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hswales365.sharepoint.com/sites/SSP_ProcServ/SB_open/06 General Departmental/Audit reports/Audit reports 23-24/September 23/"/>
    </mc:Choice>
  </mc:AlternateContent>
  <xr:revisionPtr revIDLastSave="764" documentId="8_{F24457E6-4CC6-4E88-A925-C94303AFA1FA}" xr6:coauthVersionLast="47" xr6:coauthVersionMax="47" xr10:uidLastSave="{B4DB6CB8-0C61-4507-A4C0-31522FD9D718}"/>
  <bookViews>
    <workbookView xWindow="-120" yWindow="-120" windowWidth="19440" windowHeight="15000" activeTab="3" xr2:uid="{82392610-F6F7-4BD9-B05D-E5B11C6B79A0}"/>
  </bookViews>
  <sheets>
    <sheet name="SQA, STA &amp; RA" sheetId="1" r:id="rId1"/>
    <sheet name="Consultancy" sheetId="2" r:id="rId2"/>
    <sheet name="All Wales Contract Awards" sheetId="3" r:id="rId3"/>
    <sheet name="Exemptions" sheetId="4" r:id="rId4"/>
  </sheets>
  <definedNames>
    <definedName name="_xlnm._FilterDatabase" localSheetId="0" hidden="1">'SQA, STA &amp; RA'!$A$15:$L$15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1" l="1"/>
  <c r="C40" i="1"/>
  <c r="D39" i="1"/>
  <c r="C39" i="1"/>
  <c r="D38" i="1"/>
  <c r="C38" i="1"/>
  <c r="C41" i="1"/>
  <c r="D41" i="1"/>
  <c r="F7" i="2" l="1"/>
  <c r="G7" i="2" l="1"/>
  <c r="J6" i="3" l="1"/>
</calcChain>
</file>

<file path=xl/sharedStrings.xml><?xml version="1.0" encoding="utf-8"?>
<sst xmlns="http://schemas.openxmlformats.org/spreadsheetml/2006/main" count="490" uniqueCount="321">
  <si>
    <t>Division/Department/DU</t>
  </si>
  <si>
    <t xml:space="preserve">Contract Ref: </t>
  </si>
  <si>
    <t>Agreement Title/Description</t>
  </si>
  <si>
    <t xml:space="preserve">Supplier </t>
  </si>
  <si>
    <t>Cost banding</t>
  </si>
  <si>
    <t xml:space="preserve">Reason/Circumstance </t>
  </si>
  <si>
    <t>First or Repeat Submission</t>
  </si>
  <si>
    <t>Revenue</t>
  </si>
  <si>
    <t>Compliance Comment</t>
  </si>
  <si>
    <t>SFI - Competition Threshold</t>
  </si>
  <si>
    <t>Capital/Revenue</t>
  </si>
  <si>
    <t>Period of Agreement/Delivery Date</t>
  </si>
  <si>
    <t>£5k-£25k</t>
  </si>
  <si>
    <t>First</t>
  </si>
  <si>
    <t>Exceptional Activity in Accordance with Standing Financial Instructions e.g., Single Quotation or Tender Actions, Contract Change Notes, Execution of an Extension, Award of Further Business etc.</t>
  </si>
  <si>
    <t>TOTAL SPEND:</t>
  </si>
  <si>
    <t>Summary</t>
  </si>
  <si>
    <t>SQA</t>
  </si>
  <si>
    <t>No.</t>
  </si>
  <si>
    <t>Value exc. VAT</t>
  </si>
  <si>
    <t>STA</t>
  </si>
  <si>
    <t>RA</t>
  </si>
  <si>
    <t>Value inc. VAT</t>
  </si>
  <si>
    <t>Local Quotation Threshold over £5,000.00</t>
  </si>
  <si>
    <t>Cost exc. VAT</t>
  </si>
  <si>
    <t>Repeat</t>
  </si>
  <si>
    <t>Sysmex UK Ltd</t>
  </si>
  <si>
    <t>Local Tender Threshold over £25,000.00</t>
  </si>
  <si>
    <t>£50k – PCR (£138,760)</t>
  </si>
  <si>
    <t>Retrospective Actions</t>
  </si>
  <si>
    <t>Cost inc.VAT</t>
  </si>
  <si>
    <t>CCN's/Extensions</t>
  </si>
  <si>
    <t xml:space="preserve">MH &amp; LD Team </t>
  </si>
  <si>
    <t xml:space="preserve">Morriston </t>
  </si>
  <si>
    <t>HB Wide</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</si>
  <si>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</si>
  <si>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</si>
  <si>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</si>
  <si>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</si>
  <si>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</si>
  <si>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</si>
  <si>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</si>
  <si>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</si>
  <si>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</si>
  <si>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</si>
  <si>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All Sites</t>
  </si>
  <si>
    <t xml:space="preserve">Vicky Evans </t>
  </si>
  <si>
    <t>Nordoff Robbins</t>
  </si>
  <si>
    <t>Ortho Clinical Diagnostics</t>
  </si>
  <si>
    <t>Change Control &amp; Contract Extensions</t>
  </si>
  <si>
    <t>SBU-SQA-28804-011-AM-23</t>
  </si>
  <si>
    <t>SBU-SQA-28804-012-AM-23</t>
  </si>
  <si>
    <t>SBU-SQA-28804-013-PJ-23</t>
  </si>
  <si>
    <t>Strategy</t>
  </si>
  <si>
    <t>Pharmacy</t>
  </si>
  <si>
    <t>EMRTS</t>
  </si>
  <si>
    <t>Primary Care</t>
  </si>
  <si>
    <t>Morriston</t>
  </si>
  <si>
    <t>Civitas Law</t>
  </si>
  <si>
    <t>Pharmagraph Acquisition Systems Ltd</t>
  </si>
  <si>
    <t>TBC</t>
  </si>
  <si>
    <t>SBU-STA-28892-008-AW-23</t>
  </si>
  <si>
    <t>SBU-STA-28892-009-AW-23</t>
  </si>
  <si>
    <t>SBU-STA-28892-010-SP-23</t>
  </si>
  <si>
    <t>SBU-STA-28892-011-DS-23</t>
  </si>
  <si>
    <t>SBU-STA-28892-012-DS-23</t>
  </si>
  <si>
    <t>SBU-STA-28892-014-SU-23</t>
  </si>
  <si>
    <t>SBU-STA-28892-016-RC-23</t>
  </si>
  <si>
    <t>CAMHS</t>
  </si>
  <si>
    <t xml:space="preserve">Finance </t>
  </si>
  <si>
    <t>Radiology</t>
  </si>
  <si>
    <t>Medicine</t>
  </si>
  <si>
    <t>Corporate</t>
  </si>
  <si>
    <t>SBU Workforce Development</t>
  </si>
  <si>
    <t>Lyoplas blood plasma</t>
  </si>
  <si>
    <t>Provision of Services to optimise procurement in the area of medical devices</t>
  </si>
  <si>
    <t xml:space="preserve">NHS Business Services Authority </t>
  </si>
  <si>
    <t>Kooth Digital Health Limited</t>
  </si>
  <si>
    <t>Peter Herring</t>
  </si>
  <si>
    <t>Inhealth Ltd</t>
  </si>
  <si>
    <t>Mediteam</t>
  </si>
  <si>
    <t>Tektology Consulting Ltd</t>
  </si>
  <si>
    <t>RA-008-DS-23</t>
  </si>
  <si>
    <t>RA-011-AM-23</t>
  </si>
  <si>
    <t>RA-013-DS-23</t>
  </si>
  <si>
    <t>MH &amp; LD Service Group</t>
  </si>
  <si>
    <t>SH Path</t>
  </si>
  <si>
    <t>Prescribing Tool</t>
  </si>
  <si>
    <t>MED-OJEU-51250</t>
  </si>
  <si>
    <t xml:space="preserve">Rhian Sadler </t>
  </si>
  <si>
    <t xml:space="preserve">Urine Meter </t>
  </si>
  <si>
    <t xml:space="preserve">CLI-OJEU-51547 </t>
  </si>
  <si>
    <t>Liz Ewing</t>
  </si>
  <si>
    <t>Pathology Consumables, Equipment, and Instruments</t>
  </si>
  <si>
    <t>MED-OJEU-51727</t>
  </si>
  <si>
    <t>Laryngoscope Blades and Associated Consumables</t>
  </si>
  <si>
    <t xml:space="preserve">CLI-OJEU-50995 </t>
  </si>
  <si>
    <t xml:space="preserve">Charlie Pritchard </t>
  </si>
  <si>
    <t>Ophthalmology Consumables Framework Agreement</t>
  </si>
  <si>
    <t>MED-OJEU-46488(A)</t>
  </si>
  <si>
    <t>Alex Wate</t>
  </si>
  <si>
    <t>alex.wate@wales.nhs.uk</t>
  </si>
  <si>
    <t>Airway Management</t>
  </si>
  <si>
    <t>Consultancy Services Provision</t>
  </si>
  <si>
    <t>CCN-008-RC-23</t>
  </si>
  <si>
    <t>CCN-009-RC-23</t>
  </si>
  <si>
    <t>CCN-010-RC-23</t>
  </si>
  <si>
    <t>SBU-EXT-011-RC-23</t>
  </si>
  <si>
    <t>CCN-012-RC-23</t>
  </si>
  <si>
    <t>CCN-013-RC-23</t>
  </si>
  <si>
    <t>SBU-EXT-014-RC-23</t>
  </si>
  <si>
    <t>Theatres</t>
  </si>
  <si>
    <t>Singleton</t>
  </si>
  <si>
    <t>Karl Stortz</t>
  </si>
  <si>
    <t>Arjo Ltd</t>
  </si>
  <si>
    <t>6 month extension of the Bed Management Contract from 1st October 2023 - 31st March 2024</t>
  </si>
  <si>
    <t>Pilot Scheme - Tidyminds Co-ordinator Role</t>
  </si>
  <si>
    <t>Swansea Council for Voluntary Services (SCVS)</t>
  </si>
  <si>
    <t>Tidyminds is a website developed in collaboration with multi-agency organisations that provides a platform for children, young people and their families that is secure and reliable, which provides consistent and up-to-date information around emotional health and wellbeing, including anxiety, low mood, anger and low self esteem. This will ensure early intervention and prevention. The Co-ordinator role will initially be for 2,5 days a week, whilst an assessment of the level of input is undertaken for maintaining and promoting gthe website.</t>
  </si>
  <si>
    <t>SCVS currently host the Tidyminds website  and provides essential maintenance and technical support, including updates. This is a pilot scheme to test the concept which will form part of our contract management programme and Procurement will approach the market if the pilot scheme is successful.</t>
  </si>
  <si>
    <t>Professional legal fees and cost of settlement</t>
  </si>
  <si>
    <t>19th June 2023 - 18th June 2024</t>
  </si>
  <si>
    <t>21st Feb 2023 - 30th June 2023</t>
  </si>
  <si>
    <t>Supplier commissioned on the advice of Welsh Legal Services</t>
  </si>
  <si>
    <t>Cost of solicitor representing the Health Board and subsequent settlement costs.</t>
  </si>
  <si>
    <t>Upgrade to Pharmagraph System, backup old system &amp; data migration</t>
  </si>
  <si>
    <t>Capital</t>
  </si>
  <si>
    <t>24th July 2023</t>
  </si>
  <si>
    <t>Pharmagraph are the original equipment manufacturer and sole supplier of this Facility Monitoring Software. There are no alternative providers in the market.</t>
  </si>
  <si>
    <t>This Facility monitoring system is critical to on-going regulatory compliance with the MHRA and also for monitoring of the Pharmacy to ensure safe preparation and manufacturing of medicines e.g. SACT.</t>
  </si>
  <si>
    <t>Project Management support and implementation for  Electronic Staff Recording (ESR)</t>
  </si>
  <si>
    <t>1st - 30th June 2023</t>
  </si>
  <si>
    <t>For the provision of project management support and implementation for the establishment management functionality within the Electronic Staff Recording (ESR) System, aligned to budgeted establishment and the ledger. Temporary staffing costs have significanlty increased. An understanding is required in order to appropriately manage staffing costs. This is a core requirement to understanding the workforce requirements and reducing costs.</t>
  </si>
  <si>
    <t>NHS Business Services Authority are the only organisation that have the appropriate level of knowledge and experience of implementing the establishment management element of ESR.</t>
  </si>
  <si>
    <t>4th May 2023 -  3rd May 2024</t>
  </si>
  <si>
    <t>Kooth is an online digital emotional wellbeing and mental health service for children and young people (CYP)</t>
  </si>
  <si>
    <t>Kooth is used in neighbouring Health Boards as well as in NHS organisations in England. It is accessible to over 80% of 11-18 year olds across England &amp; Wales, supporting over 5.6 CYP Nationally. The target group are Children &amp; Young People with emotional wellbeing and/or emerging mental health problems, many of whom will require a low-level/targeted/short-term intervention. Also CYP who are hard to reach and do not engage with services through traditional routes.</t>
  </si>
  <si>
    <t>An STA is an appropriate course of action pending the outcome of the NHS Collaboration review. Following the review, a compliant procurement route to market must be sought.</t>
  </si>
  <si>
    <t>Expert &amp; Immediate support to develop a financial improvement plan for Morriston, Corporate Services and other areas which require financial interrogation.</t>
  </si>
  <si>
    <t>Engagement for a further 80 days to be depolyed as requested with focussed time being required early in the contract period to develop the financial improvement plans, local systems for action, reporting and cost congtrol</t>
  </si>
  <si>
    <t>8th May 2023 - 25th Aug 2023</t>
  </si>
  <si>
    <t>Previous expertise in this arena and the need to work at pace to improve the financial position at Morriston etc.</t>
  </si>
  <si>
    <t>Nitespharma UK Ltd</t>
  </si>
  <si>
    <t>Requirement for 23/24</t>
  </si>
  <si>
    <t>Lyoplas is a freeze-dried derivative of plasma, a liquid component that makes up approximately 50% of the blood. When mixed with water, it can be used to help aid blood transfusions at the scene of an emergency. Highly sought after product for roadside infusion and has to be ordered once availabilty is identified.</t>
  </si>
  <si>
    <t>This provideer offers significant benefits in terms of product availability and delivery over the only other competitor in the market. As there is competition in the market however and as this product will continue to use this product, a formal procurement process will be conducted in the near future. This will provide greater assurance in terms of product availability, through the use of contractual terms. No further STA will be approved for this product.</t>
  </si>
  <si>
    <t>Mobile MRI Van – Staffed, for the provision of MRI Imaging</t>
  </si>
  <si>
    <t>3rd July 2023</t>
  </si>
  <si>
    <t>The Mobile MRI is a recurrent service - essential until either capacity can be created from within or a business case provides additional capital to the Health Board to purchase another Gantry and fund development of additional staffing to support it.</t>
  </si>
  <si>
    <t xml:space="preserve"> This STA  is to cover expenditure already committed outside of agreed limits due to capacity throughput and is linked to RA-008-DS-23. There is no other option here.</t>
  </si>
  <si>
    <t>3rd April 2023 - 14th July 2023</t>
  </si>
  <si>
    <t>Locum Consultant and junior cover to extend to 14th July 2023  to cover shifts to date and up until full AMSR implementation</t>
  </si>
  <si>
    <t>Medacs unable to assist and no other Framework Agencies able to assist in filling the respective posts. This is essential cover for safe delivery of acute care services.</t>
  </si>
  <si>
    <t>No Framework Agency provider able to fulfill the requirements</t>
  </si>
  <si>
    <t>1st June 2023 - August 2023 (Slippage possible)</t>
  </si>
  <si>
    <t>Initially engaged with Mr J Wedgbury through GenMed under the terms and conditions of a Public Sector Framework, to provide this service. Mr Wedgbury left Gen Med and for reasons of continuity, he has continued to provide the service, however,no PS Framework was available so STA was the most approriate route for the continued engagement. Mr Wedgbury's experience and skill set in this area is his USP.</t>
  </si>
  <si>
    <t>The Health Board has engaged with Tektology Consulting Ltd for the provision of these services. Tektology adopts a modular approach to identify and leverage potential savings. It is envisaged that this initiative should bring price reductions to realise significant savings across the entire range with a minimum of 20%.</t>
  </si>
  <si>
    <t>RA-007-AT-23</t>
  </si>
  <si>
    <t>Early engagement with Procurement is essential in avoiding the breach,. Upon the next renewal need to clarify if there have been new entrants to the market.</t>
  </si>
  <si>
    <t>Provision of a Music Therapist</t>
  </si>
  <si>
    <t>Mental Health Services</t>
  </si>
  <si>
    <t>16th June 2023</t>
  </si>
  <si>
    <t>Nordoff Robbins has been providing a Music Therapist to MH Services since 2016. This is a unique service with specialist knowledge and skills. There are no other comparable services within the UK.</t>
  </si>
  <si>
    <t xml:space="preserve">Budget holder unaware of THE process for when costs exceed agreed levels, this was only picked up recently when some outstanding invoices were queried. Information has since been given so that the service will seek guidance from Procurement to ensure compliance.Where the value of agreed and approved expenditure is exceeded, approval for the additional expenditure must be sought in line with the scheme of delegation. </t>
  </si>
  <si>
    <t>Original contract put in-situ through SES &amp; Procurement. However, two extensions through the Change Control process arranged by SES but signed and approved by the budget holder but exceeded the budget holder’s financial threshold. STA &amp; RA required to provide the governance to underpin payment of outstanding invoices to the value of £124,410.00 + VAT. Budget Holder advised of the Scheme of Delegation and the need to involve Procurement in relation to any contractual docs for goods and/or services.</t>
  </si>
  <si>
    <t>27th June 2023</t>
  </si>
  <si>
    <t>7th July 2023</t>
  </si>
  <si>
    <t xml:space="preserve">Service have been reminded of their responsibility to monitor cost and ensure early engagement with Procurement in future. </t>
  </si>
  <si>
    <t>Supplier commissioned on the advice of Welsh Legal Services. Delay experienced in finalising the definitive cost which has to be ratified by Welsh Legal Services in the first instance.</t>
  </si>
  <si>
    <t>Justifiable in the context of the recovery position and demand on services. However, the Service have been advised that greater control on activity and predicted throughput should be exercised to ensure a PO is placed in advance of service delivery in future,</t>
  </si>
  <si>
    <t>Provision of Mobile PET CT Scanneer</t>
  </si>
  <si>
    <t>9th August 2023</t>
  </si>
  <si>
    <t>PO No. 92293350 was originally set-up for £485,970 PROVISION OF MOBILE PET-CT SERVICES FOR SBUHB - EXTENSION TO CONTRACT - CCN-001-RC 22 - 29/11/22 - 28/11/23 – the Health Board have exceeded this due to increase in patient numbers.  This service is commissioned by WHSSC.</t>
  </si>
  <si>
    <t>1st July 2023 - 31st December 2023</t>
  </si>
  <si>
    <t>Extended under the terms of the Clinical Managed Service Contract Ref: SBS/18/QA/FBY/9308.</t>
  </si>
  <si>
    <t>1st July 2023 - 31st July 2023</t>
  </si>
  <si>
    <t>A 1 month extension has been requested to allow SBUHB sufficient time to procure a new contract for the provision of  Blood Transfusion Services</t>
  </si>
  <si>
    <t>Change Control instigated under the terms of the contract to facilitate the the extension  whilst the new contract award is being finalised.</t>
  </si>
  <si>
    <t>One month extension of the Ortho Clnical Diagnostics direct MSC contract for the period 01/07/23 - 31/07/23 - Blood Transfusion Services, pre-cusor to a new contract with Ortho Clinical Diagnostics in the process of being ratified.</t>
  </si>
  <si>
    <t>One month extension of the Sysmex Direct MSC contract for the period 01/07/23 - 31/07/23 - Haemotology &amp; Coagulation, pre-cusor to a new contract with Sysmex in the process of being ratified.</t>
  </si>
  <si>
    <t>1st Aug 2023 - 31st Aug 2023</t>
  </si>
  <si>
    <t>One month extension of the Sysmex Direct MSC contract for the period 01/08/23 - 31/08/23 - Haemotology &amp; Coagulation, pre-cusor to a new contract with Sysmex in the process of being ratified.</t>
  </si>
  <si>
    <t>A 3 month extension has been requested to allow SBUHB sufficient time to procure a new contract for the provision of  Blood Transfusion Services</t>
  </si>
  <si>
    <t>Three month extension of the Ortho Clnical Diagnostics direct MSC contract for the period 01/08/23 - 31/10/23 - Blood Transfusion Services, pre-cusor to a new contract with Ortho Clinical Diagnostics in the process of being ratified.</t>
  </si>
  <si>
    <t xml:space="preserve">A 1 month extension has been requested to allow SBUHB sufficient time to procure a new contract for the provision of  Haematology and Coagulation  services </t>
  </si>
  <si>
    <t xml:space="preserve">6 month extension of Managed Surgical Facility Contract </t>
  </si>
  <si>
    <t>1st Oct 2023 - 31st March - 2024</t>
  </si>
  <si>
    <t>Unable to renew the MSC for a longer term as there is still some uncertaintly associated with the number and configuration of OR1's on Morriston site. Therefore, a 6 month extension under a CCN was appropriate, whilst clarity form the Service is sought.</t>
  </si>
  <si>
    <t>Extension of the Wales Interpretation and Translation Service (WITS) until 30th June 2024</t>
  </si>
  <si>
    <t>1st July 2023 - 30th June 2024</t>
  </si>
  <si>
    <t>The County Council of the City and County of Cardiff</t>
  </si>
  <si>
    <t xml:space="preserve">Arrangements extended  pursuant to the Collaboration Agreement which commenced in 2018. </t>
  </si>
  <si>
    <t>This is a recurrent contract and Cardiff Council have offered an extension of WITS, under the same terms and conditions, for a further 12 months.</t>
  </si>
  <si>
    <t>Extension required whilst new bed management tender exercise is completed. This will allow sufficient time for the evaluation process, contract award, decommissioning of current bed/mattress stock and for the commissioning and installation of new beds and mattresses across all sites.</t>
  </si>
  <si>
    <t>Contract extended at risk, whilst the market test exercise is being conducted. Risk is minimal as the market is aware of the position with the contract and fully unserstands the need to extend the current arrangements for continuity of service.</t>
  </si>
  <si>
    <t>Clinisupplies UK Ltd</t>
  </si>
  <si>
    <t>Various - multi-supplier agreement</t>
  </si>
  <si>
    <t>bethany.webber2@wales.nhs.uk</t>
  </si>
  <si>
    <t>charlie.prithard@wales.nhs.uk</t>
  </si>
  <si>
    <t>liz.ewing@wales.nhs.uk</t>
  </si>
  <si>
    <t>rhian.sadler@wales.nhs.uk</t>
  </si>
  <si>
    <t>Above PCR</t>
  </si>
  <si>
    <t>OJEU - £138,760.00</t>
  </si>
  <si>
    <t>£25k-£50k</t>
  </si>
  <si>
    <t>Health Business Solutions UK</t>
  </si>
  <si>
    <t>Overspend on agreed value due to continued increased activity to support with the reduction in orthopaedic patients waiting over 104 weeks for treatment.</t>
  </si>
  <si>
    <t>1st Jan 2023 - 31st March 2023</t>
  </si>
  <si>
    <t>Ministerial Targets have been issued by Welsh Government to focus upon the reduction of patients waiting over 104 weeks within RTT specialties, of which Orthopaedics accounted for a large proportion.</t>
  </si>
  <si>
    <t>Any over expenditure against an already agreed contract award must be notified to Procurement in advance of the expenditure being committed. This is a breach of SFI's. A Retrospective Action (RA) has also been completed in conjunction with this STA.</t>
  </si>
  <si>
    <t>PrescQipp CIC</t>
  </si>
  <si>
    <t>23rd August 2023</t>
  </si>
  <si>
    <t>Not realising the current SQA had expired the service was renewed for another year., without recourse to Procurement</t>
  </si>
  <si>
    <t>Procurement has given detailed information to the Dept. regarding the H.B. SFI’s and offered Teams and in-person meeting to discuss procurement processes. This will be entered onto the ECM scheme for an alert for the next renewal where a quotation exercise can be conducted.</t>
  </si>
  <si>
    <t>CCN-015-RC-23</t>
  </si>
  <si>
    <t>1st Sept 2023 - 30th Sept 2023</t>
  </si>
  <si>
    <t>One month extension of the Sysmex Direct MSC contract for the period 01/09/23 - 30/09/23 - Haemotology &amp; Coagulation.</t>
  </si>
  <si>
    <t>Change Control instigated under the terms of the contract to facilitate the the extension. Contract awafrd has noe been approved by the Health Board, this final extension is requied whilst the respective contract docs are being worked through and finalised for signature.</t>
  </si>
  <si>
    <t xml:space="preserve">Exemptions Reference </t>
  </si>
  <si>
    <t xml:space="preserve">Description </t>
  </si>
  <si>
    <t xml:space="preserve">Exemption Reason </t>
  </si>
  <si>
    <t>SBU-EX-001-SP-23</t>
  </si>
  <si>
    <t xml:space="preserve">Extention to property lease in Aberafan Shopping Centre for Mass Vaccination Centre </t>
  </si>
  <si>
    <t xml:space="preserve">HB Wide </t>
  </si>
  <si>
    <t xml:space="preserve">Lease payment is covered by AW Exemption List </t>
  </si>
  <si>
    <t xml:space="preserve">Signal RP </t>
  </si>
  <si>
    <t>03.03.23</t>
  </si>
  <si>
    <t>04.03.24</t>
  </si>
  <si>
    <t xml:space="preserve">Exemption confirmed by KW 09.05.23 - see file for copy </t>
  </si>
  <si>
    <t>MH &amp; LD Physiotherapy Services</t>
  </si>
  <si>
    <t>David John Calways Edwards of the Court House, Llywnypia</t>
  </si>
  <si>
    <t xml:space="preserve">Exemption confirmed by KW 11.05.23 - see file for copy </t>
  </si>
  <si>
    <t>SBU-EX-003-SP-23</t>
  </si>
  <si>
    <t>NHS Benchmarking – Annual subscription 2023/24</t>
  </si>
  <si>
    <t>Finance - HB Wide</t>
  </si>
  <si>
    <t xml:space="preserve">As outlined in SFI's and Procurement Manual seeking competition for this would be impossible </t>
  </si>
  <si>
    <t>NHS North of England CSU</t>
  </si>
  <si>
    <t>01.04.23</t>
  </si>
  <si>
    <t>31.03.24</t>
  </si>
  <si>
    <t xml:space="preserve">Exemption confirmed by KW 12.05.23 - see file for copy </t>
  </si>
  <si>
    <t>SBU-EX-004-AM-23</t>
  </si>
  <si>
    <t>Utility charges linked to leasing of suite 4,8&amp;9 at red Dragon Court</t>
  </si>
  <si>
    <t>Lease &amp; Utilities is covered by AW Exemption List</t>
  </si>
  <si>
    <t>Nodor International Ltd</t>
  </si>
  <si>
    <t>15.03.22</t>
  </si>
  <si>
    <t>15.03.27</t>
  </si>
  <si>
    <t xml:space="preserve">Exemption confirmed by KW 16.05.23 - see file for copy </t>
  </si>
  <si>
    <t>SBU-EX-005-AM-23</t>
  </si>
  <si>
    <t>The Royal College of Psychiatrists EIPN Membership</t>
  </si>
  <si>
    <t>Adult Mental Health</t>
  </si>
  <si>
    <t>No Possible competition</t>
  </si>
  <si>
    <t>The Royal College of Psychiatrists</t>
  </si>
  <si>
    <t>01.03.22</t>
  </si>
  <si>
    <t>28.02.2025</t>
  </si>
  <si>
    <t xml:space="preserve">Exemption confirmed by KW 18.05.23 - see file for copy </t>
  </si>
  <si>
    <t>SBU-EX-006-AT-23</t>
  </si>
  <si>
    <t xml:space="preserve">Primary Health Investments Properties Ltd </t>
  </si>
  <si>
    <t>Neath Port Talbot  Locality Team</t>
  </si>
  <si>
    <t>24.04.2013</t>
  </si>
  <si>
    <t>23.04.2033</t>
  </si>
  <si>
    <t>SBU-EX-007-PJ-23</t>
  </si>
  <si>
    <t>International Lymphoedema Conference</t>
  </si>
  <si>
    <t>Lymphoedema Clinic</t>
  </si>
  <si>
    <t xml:space="preserve">
International Lymphoedema Framework</t>
  </si>
  <si>
    <t>13.06.23</t>
  </si>
  <si>
    <t>15.06.23</t>
  </si>
  <si>
    <t xml:space="preserve">Exemption confirmed by KW 24.05.23 - see file for copy </t>
  </si>
  <si>
    <t>SBU-EX-008-AT-23</t>
  </si>
  <si>
    <t xml:space="preserve">Rent &amp; Services for accommodation </t>
  </si>
  <si>
    <t>Cardiff Disability Health Team</t>
  </si>
  <si>
    <t>Parade Estates Management</t>
  </si>
  <si>
    <t>1st March 2022</t>
  </si>
  <si>
    <t>31st March 2024</t>
  </si>
  <si>
    <t>Exemption confirmed by KW 22.06.23 see file for copy</t>
  </si>
  <si>
    <t>SBU-EX-009-AM-23</t>
  </si>
  <si>
    <t>RENT - CAMHS Outpatient Clinic, Ground Floor, 48 Kingsway, Swansea SA1 5HG</t>
  </si>
  <si>
    <t>My Pad to Let</t>
  </si>
  <si>
    <t>04.03.2023</t>
  </si>
  <si>
    <t>03.03.2033</t>
  </si>
  <si>
    <t xml:space="preserve">Exemption confirmed by KW 26.02.23 - see file for copy </t>
  </si>
  <si>
    <t>SBU-EX-011-RC-23</t>
  </si>
  <si>
    <t xml:space="preserve">Translation Services for Primary Care </t>
  </si>
  <si>
    <t>Cardiff Council</t>
  </si>
  <si>
    <t>01.04.2023</t>
  </si>
  <si>
    <t>31.03.2024</t>
  </si>
  <si>
    <t xml:space="preserve">Exemption confirmed by RC 6.7.23 - see file for copy </t>
  </si>
  <si>
    <t>SBU-EX-012-SM-23</t>
  </si>
  <si>
    <t>Storage &amp; Distribution of Medicinal Products</t>
  </si>
  <si>
    <t>Polar Speed</t>
  </si>
  <si>
    <t>01.07.2023</t>
  </si>
  <si>
    <t>30.06.2027</t>
  </si>
  <si>
    <t>Exemption confirmed by K.W 30.06.2023 - see folder for information</t>
  </si>
  <si>
    <t>SBU-EX-013-AW-23</t>
  </si>
  <si>
    <t>Accreditation/ Auditing/Surveillance Services</t>
  </si>
  <si>
    <t>Pathology/Morriston</t>
  </si>
  <si>
    <t>2023 Surveillance1- Morriston- Project No: 314163-01-01</t>
  </si>
  <si>
    <t>UKAS</t>
  </si>
  <si>
    <t>11.08.2023</t>
  </si>
  <si>
    <t>Exemption confirmed by K.W 26.07.2023 - see folder for information</t>
  </si>
  <si>
    <t>SBU-EX-014-SM-23</t>
  </si>
  <si>
    <t>Application for Radioactive Waste Permits</t>
  </si>
  <si>
    <t>National Resources Wales</t>
  </si>
  <si>
    <t xml:space="preserve">Exemption confirmed by K.W 14.08.23 - See folder for supporting information </t>
  </si>
  <si>
    <t>SBU-EX-015-JRC-23</t>
  </si>
  <si>
    <t>Rental of MRI from Cardiff &amp; Vale</t>
  </si>
  <si>
    <t>Health Board to Health Board</t>
  </si>
  <si>
    <t>SBU-EX-016-PJ-23</t>
  </si>
  <si>
    <t>TARN (Trauma Audit &amp; Research Network) Membership</t>
  </si>
  <si>
    <t>University of Manchester</t>
  </si>
  <si>
    <t xml:space="preserve">Exemption confirmed by K.W 11.08.23 - See folder for supporting information </t>
  </si>
  <si>
    <t>SBU-EX-017-AM-23</t>
  </si>
  <si>
    <t>Enhancement of Eye Care Liaison Service for NPTH &amp; SIngleton</t>
  </si>
  <si>
    <t xml:space="preserve">Ophthalmology Service </t>
  </si>
  <si>
    <t>RNIB - Royal National Institute for the Blind</t>
  </si>
  <si>
    <t>31.03.2024/</t>
  </si>
  <si>
    <t xml:space="preserve">Exemption confirmed by K.W 22.08.23 - See folder for supporting information </t>
  </si>
  <si>
    <t xml:space="preserve">Additional Lease space within an existing contract at David John Edwards of the court house, Llwynapia. </t>
  </si>
  <si>
    <t xml:space="preserve">The requirement has been published for competition x3 times, Polar Speed have been the singular responder each time. Service will be taken over by NWSSP TRAMS in 2027. Further info in folder. </t>
  </si>
  <si>
    <t>Cardiff &amp; Vale University Health Board</t>
  </si>
  <si>
    <t xml:space="preserve">RA-014-AM-23 </t>
  </si>
  <si>
    <t xml:space="preserve">SBU-STA-28892-015-PB-23 </t>
  </si>
  <si>
    <t>1st Aug 2023 - 31st Oct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</si>
</sst>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quot;£&quot;#,##0.00"/>
    <numFmt numFmtId="165" formatCode="[$£-809]#,##0.00;\-[$£-809]#,##0.00"/>
    <numFmt numFmtId="166" formatCode="&quot;£&quot;#,##0"/>
  </numFmts>
  <fonts count="27" x14ac:knownFonts="1">
    <font>
      <sz val="11"/>
      <color theme="1"/>
      <name val="Calibri"/>
      <family val="2"/>
      <scheme val="minor"/>
    </font>
    <font>
      <b/>
      <sz val="11"/>
      <color rgb="FF000000"/>
      <name val="Arial"/>
      <family val="2"/>
    </font>
    <font>
      <sz val="10"/>
      <color theme="1"/>
      <name val="Century Gothic"/>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10"/>
      <name val="Century Gothic"/>
      <family val="2"/>
    </font>
    <font>
      <sz val="8"/>
      <name val="Calibri"/>
      <family val="2"/>
      <scheme val="minor"/>
    </font>
    <font>
      <sz val="11"/>
      <name val="Century Gothic"/>
      <family val="2"/>
    </font>
    <font>
      <b/>
      <sz val="11"/>
      <color theme="1"/>
      <name val="Century Gothic"/>
      <family val="2"/>
    </font>
    <font>
      <sz val="11"/>
      <color rgb="FF000000"/>
      <name val="Century Gothic"/>
      <family val="2"/>
    </font>
    <font>
      <sz val="11"/>
      <name val="Maiandra GD"/>
      <family val="2"/>
    </font>
    <font>
      <sz val="11"/>
      <color theme="1"/>
      <name val="Maiandra GD"/>
      <family val="2"/>
    </font>
    <font>
      <u/>
      <sz val="11"/>
      <color theme="10"/>
      <name val="Calibri"/>
      <family val="2"/>
      <scheme val="minor"/>
    </font>
    <font>
      <u/>
      <sz val="11"/>
      <color theme="10"/>
      <name val="Century Gothic"/>
      <family val="2"/>
    </font>
    <font>
      <b/>
      <sz val="12"/>
      <name val="Century Gothic"/>
      <family val="2"/>
    </font>
    <font>
      <sz val="11"/>
      <color rgb="FFFF0000"/>
      <name val="Calibri"/>
      <family val="2"/>
    </font>
    <font>
      <b/>
      <sz val="12"/>
      <color theme="1"/>
      <name val="Calibri"/>
      <family val="2"/>
      <scheme val="minor"/>
    </font>
    <font>
      <sz val="11"/>
      <color rgb="FFFF0000"/>
      <name val="Century Gothic"/>
      <family val="2"/>
    </font>
    <font>
      <sz val="11"/>
      <color rgb="FF0D0D0D"/>
      <name val="Century Gothic"/>
      <family val="2"/>
    </font>
    <font>
      <sz val="11"/>
      <color rgb="FF444444"/>
      <name val="Century Gothic"/>
      <family val="2"/>
    </font>
    <font>
      <sz val="12"/>
      <name val="Century Gothic"/>
      <family val="2"/>
    </font>
    <font>
      <sz val="12"/>
      <color rgb="FFFF0000"/>
      <name val="Century Gothic"/>
      <family val="2"/>
    </font>
    <font>
      <b/>
      <sz val="11"/>
      <color theme="1"/>
      <name val="Arial"/>
      <family val="2"/>
    </font>
    <font>
      <sz val="11"/>
      <color rgb="FF333333"/>
      <name val="Century Gothic"/>
      <family val="2"/>
    </font>
  </fonts>
  <fills count="8">
    <fill>
      <patternFill patternType="none"/>
    </fill>
    <fill>
      <patternFill patternType="gray125"/>
    </fill>
    <fill>
      <patternFill patternType="solid">
        <fgColor rgb="FFB6DDE8"/>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rgb="FFD6DFE6"/>
      </right>
      <top/>
      <bottom style="thin">
        <color rgb="FFD6DFE6"/>
      </bottom>
      <diagonal/>
    </border>
    <border>
      <left/>
      <right style="thin">
        <color rgb="FF000000"/>
      </right>
      <top style="thin">
        <color rgb="FF000000"/>
      </top>
      <bottom style="thin">
        <color rgb="FF000000"/>
      </bottom>
      <diagonal/>
    </border>
  </borders>
  <cellStyleXfs count="3">
    <xf numFmtId="0" fontId="0" fillId="0" borderId="0"/>
    <xf numFmtId="44" fontId="3" fillId="0" borderId="0" applyFont="0" applyFill="0" applyBorder="0" applyAlignment="0" applyProtection="0"/>
    <xf numFmtId="0" fontId="15" fillId="0" borderId="0" applyNumberFormat="0" applyFill="0" applyBorder="0" applyAlignment="0" applyProtection="0"/>
  </cellStyleXfs>
  <cellXfs count="117">
    <xf numFmtId="0" fontId="0" fillId="0" borderId="0" xfId="0"/>
    <xf numFmtId="0" fontId="0" fillId="0" borderId="1" xfId="0" applyBorder="1"/>
    <xf numFmtId="0" fontId="4" fillId="0" borderId="0" xfId="0" applyFont="1" applyAlignment="1">
      <alignment vertical="center"/>
    </xf>
    <xf numFmtId="0" fontId="5" fillId="0" borderId="0" xfId="0" applyFont="1"/>
    <xf numFmtId="0" fontId="4" fillId="0" borderId="0" xfId="0" applyFont="1"/>
    <xf numFmtId="0" fontId="2" fillId="0" borderId="1" xfId="0" applyFont="1" applyBorder="1" applyAlignment="1">
      <alignment horizontal="left" vertical="top"/>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xf>
    <xf numFmtId="0" fontId="8" fillId="0" borderId="1" xfId="0" applyFont="1" applyBorder="1" applyAlignment="1">
      <alignment horizontal="left" vertical="top"/>
    </xf>
    <xf numFmtId="164" fontId="4" fillId="0" borderId="5" xfId="0" applyNumberFormat="1" applyFont="1" applyBorder="1"/>
    <xf numFmtId="164" fontId="4" fillId="0" borderId="6" xfId="0" applyNumberFormat="1" applyFont="1" applyBorder="1"/>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1" xfId="0" applyFont="1" applyBorder="1" applyAlignment="1">
      <alignment horizontal="center"/>
    </xf>
    <xf numFmtId="164" fontId="6" fillId="0" borderId="1" xfId="0" applyNumberFormat="1" applyFont="1" applyBorder="1" applyAlignment="1">
      <alignment horizontal="center"/>
    </xf>
    <xf numFmtId="165" fontId="6" fillId="0" borderId="1" xfId="0" applyNumberFormat="1" applyFont="1" applyBorder="1" applyAlignment="1">
      <alignment horizontal="center"/>
    </xf>
    <xf numFmtId="0" fontId="10"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10" fillId="0" borderId="1" xfId="0" applyFont="1" applyBorder="1" applyAlignment="1">
      <alignment vertical="top"/>
    </xf>
    <xf numFmtId="0" fontId="10" fillId="0" borderId="1" xfId="0" applyFont="1" applyBorder="1" applyAlignment="1">
      <alignment horizontal="left" vertical="top"/>
    </xf>
    <xf numFmtId="0" fontId="7" fillId="0" borderId="1" xfId="0" applyFont="1" applyBorder="1" applyAlignment="1">
      <alignment vertical="top"/>
    </xf>
    <xf numFmtId="0" fontId="10" fillId="0" borderId="1" xfId="0" applyFont="1" applyFill="1" applyBorder="1" applyAlignment="1">
      <alignment horizontal="left" vertical="top" wrapText="1"/>
    </xf>
    <xf numFmtId="0" fontId="10" fillId="0" borderId="1" xfId="0" applyFont="1" applyFill="1" applyBorder="1" applyAlignment="1">
      <alignment horizontal="left" vertical="top"/>
    </xf>
    <xf numFmtId="0" fontId="10" fillId="4" borderId="1" xfId="0" applyFont="1" applyFill="1" applyBorder="1" applyAlignment="1">
      <alignment horizontal="left" vertical="top" wrapText="1"/>
    </xf>
    <xf numFmtId="0" fontId="6" fillId="0" borderId="0" xfId="0" applyFont="1"/>
    <xf numFmtId="164" fontId="0" fillId="0" borderId="0" xfId="0" applyNumberFormat="1"/>
    <xf numFmtId="0" fontId="11" fillId="0" borderId="0" xfId="0" applyFont="1"/>
    <xf numFmtId="166" fontId="0" fillId="0" borderId="0" xfId="0" applyNumberFormat="1"/>
    <xf numFmtId="164" fontId="12" fillId="4" borderId="0" xfId="0" applyNumberFormat="1" applyFont="1" applyFill="1" applyBorder="1" applyAlignment="1">
      <alignment horizontal="left" vertical="top" wrapText="1"/>
    </xf>
    <xf numFmtId="164" fontId="7" fillId="0" borderId="0" xfId="0" applyNumberFormat="1" applyFont="1" applyBorder="1" applyAlignment="1">
      <alignment horizontal="left" vertical="top"/>
    </xf>
    <xf numFmtId="165" fontId="10" fillId="0" borderId="0" xfId="1" applyNumberFormat="1" applyFont="1" applyBorder="1" applyAlignment="1">
      <alignment horizontal="left" vertical="top" wrapText="1"/>
    </xf>
    <xf numFmtId="166" fontId="7" fillId="0" borderId="0" xfId="0" applyNumberFormat="1" applyFont="1" applyBorder="1" applyAlignment="1">
      <alignment horizontal="left" vertical="top" wrapText="1"/>
    </xf>
    <xf numFmtId="164" fontId="7" fillId="0" borderId="0" xfId="0" applyNumberFormat="1" applyFont="1" applyBorder="1" applyAlignment="1">
      <alignment horizontal="left" vertical="top" wrapText="1"/>
    </xf>
    <xf numFmtId="166" fontId="10" fillId="0" borderId="0" xfId="0" applyNumberFormat="1" applyFont="1" applyBorder="1" applyAlignment="1">
      <alignment horizontal="left" vertical="top" wrapText="1"/>
    </xf>
    <xf numFmtId="164" fontId="10" fillId="0" borderId="0" xfId="0" applyNumberFormat="1" applyFont="1" applyBorder="1" applyAlignment="1">
      <alignment horizontal="left" vertical="top" wrapText="1"/>
    </xf>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164" fontId="17" fillId="5" borderId="1" xfId="1" applyNumberFormat="1" applyFont="1" applyFill="1" applyBorder="1" applyAlignment="1">
      <alignment horizontal="center" vertical="center" wrapText="1"/>
    </xf>
    <xf numFmtId="0" fontId="17" fillId="5" borderId="9" xfId="0" applyFont="1" applyFill="1" applyBorder="1" applyAlignment="1">
      <alignment horizontal="center" vertical="center" wrapText="1"/>
    </xf>
    <xf numFmtId="0" fontId="7" fillId="0" borderId="1" xfId="0" applyFont="1" applyBorder="1" applyAlignment="1">
      <alignment horizontal="left" vertical="top"/>
    </xf>
    <xf numFmtId="14" fontId="6" fillId="0" borderId="1" xfId="0" applyNumberFormat="1" applyFont="1" applyBorder="1" applyAlignment="1">
      <alignment horizontal="left" vertical="top"/>
    </xf>
    <xf numFmtId="0" fontId="14" fillId="0" borderId="0" xfId="0" applyFont="1" applyBorder="1" applyAlignment="1">
      <alignment horizontal="center" vertical="center" wrapText="1"/>
    </xf>
    <xf numFmtId="0" fontId="7" fillId="0" borderId="0" xfId="0" applyFont="1" applyAlignment="1">
      <alignment horizontal="left" vertical="top" wrapText="1"/>
    </xf>
    <xf numFmtId="0" fontId="10" fillId="0" borderId="3" xfId="0" applyFont="1" applyBorder="1" applyAlignment="1">
      <alignment horizontal="left" vertical="top" wrapText="1"/>
    </xf>
    <xf numFmtId="0" fontId="10" fillId="4" borderId="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3" xfId="0" applyFont="1" applyBorder="1" applyAlignment="1">
      <alignment horizontal="left" vertical="top"/>
    </xf>
    <xf numFmtId="0" fontId="10" fillId="0" borderId="3" xfId="0" applyFont="1" applyFill="1" applyBorder="1" applyAlignment="1">
      <alignment horizontal="left" vertical="top"/>
    </xf>
    <xf numFmtId="0" fontId="10" fillId="0" borderId="2" xfId="0" applyFont="1" applyBorder="1" applyAlignment="1">
      <alignment horizontal="left" vertical="top" wrapText="1"/>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0" fontId="0" fillId="0" borderId="0" xfId="0" applyBorder="1"/>
    <xf numFmtId="0" fontId="18" fillId="0" borderId="0" xfId="0" applyFont="1" applyBorder="1" applyAlignment="1">
      <alignment vertical="center"/>
    </xf>
    <xf numFmtId="0" fontId="4" fillId="0" borderId="10" xfId="0" applyFont="1" applyBorder="1"/>
    <xf numFmtId="0" fontId="4" fillId="3" borderId="4" xfId="0" applyFont="1" applyFill="1" applyBorder="1" applyAlignment="1">
      <alignment horizontal="left" vertical="top"/>
    </xf>
    <xf numFmtId="0" fontId="10" fillId="0" borderId="3" xfId="0" applyFont="1" applyBorder="1" applyAlignment="1">
      <alignment vertical="top"/>
    </xf>
    <xf numFmtId="0" fontId="13" fillId="4" borderId="1" xfId="0" applyFont="1" applyFill="1" applyBorder="1" applyAlignment="1">
      <alignment horizontal="left" vertical="top"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164" fontId="6" fillId="0" borderId="15" xfId="0" applyNumberFormat="1" applyFont="1" applyBorder="1" applyAlignment="1">
      <alignment horizontal="center"/>
    </xf>
    <xf numFmtId="165" fontId="6" fillId="0" borderId="15" xfId="0" applyNumberFormat="1" applyFont="1" applyBorder="1" applyAlignment="1">
      <alignment horizontal="center"/>
    </xf>
    <xf numFmtId="0" fontId="4" fillId="0" borderId="16" xfId="0" applyFont="1" applyFill="1" applyBorder="1" applyAlignment="1">
      <alignment horizontal="center"/>
    </xf>
    <xf numFmtId="0" fontId="6" fillId="0" borderId="17" xfId="0" applyFont="1" applyBorder="1" applyAlignment="1">
      <alignment horizontal="center"/>
    </xf>
    <xf numFmtId="164" fontId="6" fillId="0" borderId="17" xfId="0" applyNumberFormat="1" applyFont="1" applyBorder="1" applyAlignment="1">
      <alignment horizontal="center"/>
    </xf>
    <xf numFmtId="164" fontId="6" fillId="0" borderId="18" xfId="0" applyNumberFormat="1" applyFont="1" applyBorder="1" applyAlignment="1">
      <alignment horizontal="center"/>
    </xf>
    <xf numFmtId="0" fontId="20" fillId="0" borderId="1" xfId="0" applyFont="1" applyBorder="1" applyAlignment="1">
      <alignment horizontal="left" vertical="top" wrapText="1"/>
    </xf>
    <xf numFmtId="0" fontId="20" fillId="0" borderId="1" xfId="0" applyFont="1" applyBorder="1" applyAlignment="1">
      <alignment horizontal="left" vertical="top"/>
    </xf>
    <xf numFmtId="0" fontId="20" fillId="0" borderId="1" xfId="0" applyFont="1" applyFill="1" applyBorder="1" applyAlignment="1">
      <alignment horizontal="left" vertical="top" wrapText="1"/>
    </xf>
    <xf numFmtId="0" fontId="20" fillId="0" borderId="1" xfId="0" applyFont="1" applyFill="1" applyBorder="1" applyAlignment="1">
      <alignment horizontal="left" vertical="top"/>
    </xf>
    <xf numFmtId="0" fontId="20" fillId="4" borderId="1" xfId="0" applyFont="1" applyFill="1" applyBorder="1" applyAlignment="1">
      <alignment horizontal="left" vertical="top" wrapText="1"/>
    </xf>
    <xf numFmtId="0" fontId="14" fillId="0" borderId="0" xfId="0" applyFont="1" applyBorder="1" applyAlignment="1">
      <alignment vertical="top" wrapText="1"/>
    </xf>
    <xf numFmtId="0" fontId="14" fillId="0" borderId="0" xfId="0" applyFont="1" applyBorder="1"/>
    <xf numFmtId="0" fontId="10" fillId="0" borderId="1" xfId="0" applyFont="1" applyBorder="1" applyAlignment="1">
      <alignment vertical="top" wrapText="1"/>
    </xf>
    <xf numFmtId="0" fontId="10" fillId="0" borderId="3" xfId="0" applyFont="1" applyFill="1" applyBorder="1" applyAlignment="1">
      <alignment vertical="top" wrapText="1"/>
    </xf>
    <xf numFmtId="0" fontId="10" fillId="0" borderId="3" xfId="0" applyFont="1" applyFill="1" applyBorder="1" applyAlignment="1">
      <alignment vertical="top"/>
    </xf>
    <xf numFmtId="0" fontId="10" fillId="0" borderId="1" xfId="0" applyFont="1" applyBorder="1" applyAlignment="1">
      <alignment horizontal="center" vertical="top" wrapText="1"/>
    </xf>
    <xf numFmtId="0" fontId="21" fillId="0" borderId="8" xfId="0" applyFont="1" applyBorder="1" applyAlignment="1">
      <alignment horizontal="left" vertical="top" wrapText="1"/>
    </xf>
    <xf numFmtId="0" fontId="12" fillId="0" borderId="8" xfId="0" applyFont="1" applyBorder="1" applyAlignment="1">
      <alignment horizontal="left" vertical="top" wrapText="1"/>
    </xf>
    <xf numFmtId="0" fontId="7" fillId="0" borderId="7" xfId="0" applyFont="1" applyBorder="1" applyAlignment="1">
      <alignment horizontal="left" vertical="top" wrapText="1"/>
    </xf>
    <xf numFmtId="0" fontId="7" fillId="0" borderId="7" xfId="0" applyFont="1" applyBorder="1" applyAlignment="1">
      <alignment horizontal="left" vertical="top"/>
    </xf>
    <xf numFmtId="17" fontId="10" fillId="0" borderId="1" xfId="0" applyNumberFormat="1" applyFont="1" applyFill="1" applyBorder="1" applyAlignment="1">
      <alignment horizontal="left" vertical="top" wrapText="1"/>
    </xf>
    <xf numFmtId="0" fontId="22" fillId="0" borderId="1" xfId="0" applyFont="1" applyBorder="1" applyAlignment="1">
      <alignment horizontal="left" vertical="top"/>
    </xf>
    <xf numFmtId="0" fontId="7" fillId="0" borderId="2"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4" borderId="20" xfId="0" applyFont="1" applyFill="1" applyBorder="1" applyAlignment="1">
      <alignment horizontal="left" vertical="top" wrapText="1"/>
    </xf>
    <xf numFmtId="0" fontId="10" fillId="0" borderId="3" xfId="0" applyFont="1" applyBorder="1" applyAlignment="1">
      <alignment horizontal="center" vertical="top" wrapText="1"/>
    </xf>
    <xf numFmtId="0" fontId="10" fillId="0" borderId="1" xfId="0" applyFont="1" applyFill="1" applyBorder="1" applyAlignment="1">
      <alignment vertical="top"/>
    </xf>
    <xf numFmtId="0" fontId="10" fillId="0" borderId="1" xfId="0" applyFont="1" applyBorder="1" applyAlignment="1">
      <alignment horizontal="justify" vertical="top"/>
    </xf>
    <xf numFmtId="0" fontId="13" fillId="0" borderId="1" xfId="0" applyFont="1" applyBorder="1" applyAlignment="1">
      <alignment horizontal="left" vertical="top"/>
    </xf>
    <xf numFmtId="0" fontId="10" fillId="0" borderId="7" xfId="0" applyFont="1" applyBorder="1" applyAlignment="1">
      <alignment horizontal="left" vertical="top" wrapText="1"/>
    </xf>
    <xf numFmtId="0" fontId="10" fillId="0" borderId="1" xfId="0" applyFont="1" applyFill="1" applyBorder="1" applyAlignment="1">
      <alignment vertical="top" wrapText="1"/>
    </xf>
    <xf numFmtId="0" fontId="10" fillId="0" borderId="0" xfId="0" applyFont="1" applyAlignment="1">
      <alignment vertical="top" wrapText="1"/>
    </xf>
    <xf numFmtId="0" fontId="10" fillId="0" borderId="21" xfId="0" applyFont="1" applyFill="1" applyBorder="1" applyAlignment="1">
      <alignment horizontal="left" vertical="top"/>
    </xf>
    <xf numFmtId="0" fontId="7" fillId="0" borderId="2" xfId="0" applyFont="1" applyBorder="1" applyAlignment="1">
      <alignment horizontal="left" vertical="top"/>
    </xf>
    <xf numFmtId="0" fontId="16" fillId="0" borderId="2" xfId="2" applyFont="1" applyBorder="1" applyAlignment="1">
      <alignment horizontal="left" vertical="top"/>
    </xf>
    <xf numFmtId="0" fontId="10" fillId="0" borderId="2" xfId="0" applyFont="1" applyBorder="1" applyAlignment="1">
      <alignment horizontal="left" vertical="top"/>
    </xf>
    <xf numFmtId="14" fontId="10" fillId="0" borderId="1" xfId="0" applyNumberFormat="1" applyFont="1" applyBorder="1" applyAlignment="1">
      <alignment horizontal="left" vertical="top"/>
    </xf>
    <xf numFmtId="0" fontId="10" fillId="4" borderId="1" xfId="0" applyFont="1" applyFill="1" applyBorder="1" applyAlignment="1">
      <alignment horizontal="left" vertical="top"/>
    </xf>
    <xf numFmtId="0" fontId="10" fillId="0" borderId="21" xfId="0" applyFont="1" applyFill="1" applyBorder="1" applyAlignment="1">
      <alignment horizontal="left" vertical="top" wrapText="1"/>
    </xf>
    <xf numFmtId="0" fontId="25" fillId="7" borderId="1" xfId="0" applyFont="1" applyFill="1" applyBorder="1" applyAlignment="1">
      <alignment horizontal="center" vertical="center" wrapText="1"/>
    </xf>
    <xf numFmtId="14" fontId="7" fillId="0" borderId="1" xfId="0" applyNumberFormat="1" applyFont="1" applyBorder="1" applyAlignment="1">
      <alignment horizontal="left" vertical="top"/>
    </xf>
    <xf numFmtId="0" fontId="26" fillId="6" borderId="22" xfId="0" applyFont="1" applyFill="1" applyBorder="1" applyAlignment="1">
      <alignment horizontal="left" vertical="top" wrapText="1"/>
    </xf>
    <xf numFmtId="0" fontId="22" fillId="0" borderId="0" xfId="0" applyFont="1" applyAlignment="1">
      <alignment horizontal="left" vertical="top"/>
    </xf>
    <xf numFmtId="0" fontId="22" fillId="0" borderId="1" xfId="0" applyFont="1" applyBorder="1" applyAlignment="1">
      <alignment horizontal="left" vertical="top" wrapText="1"/>
    </xf>
    <xf numFmtId="0" fontId="16" fillId="0" borderId="1" xfId="2" applyFont="1" applyBorder="1" applyAlignment="1">
      <alignment horizontal="left" vertical="top"/>
    </xf>
    <xf numFmtId="8" fontId="6" fillId="0" borderId="1" xfId="0" applyNumberFormat="1" applyFont="1" applyBorder="1" applyAlignment="1">
      <alignment horizontal="left" vertical="top"/>
    </xf>
    <xf numFmtId="8" fontId="24" fillId="0" borderId="1" xfId="0" applyNumberFormat="1" applyFont="1" applyBorder="1" applyAlignment="1">
      <alignment horizontal="left" vertical="top"/>
    </xf>
    <xf numFmtId="0" fontId="6" fillId="0" borderId="0" xfId="0" applyFont="1" applyAlignment="1">
      <alignment horizontal="left" vertical="top" wrapText="1"/>
    </xf>
    <xf numFmtId="8" fontId="23" fillId="0" borderId="1" xfId="0" applyNumberFormat="1" applyFont="1" applyBorder="1" applyAlignment="1">
      <alignment horizontal="left" vertical="top"/>
    </xf>
    <xf numFmtId="0" fontId="7" fillId="0" borderId="23" xfId="0" applyFont="1" applyBorder="1" applyAlignment="1">
      <alignment horizontal="left" vertical="top" wrapText="1"/>
    </xf>
    <xf numFmtId="0" fontId="17" fillId="4" borderId="19" xfId="0" applyFont="1" applyFill="1" applyBorder="1" applyAlignment="1">
      <alignment horizontal="left" vertical="top" wrapText="1"/>
    </xf>
    <xf numFmtId="0" fontId="19" fillId="0" borderId="0" xfId="0" applyFont="1" applyAlignment="1">
      <alignment vertical="top"/>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1073150</xdr:colOff>
      <xdr:row>20</xdr:row>
      <xdr:rowOff>0</xdr:rowOff>
    </xdr:from>
    <xdr:to>
      <xdr:col>0</xdr:col>
      <xdr:colOff>1104174</xdr:colOff>
      <xdr:row>20</xdr:row>
      <xdr:rowOff>73660</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56788</xdr:colOff>
      <xdr:row>20</xdr:row>
      <xdr:rowOff>56788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20</xdr:row>
      <xdr:rowOff>0</xdr:rowOff>
    </xdr:from>
    <xdr:to>
      <xdr:col>4</xdr:col>
      <xdr:colOff>1104174</xdr:colOff>
      <xdr:row>20</xdr:row>
      <xdr:rowOff>73660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24</xdr:row>
      <xdr:rowOff>0</xdr:rowOff>
    </xdr:from>
    <xdr:ext cx="55607" cy="55607"/>
    <xdr:pic>
      <xdr:nvPicPr>
        <xdr:cNvPr id="9" name="Picture 1025" descr="https://ctsebsappprod.wales.nhs.uk:8002/OA_HTML/cabo/images/swan/t.gif">
          <a:extLst>
            <a:ext uri="{FF2B5EF4-FFF2-40B4-BE49-F238E27FC236}">
              <a16:creationId xmlns:a16="http://schemas.microsoft.com/office/drawing/2014/main" id="{24BF6335-F31E-44DC-8F64-5AE9A8CF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665988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25</xdr:row>
      <xdr:rowOff>0</xdr:rowOff>
    </xdr:from>
    <xdr:ext cx="55607" cy="55607"/>
    <xdr:pic>
      <xdr:nvPicPr>
        <xdr:cNvPr id="10" name="Picture 1025" descr="https://ctsebsappprod.wales.nhs.uk:8002/OA_HTML/cabo/images/swan/t.gif">
          <a:extLst>
            <a:ext uri="{FF2B5EF4-FFF2-40B4-BE49-F238E27FC236}">
              <a16:creationId xmlns:a16="http://schemas.microsoft.com/office/drawing/2014/main" id="{6E3D6017-7090-4124-8309-B179B004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71856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27</xdr:row>
      <xdr:rowOff>0</xdr:rowOff>
    </xdr:from>
    <xdr:ext cx="55607" cy="55607"/>
    <xdr:pic>
      <xdr:nvPicPr>
        <xdr:cNvPr id="11" name="Picture 1025" descr="https://ctsebsappprod.wales.nhs.uk:8002/OA_HTML/cabo/images/swan/t.gif">
          <a:extLst>
            <a:ext uri="{FF2B5EF4-FFF2-40B4-BE49-F238E27FC236}">
              <a16:creationId xmlns:a16="http://schemas.microsoft.com/office/drawing/2014/main" id="{EC5A5294-41D5-45A6-911F-6A13DEA4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0619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28</xdr:row>
      <xdr:rowOff>0</xdr:rowOff>
    </xdr:from>
    <xdr:ext cx="55607" cy="55607"/>
    <xdr:pic>
      <xdr:nvPicPr>
        <xdr:cNvPr id="12" name="Picture 1025" descr="https://ctsebsappprod.wales.nhs.uk:8002/OA_HTML/cabo/images/swan/t.gif">
          <a:extLst>
            <a:ext uri="{FF2B5EF4-FFF2-40B4-BE49-F238E27FC236}">
              <a16:creationId xmlns:a16="http://schemas.microsoft.com/office/drawing/2014/main" id="{D475DA1D-0DF1-48AF-B0B1-63D98F15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58774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30</xdr:row>
      <xdr:rowOff>0</xdr:rowOff>
    </xdr:from>
    <xdr:ext cx="55607" cy="55607"/>
    <xdr:pic>
      <xdr:nvPicPr>
        <xdr:cNvPr id="3" name="Picture 1025" descr="https://ctsebsappprod.wales.nhs.uk:8002/OA_HTML/cabo/images/swan/t.gif">
          <a:extLst>
            <a:ext uri="{FF2B5EF4-FFF2-40B4-BE49-F238E27FC236}">
              <a16:creationId xmlns:a16="http://schemas.microsoft.com/office/drawing/2014/main" id="{65833212-1708-4759-AFAF-61600642C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4147" y="36688059"/>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liz.ewing@wales.nhs.uk" TargetMode="External"/><Relationship Id="rId2" Type="http://schemas.openxmlformats.org/officeDocument/2006/relationships/hyperlink" Target="mailto:bethany.webber2@wales.nhs.uk" TargetMode="External"/><Relationship Id="rId1" Type="http://schemas.openxmlformats.org/officeDocument/2006/relationships/hyperlink" Target="mailto:charlie.prithard@wales.nhs.uk" TargetMode="External"/><Relationship Id="rId5" Type="http://schemas.openxmlformats.org/officeDocument/2006/relationships/printerSettings" Target="../printerSettings/printerSettings3.bin"/><Relationship Id="rId4" Type="http://schemas.openxmlformats.org/officeDocument/2006/relationships/hyperlink" Target="mailto:rhian.sadler@wales.nhs.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F151-1758-4376-83E4-8AE862FB93E3}">
  <dimension ref="A1:K81"/>
  <sheetViews>
    <sheetView topLeftCell="A18" zoomScale="55" zoomScaleNormal="55" workbookViewId="0">
      <selection activeCell="I1" sqref="I1:J1048576"/>
    </sheetView>
  </sheetViews>
  <sheetFormatPr defaultRowHeight="15" x14ac:dyDescent="0.25"/>
  <cols>
    <col min="1" max="1" width="33.85546875" customWidth="1"/>
    <col min="2" max="2" width="15.5703125" customWidth="1"/>
    <col min="3" max="3" width="22.5703125" customWidth="1"/>
    <col min="4" max="4" width="27.7109375" bestFit="1" customWidth="1"/>
    <col min="5" max="5" width="20.42578125" customWidth="1"/>
    <col min="6" max="6" width="36.85546875" bestFit="1" customWidth="1"/>
    <col min="7" max="7" width="23.5703125" bestFit="1" customWidth="1"/>
    <col min="8" max="8" width="14.140625" bestFit="1" customWidth="1"/>
    <col min="9" max="9" width="85.28515625" customWidth="1"/>
    <col min="10" max="10" width="75.5703125" customWidth="1"/>
    <col min="11" max="11" width="14.28515625" customWidth="1"/>
  </cols>
  <sheetData>
    <row r="1" spans="1:11" s="3" customFormat="1" ht="17.25" x14ac:dyDescent="0.3">
      <c r="A1" s="2" t="s">
        <v>14</v>
      </c>
      <c r="C1" s="25"/>
    </row>
    <row r="3" spans="1:11" ht="45" x14ac:dyDescent="0.25">
      <c r="A3" s="11" t="s">
        <v>0</v>
      </c>
      <c r="B3" s="11" t="s">
        <v>9</v>
      </c>
      <c r="C3" s="11" t="s">
        <v>10</v>
      </c>
      <c r="D3" s="11" t="s">
        <v>1</v>
      </c>
      <c r="E3" s="11" t="s">
        <v>11</v>
      </c>
      <c r="F3" s="11" t="s">
        <v>2</v>
      </c>
      <c r="G3" s="11" t="s">
        <v>3</v>
      </c>
      <c r="H3" s="11" t="s">
        <v>4</v>
      </c>
      <c r="I3" s="11" t="s">
        <v>5</v>
      </c>
      <c r="J3" s="12" t="s">
        <v>8</v>
      </c>
      <c r="K3" s="11" t="s">
        <v>6</v>
      </c>
    </row>
    <row r="4" spans="1:11" ht="111.6" customHeight="1" x14ac:dyDescent="0.25">
      <c r="A4" s="79" t="s">
        <v>53</v>
      </c>
      <c r="B4" s="16" t="s">
        <v>23</v>
      </c>
      <c r="C4" s="45" t="s">
        <v>7</v>
      </c>
      <c r="D4" s="79" t="s">
        <v>50</v>
      </c>
      <c r="E4" s="46" t="s">
        <v>121</v>
      </c>
      <c r="F4" s="80" t="s">
        <v>116</v>
      </c>
      <c r="G4" s="79" t="s">
        <v>117</v>
      </c>
      <c r="H4" s="20" t="s">
        <v>12</v>
      </c>
      <c r="I4" s="43" t="s">
        <v>118</v>
      </c>
      <c r="J4" s="79" t="s">
        <v>119</v>
      </c>
      <c r="K4" s="48" t="s">
        <v>13</v>
      </c>
    </row>
    <row r="5" spans="1:11" ht="91.15" customHeight="1" x14ac:dyDescent="0.25">
      <c r="A5" s="81" t="s">
        <v>32</v>
      </c>
      <c r="B5" s="16" t="s">
        <v>23</v>
      </c>
      <c r="C5" s="22" t="s">
        <v>7</v>
      </c>
      <c r="D5" s="82" t="s">
        <v>51</v>
      </c>
      <c r="E5" s="22" t="s">
        <v>122</v>
      </c>
      <c r="F5" s="81" t="s">
        <v>120</v>
      </c>
      <c r="G5" s="81" t="s">
        <v>58</v>
      </c>
      <c r="H5" s="20" t="s">
        <v>12</v>
      </c>
      <c r="I5" s="40" t="s">
        <v>124</v>
      </c>
      <c r="J5" s="114" t="s">
        <v>123</v>
      </c>
      <c r="K5" s="23" t="s">
        <v>13</v>
      </c>
    </row>
    <row r="6" spans="1:11" ht="91.15" customHeight="1" x14ac:dyDescent="0.25">
      <c r="A6" s="81" t="s">
        <v>54</v>
      </c>
      <c r="B6" s="16" t="s">
        <v>23</v>
      </c>
      <c r="C6" s="50" t="s">
        <v>126</v>
      </c>
      <c r="D6" s="82" t="s">
        <v>52</v>
      </c>
      <c r="E6" s="50" t="s">
        <v>127</v>
      </c>
      <c r="F6" s="81" t="s">
        <v>125</v>
      </c>
      <c r="G6" s="81" t="s">
        <v>59</v>
      </c>
      <c r="H6" s="20" t="s">
        <v>12</v>
      </c>
      <c r="I6" s="18" t="s">
        <v>129</v>
      </c>
      <c r="J6" s="114" t="s">
        <v>128</v>
      </c>
      <c r="K6" s="51" t="s">
        <v>13</v>
      </c>
    </row>
    <row r="7" spans="1:11" ht="91.15" customHeight="1" x14ac:dyDescent="0.25">
      <c r="A7" s="18" t="s">
        <v>73</v>
      </c>
      <c r="B7" s="44" t="s">
        <v>27</v>
      </c>
      <c r="C7" s="22" t="s">
        <v>7</v>
      </c>
      <c r="D7" s="84" t="s">
        <v>61</v>
      </c>
      <c r="E7" s="83" t="s">
        <v>131</v>
      </c>
      <c r="F7" s="18" t="s">
        <v>130</v>
      </c>
      <c r="G7" s="18" t="s">
        <v>76</v>
      </c>
      <c r="H7" s="49" t="s">
        <v>28</v>
      </c>
      <c r="I7" s="85" t="s">
        <v>132</v>
      </c>
      <c r="J7" s="16" t="s">
        <v>133</v>
      </c>
      <c r="K7" s="23" t="s">
        <v>13</v>
      </c>
    </row>
    <row r="8" spans="1:11" ht="91.15" customHeight="1" x14ac:dyDescent="0.25">
      <c r="A8" s="16" t="s">
        <v>68</v>
      </c>
      <c r="B8" s="44" t="s">
        <v>27</v>
      </c>
      <c r="C8" s="22" t="s">
        <v>7</v>
      </c>
      <c r="D8" s="20" t="s">
        <v>62</v>
      </c>
      <c r="E8" s="22" t="s">
        <v>134</v>
      </c>
      <c r="F8" s="16" t="s">
        <v>135</v>
      </c>
      <c r="G8" s="16" t="s">
        <v>77</v>
      </c>
      <c r="H8" s="49" t="s">
        <v>28</v>
      </c>
      <c r="I8" s="16" t="s">
        <v>136</v>
      </c>
      <c r="J8" s="16" t="s">
        <v>137</v>
      </c>
      <c r="K8" s="23" t="s">
        <v>25</v>
      </c>
    </row>
    <row r="9" spans="1:11" ht="91.15" customHeight="1" x14ac:dyDescent="0.25">
      <c r="A9" s="18" t="s">
        <v>55</v>
      </c>
      <c r="B9" s="44" t="s">
        <v>27</v>
      </c>
      <c r="C9" s="22" t="s">
        <v>7</v>
      </c>
      <c r="D9" s="84" t="s">
        <v>64</v>
      </c>
      <c r="E9" s="22" t="s">
        <v>143</v>
      </c>
      <c r="F9" s="18" t="s">
        <v>74</v>
      </c>
      <c r="G9" s="18" t="s">
        <v>142</v>
      </c>
      <c r="H9" s="49" t="s">
        <v>28</v>
      </c>
      <c r="I9" s="18" t="s">
        <v>144</v>
      </c>
      <c r="J9" s="16" t="s">
        <v>145</v>
      </c>
      <c r="K9" s="23" t="s">
        <v>25</v>
      </c>
    </row>
    <row r="10" spans="1:11" ht="91.15" customHeight="1" x14ac:dyDescent="0.25">
      <c r="A10" s="16" t="s">
        <v>70</v>
      </c>
      <c r="B10" s="44" t="s">
        <v>27</v>
      </c>
      <c r="C10" s="22" t="s">
        <v>7</v>
      </c>
      <c r="D10" s="20" t="s">
        <v>65</v>
      </c>
      <c r="E10" s="22" t="s">
        <v>147</v>
      </c>
      <c r="F10" s="86" t="s">
        <v>146</v>
      </c>
      <c r="G10" s="16" t="s">
        <v>79</v>
      </c>
      <c r="H10" s="49" t="s">
        <v>28</v>
      </c>
      <c r="I10" s="16" t="s">
        <v>148</v>
      </c>
      <c r="J10" s="16" t="s">
        <v>149</v>
      </c>
      <c r="K10" s="23" t="s">
        <v>13</v>
      </c>
    </row>
    <row r="11" spans="1:11" ht="91.15" customHeight="1" x14ac:dyDescent="0.25">
      <c r="A11" s="86" t="s">
        <v>71</v>
      </c>
      <c r="B11" s="44" t="s">
        <v>27</v>
      </c>
      <c r="C11" s="22" t="s">
        <v>7</v>
      </c>
      <c r="D11" s="16" t="s">
        <v>66</v>
      </c>
      <c r="E11" s="22" t="s">
        <v>150</v>
      </c>
      <c r="F11" s="16" t="s">
        <v>151</v>
      </c>
      <c r="G11" s="16" t="s">
        <v>80</v>
      </c>
      <c r="H11" s="49" t="s">
        <v>28</v>
      </c>
      <c r="I11" s="86" t="s">
        <v>152</v>
      </c>
      <c r="J11" s="16" t="s">
        <v>153</v>
      </c>
      <c r="K11" s="23" t="s">
        <v>25</v>
      </c>
    </row>
    <row r="12" spans="1:11" ht="91.15" customHeight="1" x14ac:dyDescent="0.25">
      <c r="A12" s="101" t="s">
        <v>53</v>
      </c>
      <c r="B12" s="16" t="s">
        <v>202</v>
      </c>
      <c r="C12" s="22" t="s">
        <v>7</v>
      </c>
      <c r="D12" s="24" t="s">
        <v>319</v>
      </c>
      <c r="E12" s="22" t="s">
        <v>206</v>
      </c>
      <c r="F12" s="16" t="s">
        <v>205</v>
      </c>
      <c r="G12" s="16" t="s">
        <v>204</v>
      </c>
      <c r="H12" s="16" t="s">
        <v>201</v>
      </c>
      <c r="I12" s="16" t="s">
        <v>207</v>
      </c>
      <c r="J12" s="16" t="s">
        <v>208</v>
      </c>
      <c r="K12" s="23" t="s">
        <v>13</v>
      </c>
    </row>
    <row r="13" spans="1:11" ht="17.45" customHeight="1" x14ac:dyDescent="0.25">
      <c r="A13" s="72"/>
      <c r="B13" s="68"/>
      <c r="C13" s="70"/>
      <c r="D13" s="69"/>
      <c r="E13" s="70"/>
      <c r="F13" s="68"/>
      <c r="G13" s="68"/>
      <c r="H13" s="68"/>
      <c r="I13" s="68"/>
      <c r="J13" s="68"/>
      <c r="K13" s="71"/>
    </row>
    <row r="14" spans="1:11" ht="15.75" x14ac:dyDescent="0.25">
      <c r="A14" s="54" t="s">
        <v>29</v>
      </c>
      <c r="B14" s="52"/>
      <c r="C14" s="52"/>
      <c r="D14" s="53"/>
      <c r="E14" s="52"/>
      <c r="F14" s="52"/>
      <c r="G14" s="42"/>
      <c r="H14" s="52"/>
      <c r="I14" s="52"/>
      <c r="J14" s="52"/>
      <c r="K14" s="52"/>
    </row>
    <row r="15" spans="1:11" ht="45" x14ac:dyDescent="0.25">
      <c r="A15" s="11" t="s">
        <v>0</v>
      </c>
      <c r="B15" s="11" t="s">
        <v>9</v>
      </c>
      <c r="C15" s="11" t="s">
        <v>10</v>
      </c>
      <c r="D15" s="11" t="s">
        <v>1</v>
      </c>
      <c r="E15" s="11" t="s">
        <v>11</v>
      </c>
      <c r="F15" s="11" t="s">
        <v>2</v>
      </c>
      <c r="G15" s="11" t="s">
        <v>3</v>
      </c>
      <c r="H15" s="11" t="s">
        <v>4</v>
      </c>
      <c r="I15" s="11" t="s">
        <v>5</v>
      </c>
      <c r="J15" s="12" t="s">
        <v>8</v>
      </c>
      <c r="K15" s="11" t="s">
        <v>6</v>
      </c>
    </row>
    <row r="16" spans="1:11" ht="67.150000000000006" customHeight="1" x14ac:dyDescent="0.25">
      <c r="A16" s="89" t="s">
        <v>160</v>
      </c>
      <c r="B16" s="44" t="s">
        <v>23</v>
      </c>
      <c r="C16" s="56" t="s">
        <v>7</v>
      </c>
      <c r="D16" s="47" t="s">
        <v>157</v>
      </c>
      <c r="E16" s="77" t="s">
        <v>161</v>
      </c>
      <c r="F16" s="87" t="s">
        <v>159</v>
      </c>
      <c r="G16" s="90" t="s">
        <v>47</v>
      </c>
      <c r="H16" s="20" t="s">
        <v>12</v>
      </c>
      <c r="I16" s="88" t="s">
        <v>162</v>
      </c>
      <c r="J16" s="76" t="s">
        <v>158</v>
      </c>
      <c r="K16" s="56" t="s">
        <v>25</v>
      </c>
    </row>
    <row r="17" spans="1:11" ht="85.15" customHeight="1" x14ac:dyDescent="0.25">
      <c r="A17" s="16" t="s">
        <v>33</v>
      </c>
      <c r="B17" s="49" t="s">
        <v>27</v>
      </c>
      <c r="C17" s="19" t="s">
        <v>7</v>
      </c>
      <c r="D17" s="20" t="s">
        <v>82</v>
      </c>
      <c r="E17" s="91" t="s">
        <v>165</v>
      </c>
      <c r="F17" s="16" t="s">
        <v>146</v>
      </c>
      <c r="G17" s="78" t="s">
        <v>79</v>
      </c>
      <c r="H17" s="49" t="s">
        <v>28</v>
      </c>
      <c r="I17" s="75" t="s">
        <v>164</v>
      </c>
      <c r="J17" s="92" t="s">
        <v>163</v>
      </c>
      <c r="K17" s="19" t="s">
        <v>13</v>
      </c>
    </row>
    <row r="18" spans="1:11" ht="67.150000000000006" customHeight="1" x14ac:dyDescent="0.25">
      <c r="A18" s="16" t="s">
        <v>85</v>
      </c>
      <c r="B18" s="44" t="s">
        <v>23</v>
      </c>
      <c r="C18" s="19" t="s">
        <v>7</v>
      </c>
      <c r="D18" s="20" t="s">
        <v>83</v>
      </c>
      <c r="E18" s="91" t="s">
        <v>166</v>
      </c>
      <c r="F18" s="94" t="s">
        <v>120</v>
      </c>
      <c r="G18" s="20" t="s">
        <v>58</v>
      </c>
      <c r="H18" s="20" t="s">
        <v>12</v>
      </c>
      <c r="I18" s="94" t="s">
        <v>168</v>
      </c>
      <c r="J18" s="95" t="s">
        <v>167</v>
      </c>
      <c r="K18" s="19" t="s">
        <v>13</v>
      </c>
    </row>
    <row r="19" spans="1:11" ht="67.150000000000006" customHeight="1" x14ac:dyDescent="0.25">
      <c r="A19" s="16" t="s">
        <v>86</v>
      </c>
      <c r="B19" s="16" t="s">
        <v>202</v>
      </c>
      <c r="C19" s="19" t="s">
        <v>7</v>
      </c>
      <c r="D19" s="20" t="s">
        <v>84</v>
      </c>
      <c r="E19" s="91" t="s">
        <v>171</v>
      </c>
      <c r="F19" s="16" t="s">
        <v>170</v>
      </c>
      <c r="G19" s="16" t="s">
        <v>79</v>
      </c>
      <c r="H19" s="16" t="s">
        <v>201</v>
      </c>
      <c r="I19" s="92" t="s">
        <v>172</v>
      </c>
      <c r="J19" s="96" t="s">
        <v>169</v>
      </c>
      <c r="K19" s="19" t="s">
        <v>13</v>
      </c>
    </row>
    <row r="20" spans="1:11" ht="67.150000000000006" customHeight="1" x14ac:dyDescent="0.25">
      <c r="A20" s="16" t="s">
        <v>56</v>
      </c>
      <c r="B20" s="44" t="s">
        <v>23</v>
      </c>
      <c r="C20" s="20" t="s">
        <v>7</v>
      </c>
      <c r="D20" s="102" t="s">
        <v>318</v>
      </c>
      <c r="E20" s="23" t="s">
        <v>210</v>
      </c>
      <c r="F20" s="16" t="s">
        <v>87</v>
      </c>
      <c r="G20" s="16" t="s">
        <v>209</v>
      </c>
      <c r="H20" s="20" t="s">
        <v>12</v>
      </c>
      <c r="I20" s="86" t="s">
        <v>211</v>
      </c>
      <c r="J20" s="16" t="s">
        <v>212</v>
      </c>
      <c r="K20" s="20" t="s">
        <v>13</v>
      </c>
    </row>
    <row r="21" spans="1:11" ht="17.45" customHeight="1" x14ac:dyDescent="0.25">
      <c r="A21" s="57"/>
      <c r="B21" s="16"/>
      <c r="C21" s="21"/>
      <c r="D21" s="93"/>
      <c r="E21" s="21"/>
      <c r="F21" s="18"/>
      <c r="G21" s="16"/>
      <c r="H21" s="19"/>
      <c r="I21" s="75"/>
      <c r="J21" s="17"/>
      <c r="K21" s="21"/>
    </row>
    <row r="22" spans="1:11" ht="15.75" x14ac:dyDescent="0.25">
      <c r="A22" s="115" t="s">
        <v>49</v>
      </c>
      <c r="B22" s="116"/>
      <c r="C22" s="116"/>
      <c r="D22" s="116"/>
      <c r="E22" s="116"/>
      <c r="F22" s="116"/>
      <c r="G22" s="116"/>
      <c r="H22" s="116"/>
      <c r="I22" s="116"/>
      <c r="J22" s="116"/>
      <c r="K22" s="116"/>
    </row>
    <row r="23" spans="1:11" ht="45" x14ac:dyDescent="0.25">
      <c r="A23" s="11" t="s">
        <v>0</v>
      </c>
      <c r="B23" s="11" t="s">
        <v>9</v>
      </c>
      <c r="C23" s="11" t="s">
        <v>10</v>
      </c>
      <c r="D23" s="11" t="s">
        <v>1</v>
      </c>
      <c r="E23" s="11" t="s">
        <v>11</v>
      </c>
      <c r="F23" s="11" t="s">
        <v>2</v>
      </c>
      <c r="G23" s="11" t="s">
        <v>3</v>
      </c>
      <c r="H23" s="11" t="s">
        <v>4</v>
      </c>
      <c r="I23" s="11" t="s">
        <v>5</v>
      </c>
      <c r="J23" s="12" t="s">
        <v>8</v>
      </c>
      <c r="K23" s="11" t="s">
        <v>6</v>
      </c>
    </row>
    <row r="24" spans="1:11" ht="69" customHeight="1" x14ac:dyDescent="0.25">
      <c r="A24" s="16" t="s">
        <v>111</v>
      </c>
      <c r="B24" s="49" t="s">
        <v>27</v>
      </c>
      <c r="C24" s="20" t="s">
        <v>7</v>
      </c>
      <c r="D24" s="20" t="s">
        <v>104</v>
      </c>
      <c r="E24" s="16" t="s">
        <v>173</v>
      </c>
      <c r="F24" s="16" t="s">
        <v>185</v>
      </c>
      <c r="G24" s="20" t="s">
        <v>113</v>
      </c>
      <c r="H24" s="49" t="s">
        <v>28</v>
      </c>
      <c r="I24" s="16" t="s">
        <v>187</v>
      </c>
      <c r="J24" s="16" t="s">
        <v>174</v>
      </c>
      <c r="K24" s="20" t="s">
        <v>13</v>
      </c>
    </row>
    <row r="25" spans="1:11" ht="69" customHeight="1" x14ac:dyDescent="0.25">
      <c r="A25" s="16" t="s">
        <v>112</v>
      </c>
      <c r="B25" s="49" t="s">
        <v>27</v>
      </c>
      <c r="C25" s="20" t="s">
        <v>7</v>
      </c>
      <c r="D25" s="20" t="s">
        <v>105</v>
      </c>
      <c r="E25" s="16" t="s">
        <v>175</v>
      </c>
      <c r="F25" s="16" t="s">
        <v>176</v>
      </c>
      <c r="G25" s="16" t="s">
        <v>48</v>
      </c>
      <c r="H25" s="20" t="s">
        <v>12</v>
      </c>
      <c r="I25" s="24" t="s">
        <v>178</v>
      </c>
      <c r="J25" s="24" t="s">
        <v>177</v>
      </c>
      <c r="K25" s="20" t="s">
        <v>25</v>
      </c>
    </row>
    <row r="26" spans="1:11" ht="69" customHeight="1" x14ac:dyDescent="0.25">
      <c r="A26" s="16" t="s">
        <v>112</v>
      </c>
      <c r="B26" s="49" t="s">
        <v>27</v>
      </c>
      <c r="C26" s="20" t="s">
        <v>7</v>
      </c>
      <c r="D26" s="20" t="s">
        <v>106</v>
      </c>
      <c r="E26" s="16" t="s">
        <v>175</v>
      </c>
      <c r="F26" s="86" t="s">
        <v>184</v>
      </c>
      <c r="G26" s="16" t="s">
        <v>26</v>
      </c>
      <c r="H26" s="100" t="s">
        <v>203</v>
      </c>
      <c r="I26" s="24" t="s">
        <v>179</v>
      </c>
      <c r="J26" s="16" t="s">
        <v>177</v>
      </c>
      <c r="K26" s="97" t="s">
        <v>25</v>
      </c>
    </row>
    <row r="27" spans="1:11" ht="69" customHeight="1" x14ac:dyDescent="0.25">
      <c r="A27" s="16" t="s">
        <v>34</v>
      </c>
      <c r="B27" s="16" t="s">
        <v>202</v>
      </c>
      <c r="C27" s="20" t="s">
        <v>7</v>
      </c>
      <c r="D27" s="20" t="s">
        <v>107</v>
      </c>
      <c r="E27" s="16" t="s">
        <v>189</v>
      </c>
      <c r="F27" s="16" t="s">
        <v>188</v>
      </c>
      <c r="G27" s="16" t="s">
        <v>190</v>
      </c>
      <c r="H27" s="16" t="s">
        <v>201</v>
      </c>
      <c r="I27" s="16" t="s">
        <v>192</v>
      </c>
      <c r="J27" s="16" t="s">
        <v>191</v>
      </c>
      <c r="K27" s="20" t="s">
        <v>25</v>
      </c>
    </row>
    <row r="28" spans="1:11" ht="69" customHeight="1" x14ac:dyDescent="0.25">
      <c r="A28" s="16" t="s">
        <v>112</v>
      </c>
      <c r="B28" s="49" t="s">
        <v>27</v>
      </c>
      <c r="C28" s="20" t="s">
        <v>7</v>
      </c>
      <c r="D28" s="20" t="s">
        <v>108</v>
      </c>
      <c r="E28" s="16" t="s">
        <v>180</v>
      </c>
      <c r="F28" s="16" t="s">
        <v>184</v>
      </c>
      <c r="G28" s="16" t="s">
        <v>26</v>
      </c>
      <c r="H28" s="100" t="s">
        <v>203</v>
      </c>
      <c r="I28" s="24" t="s">
        <v>181</v>
      </c>
      <c r="J28" s="16" t="s">
        <v>177</v>
      </c>
      <c r="K28" s="20" t="s">
        <v>25</v>
      </c>
    </row>
    <row r="29" spans="1:11" ht="69" customHeight="1" x14ac:dyDescent="0.25">
      <c r="A29" s="16" t="s">
        <v>112</v>
      </c>
      <c r="B29" s="49" t="s">
        <v>27</v>
      </c>
      <c r="C29" s="20" t="s">
        <v>7</v>
      </c>
      <c r="D29" s="20" t="s">
        <v>109</v>
      </c>
      <c r="E29" s="16" t="s">
        <v>320</v>
      </c>
      <c r="F29" s="16" t="s">
        <v>182</v>
      </c>
      <c r="G29" s="16" t="s">
        <v>48</v>
      </c>
      <c r="H29" s="49" t="s">
        <v>28</v>
      </c>
      <c r="I29" s="16" t="s">
        <v>183</v>
      </c>
      <c r="J29" s="16" t="s">
        <v>177</v>
      </c>
      <c r="K29" s="20" t="s">
        <v>25</v>
      </c>
    </row>
    <row r="30" spans="1:11" ht="69" customHeight="1" x14ac:dyDescent="0.25">
      <c r="A30" s="16" t="s">
        <v>34</v>
      </c>
      <c r="B30" s="16" t="s">
        <v>202</v>
      </c>
      <c r="C30" s="20" t="s">
        <v>7</v>
      </c>
      <c r="D30" s="20" t="s">
        <v>110</v>
      </c>
      <c r="E30" s="16" t="s">
        <v>186</v>
      </c>
      <c r="F30" s="16" t="s">
        <v>115</v>
      </c>
      <c r="G30" s="20" t="s">
        <v>114</v>
      </c>
      <c r="H30" s="16" t="s">
        <v>201</v>
      </c>
      <c r="I30" s="16" t="s">
        <v>193</v>
      </c>
      <c r="J30" s="16" t="s">
        <v>194</v>
      </c>
      <c r="K30" s="20" t="s">
        <v>25</v>
      </c>
    </row>
    <row r="31" spans="1:11" ht="69" customHeight="1" x14ac:dyDescent="0.25">
      <c r="A31" s="16" t="s">
        <v>112</v>
      </c>
      <c r="B31" s="49" t="s">
        <v>27</v>
      </c>
      <c r="C31" s="20" t="s">
        <v>7</v>
      </c>
      <c r="D31" s="20" t="s">
        <v>213</v>
      </c>
      <c r="E31" s="16" t="s">
        <v>214</v>
      </c>
      <c r="F31" s="16" t="s">
        <v>184</v>
      </c>
      <c r="G31" s="16" t="s">
        <v>26</v>
      </c>
      <c r="H31" s="100" t="s">
        <v>203</v>
      </c>
      <c r="I31" s="24" t="s">
        <v>215</v>
      </c>
      <c r="J31" s="16" t="s">
        <v>216</v>
      </c>
      <c r="K31" s="20" t="s">
        <v>25</v>
      </c>
    </row>
    <row r="32" spans="1:11" ht="16.5" x14ac:dyDescent="0.25">
      <c r="A32" s="20"/>
      <c r="B32" s="16"/>
      <c r="C32" s="20"/>
      <c r="D32" s="20"/>
      <c r="E32" s="16"/>
      <c r="F32" s="16"/>
      <c r="G32" s="16"/>
      <c r="H32" s="20"/>
      <c r="I32" s="24"/>
      <c r="J32" s="24"/>
      <c r="K32" s="20"/>
    </row>
    <row r="33" spans="1:4" ht="16.5" x14ac:dyDescent="0.25">
      <c r="A33" s="103"/>
    </row>
    <row r="36" spans="1:4" ht="15.75" thickBot="1" x14ac:dyDescent="0.3"/>
    <row r="37" spans="1:4" ht="15.75" x14ac:dyDescent="0.25">
      <c r="A37" s="58" t="s">
        <v>16</v>
      </c>
      <c r="B37" s="59" t="s">
        <v>18</v>
      </c>
      <c r="C37" s="59" t="s">
        <v>19</v>
      </c>
      <c r="D37" s="60" t="s">
        <v>22</v>
      </c>
    </row>
    <row r="38" spans="1:4" ht="17.25" x14ac:dyDescent="0.3">
      <c r="A38" s="61" t="s">
        <v>17</v>
      </c>
      <c r="B38" s="13">
        <v>3</v>
      </c>
      <c r="C38" s="14" t="e">
        <f>#REF!+#REF!+#REF!</f>
        <v>#REF!</v>
      </c>
      <c r="D38" s="62" t="e">
        <f>#REF!+#REF!+#REF!</f>
        <v>#REF!</v>
      </c>
    </row>
    <row r="39" spans="1:4" ht="17.25" x14ac:dyDescent="0.3">
      <c r="A39" s="61" t="s">
        <v>20</v>
      </c>
      <c r="B39" s="13">
        <v>6</v>
      </c>
      <c r="C39" s="14" t="e">
        <f>#REF!+#REF!+#REF!+#REF!+#REF!+#REF!</f>
        <v>#REF!</v>
      </c>
      <c r="D39" s="62" t="e">
        <f>#REF!+#REF!+#REF!+#REF!+#REF!+#REF!</f>
        <v>#REF!</v>
      </c>
    </row>
    <row r="40" spans="1:4" ht="17.25" x14ac:dyDescent="0.3">
      <c r="A40" s="61" t="s">
        <v>21</v>
      </c>
      <c r="B40" s="13">
        <v>5</v>
      </c>
      <c r="C40" s="15" t="e">
        <f>#REF!+#REF!+#REF!+#REF!+#REF!</f>
        <v>#REF!</v>
      </c>
      <c r="D40" s="63" t="e">
        <f>#REF!+#REF!+#REF!+#REF!+#REF!</f>
        <v>#REF!</v>
      </c>
    </row>
    <row r="41" spans="1:4" ht="18" thickBot="1" x14ac:dyDescent="0.35">
      <c r="A41" s="64" t="s">
        <v>31</v>
      </c>
      <c r="B41" s="65">
        <v>8</v>
      </c>
      <c r="C41" s="66" t="e">
        <f>#REF!+#REF!+#REF!+#REF!+#REF!+#REF!+#REF!+#REF!</f>
        <v>#REF!</v>
      </c>
      <c r="D41" s="67" t="e">
        <f>#REF!+#REF!+#REF!+#REF!+#REF!+#REF!+#REF!+#REF!</f>
        <v>#REF!</v>
      </c>
    </row>
    <row r="42" spans="1:4" ht="15.75" x14ac:dyDescent="0.25">
      <c r="A42" s="3"/>
      <c r="B42" s="3"/>
      <c r="C42" s="3"/>
      <c r="D42" s="3"/>
    </row>
    <row r="49" spans="6:7" ht="16.5" x14ac:dyDescent="0.25">
      <c r="F49" s="29"/>
      <c r="G49" s="29"/>
    </row>
    <row r="50" spans="6:7" ht="16.5" x14ac:dyDescent="0.25">
      <c r="F50" s="29"/>
      <c r="G50" s="29"/>
    </row>
    <row r="51" spans="6:7" ht="16.5" x14ac:dyDescent="0.25">
      <c r="F51" s="30"/>
      <c r="G51" s="30"/>
    </row>
    <row r="52" spans="6:7" ht="16.5" x14ac:dyDescent="0.25">
      <c r="F52" s="30"/>
      <c r="G52" s="30"/>
    </row>
    <row r="53" spans="6:7" ht="16.5" x14ac:dyDescent="0.25">
      <c r="F53" s="30"/>
      <c r="G53" s="30"/>
    </row>
    <row r="54" spans="6:7" ht="16.5" x14ac:dyDescent="0.25">
      <c r="F54" s="30"/>
      <c r="G54" s="30"/>
    </row>
    <row r="55" spans="6:7" ht="16.5" x14ac:dyDescent="0.25">
      <c r="F55" s="30"/>
      <c r="G55" s="31"/>
    </row>
    <row r="56" spans="6:7" ht="16.5" x14ac:dyDescent="0.25">
      <c r="F56" s="30"/>
      <c r="G56" s="30"/>
    </row>
    <row r="57" spans="6:7" ht="16.5" x14ac:dyDescent="0.25">
      <c r="F57" s="30"/>
      <c r="G57" s="30"/>
    </row>
    <row r="58" spans="6:7" ht="16.5" x14ac:dyDescent="0.25">
      <c r="F58" s="30"/>
      <c r="G58" s="30"/>
    </row>
    <row r="59" spans="6:7" ht="16.5" x14ac:dyDescent="0.25">
      <c r="F59" s="30"/>
      <c r="G59" s="30"/>
    </row>
    <row r="60" spans="6:7" ht="16.5" x14ac:dyDescent="0.25">
      <c r="F60" s="30"/>
      <c r="G60" s="30"/>
    </row>
    <row r="61" spans="6:7" ht="16.5" x14ac:dyDescent="0.25">
      <c r="F61" s="32"/>
      <c r="G61" s="33"/>
    </row>
    <row r="62" spans="6:7" ht="16.5" x14ac:dyDescent="0.25">
      <c r="F62" s="32"/>
      <c r="G62" s="33"/>
    </row>
    <row r="63" spans="6:7" ht="16.5" x14ac:dyDescent="0.25">
      <c r="F63" s="32"/>
      <c r="G63" s="33"/>
    </row>
    <row r="64" spans="6:7" ht="16.5" x14ac:dyDescent="0.25">
      <c r="F64" s="32"/>
      <c r="G64" s="33"/>
    </row>
    <row r="65" spans="6:7" ht="16.5" x14ac:dyDescent="0.25">
      <c r="F65" s="32"/>
      <c r="G65" s="33"/>
    </row>
    <row r="66" spans="6:7" ht="16.5" x14ac:dyDescent="0.25">
      <c r="F66" s="32"/>
      <c r="G66" s="33"/>
    </row>
    <row r="67" spans="6:7" ht="16.5" x14ac:dyDescent="0.25">
      <c r="F67" s="32"/>
      <c r="G67" s="33"/>
    </row>
    <row r="68" spans="6:7" ht="16.5" x14ac:dyDescent="0.25">
      <c r="F68" s="32"/>
      <c r="G68" s="33"/>
    </row>
    <row r="69" spans="6:7" ht="16.5" x14ac:dyDescent="0.25">
      <c r="F69" s="32"/>
      <c r="G69" s="33"/>
    </row>
    <row r="70" spans="6:7" ht="16.5" x14ac:dyDescent="0.25">
      <c r="F70" s="32"/>
      <c r="G70" s="33"/>
    </row>
    <row r="71" spans="6:7" ht="16.5" x14ac:dyDescent="0.25">
      <c r="F71" s="34"/>
      <c r="G71" s="35"/>
    </row>
    <row r="72" spans="6:7" ht="16.5" x14ac:dyDescent="0.25">
      <c r="F72" s="34"/>
      <c r="G72" s="35"/>
    </row>
    <row r="73" spans="6:7" ht="16.5" x14ac:dyDescent="0.25">
      <c r="F73" s="34"/>
      <c r="G73" s="35"/>
    </row>
    <row r="74" spans="6:7" ht="16.5" x14ac:dyDescent="0.25">
      <c r="F74" s="34"/>
      <c r="G74" s="35"/>
    </row>
    <row r="75" spans="6:7" ht="16.5" x14ac:dyDescent="0.25">
      <c r="F75" s="34"/>
      <c r="G75" s="35"/>
    </row>
    <row r="76" spans="6:7" ht="16.5" x14ac:dyDescent="0.25">
      <c r="F76" s="34"/>
      <c r="G76" s="35"/>
    </row>
    <row r="77" spans="6:7" ht="16.5" x14ac:dyDescent="0.25">
      <c r="F77" s="34"/>
      <c r="G77" s="35"/>
    </row>
    <row r="78" spans="6:7" ht="16.5" x14ac:dyDescent="0.25">
      <c r="F78" s="34"/>
      <c r="G78" s="35"/>
    </row>
    <row r="79" spans="6:7" ht="16.5" x14ac:dyDescent="0.25">
      <c r="F79" s="34"/>
      <c r="G79" s="35"/>
    </row>
    <row r="81" spans="6:7" x14ac:dyDescent="0.25">
      <c r="F81" s="28"/>
      <c r="G81" s="26"/>
    </row>
  </sheetData>
  <autoFilter ref="A15:L15" xr:uid="{7078F151-1758-4376-83E4-8AE862FB93E3}"/>
  <mergeCells count="1">
    <mergeCell ref="A22:K22"/>
  </mergeCells>
  <phoneticPr fontId="9"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5DDC-D504-4415-98D6-C968CD057261}">
  <dimension ref="A1:K7"/>
  <sheetViews>
    <sheetView zoomScale="70" zoomScaleNormal="70" workbookViewId="0">
      <selection activeCell="I1" sqref="I1:J1048576"/>
    </sheetView>
  </sheetViews>
  <sheetFormatPr defaultRowHeight="15" x14ac:dyDescent="0.25"/>
  <cols>
    <col min="1" max="1" width="28.85546875" customWidth="1"/>
    <col min="2" max="2" width="20.28515625" customWidth="1"/>
    <col min="3" max="3" width="17.7109375" bestFit="1" customWidth="1"/>
    <col min="4" max="4" width="25.28515625" bestFit="1" customWidth="1"/>
    <col min="5" max="5" width="20.85546875" bestFit="1" customWidth="1"/>
    <col min="6" max="6" width="24.42578125" bestFit="1" customWidth="1"/>
    <col min="7" max="7" width="17.5703125" customWidth="1"/>
    <col min="8" max="8" width="11.7109375" bestFit="1" customWidth="1"/>
    <col min="9" max="9" width="23.85546875" bestFit="1" customWidth="1"/>
    <col min="10" max="10" width="22.42578125" bestFit="1" customWidth="1"/>
    <col min="11" max="11" width="15.7109375" bestFit="1" customWidth="1"/>
  </cols>
  <sheetData>
    <row r="1" spans="1:11" ht="15.75" x14ac:dyDescent="0.25">
      <c r="A1" s="2" t="s">
        <v>103</v>
      </c>
      <c r="B1" s="4"/>
    </row>
    <row r="2" spans="1:11" ht="45" x14ac:dyDescent="0.25">
      <c r="A2" s="11" t="s">
        <v>0</v>
      </c>
      <c r="B2" s="11" t="s">
        <v>9</v>
      </c>
      <c r="C2" s="11" t="s">
        <v>10</v>
      </c>
      <c r="D2" s="11" t="s">
        <v>1</v>
      </c>
      <c r="E2" s="11" t="s">
        <v>11</v>
      </c>
      <c r="F2" s="11" t="s">
        <v>2</v>
      </c>
      <c r="G2" s="11" t="s">
        <v>3</v>
      </c>
      <c r="H2" s="11" t="s">
        <v>4</v>
      </c>
      <c r="I2" s="11" t="s">
        <v>5</v>
      </c>
      <c r="J2" s="12" t="s">
        <v>8</v>
      </c>
      <c r="K2" s="11" t="s">
        <v>6</v>
      </c>
    </row>
    <row r="3" spans="1:11" ht="208.9" customHeight="1" x14ac:dyDescent="0.25">
      <c r="A3" s="16" t="s">
        <v>69</v>
      </c>
      <c r="B3" s="44" t="s">
        <v>27</v>
      </c>
      <c r="C3" s="22" t="s">
        <v>7</v>
      </c>
      <c r="D3" s="20" t="s">
        <v>63</v>
      </c>
      <c r="E3" s="22" t="s">
        <v>140</v>
      </c>
      <c r="F3" s="16" t="s">
        <v>138</v>
      </c>
      <c r="G3" s="16" t="s">
        <v>78</v>
      </c>
      <c r="H3" s="49" t="s">
        <v>28</v>
      </c>
      <c r="I3" s="16" t="s">
        <v>139</v>
      </c>
      <c r="J3" s="16" t="s">
        <v>141</v>
      </c>
      <c r="K3" s="23" t="s">
        <v>25</v>
      </c>
    </row>
    <row r="4" spans="1:11" ht="409.5" x14ac:dyDescent="0.25">
      <c r="A4" s="16" t="s">
        <v>72</v>
      </c>
      <c r="B4" s="44" t="s">
        <v>27</v>
      </c>
      <c r="C4" s="22" t="s">
        <v>7</v>
      </c>
      <c r="D4" s="16" t="s">
        <v>67</v>
      </c>
      <c r="E4" s="22" t="s">
        <v>154</v>
      </c>
      <c r="F4" s="16" t="s">
        <v>75</v>
      </c>
      <c r="G4" s="16" t="s">
        <v>81</v>
      </c>
      <c r="H4" s="49" t="s">
        <v>28</v>
      </c>
      <c r="I4" s="86" t="s">
        <v>156</v>
      </c>
      <c r="J4" s="16" t="s">
        <v>155</v>
      </c>
      <c r="K4" s="23" t="s">
        <v>13</v>
      </c>
    </row>
    <row r="5" spans="1:11" x14ac:dyDescent="0.25">
      <c r="A5" s="6"/>
      <c r="B5" s="5"/>
      <c r="C5" s="5"/>
      <c r="D5" s="6"/>
      <c r="E5" s="5"/>
      <c r="F5" s="7"/>
      <c r="G5" s="7"/>
      <c r="H5" s="8"/>
      <c r="I5" s="1"/>
      <c r="J5" s="1"/>
      <c r="K5" s="1"/>
    </row>
    <row r="6" spans="1:11" ht="15.75" thickBot="1" x14ac:dyDescent="0.3">
      <c r="F6" s="27" t="s">
        <v>24</v>
      </c>
      <c r="G6" s="27" t="s">
        <v>30</v>
      </c>
    </row>
    <row r="7" spans="1:11" ht="16.5" thickBot="1" x14ac:dyDescent="0.3">
      <c r="E7" s="55" t="s">
        <v>15</v>
      </c>
      <c r="F7" s="9" t="e">
        <f>#REF!+#REF!</f>
        <v>#REF!</v>
      </c>
      <c r="G7" s="10" t="e">
        <f>#REF!+#REF!</f>
        <v>#REF!</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CD2-D147-46B8-B4D7-08C0FD5B4ABC}">
  <dimension ref="A1:L7"/>
  <sheetViews>
    <sheetView workbookViewId="0">
      <selection activeCell="H16" sqref="H16"/>
    </sheetView>
  </sheetViews>
  <sheetFormatPr defaultRowHeight="15" x14ac:dyDescent="0.25"/>
  <cols>
    <col min="1" max="1" width="21.28515625" bestFit="1" customWidth="1"/>
    <col min="2" max="2" width="18.7109375" bestFit="1" customWidth="1"/>
    <col min="3" max="3" width="34.7109375" bestFit="1" customWidth="1"/>
    <col min="4" max="4" width="9.7109375" customWidth="1"/>
    <col min="5" max="5" width="23.28515625" bestFit="1" customWidth="1"/>
    <col min="6" max="6" width="23.7109375" bestFit="1" customWidth="1"/>
    <col min="7" max="7" width="13.28515625" bestFit="1" customWidth="1"/>
    <col min="8" max="8" width="15.140625" bestFit="1" customWidth="1"/>
    <col min="9" max="10" width="15.5703125" bestFit="1" customWidth="1"/>
    <col min="11" max="11" width="19.7109375" customWidth="1"/>
  </cols>
  <sheetData>
    <row r="1" spans="1:12" ht="60" x14ac:dyDescent="0.25">
      <c r="A1" s="36" t="s">
        <v>35</v>
      </c>
      <c r="B1" s="37" t="s">
        <v>36</v>
      </c>
      <c r="C1" s="36" t="s">
        <v>37</v>
      </c>
      <c r="D1" s="36" t="s">
        <v>38</v>
      </c>
      <c r="E1" s="37" t="s">
        <v>39</v>
      </c>
      <c r="F1" s="36" t="s">
        <v>3</v>
      </c>
      <c r="G1" s="36" t="s">
        <v>40</v>
      </c>
      <c r="H1" s="36" t="s">
        <v>41</v>
      </c>
      <c r="I1" s="38" t="s">
        <v>42</v>
      </c>
      <c r="J1" s="38" t="s">
        <v>43</v>
      </c>
      <c r="K1" s="39" t="s">
        <v>44</v>
      </c>
    </row>
    <row r="2" spans="1:12" ht="17.25" x14ac:dyDescent="0.25">
      <c r="A2" s="40" t="s">
        <v>88</v>
      </c>
      <c r="B2" s="40" t="s">
        <v>89</v>
      </c>
      <c r="C2" s="109" t="s">
        <v>200</v>
      </c>
      <c r="D2" s="40" t="s">
        <v>45</v>
      </c>
      <c r="E2" s="18" t="s">
        <v>90</v>
      </c>
      <c r="F2" s="40" t="s">
        <v>195</v>
      </c>
      <c r="G2" s="41">
        <v>45139</v>
      </c>
      <c r="H2" s="41">
        <v>45138</v>
      </c>
      <c r="I2" s="110">
        <v>45790</v>
      </c>
      <c r="J2" s="110">
        <v>54948</v>
      </c>
      <c r="K2" s="111"/>
      <c r="L2" s="73"/>
    </row>
    <row r="3" spans="1:12" ht="66" x14ac:dyDescent="0.25">
      <c r="A3" s="40" t="s">
        <v>91</v>
      </c>
      <c r="B3" s="98" t="s">
        <v>92</v>
      </c>
      <c r="C3" s="99" t="s">
        <v>199</v>
      </c>
      <c r="D3" s="40" t="s">
        <v>45</v>
      </c>
      <c r="E3" s="18" t="s">
        <v>93</v>
      </c>
      <c r="F3" s="18" t="s">
        <v>196</v>
      </c>
      <c r="G3" s="41">
        <v>45170</v>
      </c>
      <c r="H3" s="41">
        <v>46630</v>
      </c>
      <c r="I3" s="110">
        <v>224053.37</v>
      </c>
      <c r="J3" s="110">
        <v>268864.04399999999</v>
      </c>
      <c r="K3" s="111"/>
      <c r="L3" s="73"/>
    </row>
    <row r="4" spans="1:12" ht="66" x14ac:dyDescent="0.25">
      <c r="A4" s="40" t="s">
        <v>94</v>
      </c>
      <c r="B4" s="40" t="s">
        <v>46</v>
      </c>
      <c r="C4" s="109" t="s">
        <v>197</v>
      </c>
      <c r="D4" s="40" t="s">
        <v>45</v>
      </c>
      <c r="E4" s="18" t="s">
        <v>95</v>
      </c>
      <c r="F4" s="18" t="s">
        <v>196</v>
      </c>
      <c r="G4" s="41">
        <v>45139</v>
      </c>
      <c r="H4" s="41">
        <v>46538</v>
      </c>
      <c r="I4" s="110">
        <v>117451.57</v>
      </c>
      <c r="J4" s="110">
        <v>140941.88399999999</v>
      </c>
      <c r="K4" s="111"/>
      <c r="L4" s="74"/>
    </row>
    <row r="5" spans="1:12" ht="69" x14ac:dyDescent="0.25">
      <c r="A5" s="40" t="s">
        <v>96</v>
      </c>
      <c r="B5" s="40" t="s">
        <v>97</v>
      </c>
      <c r="C5" s="109" t="s">
        <v>198</v>
      </c>
      <c r="D5" s="40"/>
      <c r="E5" s="112" t="s">
        <v>98</v>
      </c>
      <c r="F5" s="18" t="s">
        <v>196</v>
      </c>
      <c r="G5" s="41">
        <v>45108</v>
      </c>
      <c r="H5" s="41">
        <v>46538</v>
      </c>
      <c r="I5" s="110">
        <v>1156702.1000000001</v>
      </c>
      <c r="J5" s="110">
        <v>1388042.52</v>
      </c>
      <c r="K5" s="111"/>
      <c r="L5" s="74"/>
    </row>
    <row r="6" spans="1:12" ht="33" x14ac:dyDescent="0.25">
      <c r="A6" s="40" t="s">
        <v>99</v>
      </c>
      <c r="B6" s="40" t="s">
        <v>100</v>
      </c>
      <c r="C6" s="109" t="s">
        <v>101</v>
      </c>
      <c r="D6" s="40"/>
      <c r="E6" s="40" t="s">
        <v>102</v>
      </c>
      <c r="F6" s="18" t="s">
        <v>196</v>
      </c>
      <c r="G6" s="41">
        <v>45020</v>
      </c>
      <c r="H6" s="41">
        <v>46112</v>
      </c>
      <c r="I6" s="110">
        <v>14450.1</v>
      </c>
      <c r="J6" s="110">
        <f>I6*1.2</f>
        <v>17340.12</v>
      </c>
      <c r="K6" s="113"/>
      <c r="L6" s="74"/>
    </row>
    <row r="7" spans="1:12" ht="17.25" x14ac:dyDescent="0.25">
      <c r="A7" s="40"/>
      <c r="B7" s="40"/>
      <c r="C7" s="40"/>
      <c r="D7" s="40"/>
      <c r="E7" s="40"/>
      <c r="F7" s="40"/>
      <c r="G7" s="41"/>
      <c r="H7" s="41"/>
      <c r="I7" s="40"/>
      <c r="J7" s="40"/>
      <c r="K7" s="40"/>
      <c r="L7" s="52"/>
    </row>
  </sheetData>
  <hyperlinks>
    <hyperlink ref="C5" r:id="rId1" xr:uid="{A35B3E18-69FB-4530-9258-6956E56C56F5}"/>
    <hyperlink ref="C4" r:id="rId2" xr:uid="{7FB77660-1D06-444B-9194-FFF71EDC2F9F}"/>
    <hyperlink ref="C3" r:id="rId3" xr:uid="{A04ACAE5-8D6E-4453-86FB-21846296CAC3}"/>
    <hyperlink ref="C2" r:id="rId4" xr:uid="{433BAAF1-4AA5-4866-BEEF-FA48A08B4B09}"/>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E90E-3817-49A3-8338-CA56D5E8333D}">
  <dimension ref="A1:H17"/>
  <sheetViews>
    <sheetView tabSelected="1" zoomScale="55" zoomScaleNormal="55" workbookViewId="0">
      <selection activeCell="H1" sqref="H1:I1048576"/>
    </sheetView>
  </sheetViews>
  <sheetFormatPr defaultRowHeight="15" x14ac:dyDescent="0.25"/>
  <cols>
    <col min="1" max="1" width="19.5703125" bestFit="1" customWidth="1"/>
    <col min="2" max="2" width="45.85546875" customWidth="1"/>
    <col min="3" max="3" width="23.28515625" customWidth="1"/>
    <col min="4" max="4" width="31.7109375" customWidth="1"/>
    <col min="5" max="5" width="16.28515625" customWidth="1"/>
    <col min="6" max="6" width="16.140625" bestFit="1" customWidth="1"/>
    <col min="7" max="7" width="17.28515625" bestFit="1" customWidth="1"/>
    <col min="8" max="8" width="28.5703125" bestFit="1" customWidth="1"/>
  </cols>
  <sheetData>
    <row r="1" spans="1:8" ht="30" x14ac:dyDescent="0.25">
      <c r="A1" s="104" t="s">
        <v>217</v>
      </c>
      <c r="B1" s="104" t="s">
        <v>218</v>
      </c>
      <c r="C1" s="104" t="s">
        <v>38</v>
      </c>
      <c r="D1" s="104" t="s">
        <v>219</v>
      </c>
      <c r="E1" s="104" t="s">
        <v>3</v>
      </c>
      <c r="F1" s="104" t="s">
        <v>40</v>
      </c>
      <c r="G1" s="104" t="s">
        <v>41</v>
      </c>
      <c r="H1" s="104" t="s">
        <v>44</v>
      </c>
    </row>
    <row r="2" spans="1:8" ht="49.5" x14ac:dyDescent="0.25">
      <c r="A2" s="40" t="s">
        <v>220</v>
      </c>
      <c r="B2" s="18" t="s">
        <v>221</v>
      </c>
      <c r="C2" s="18" t="s">
        <v>222</v>
      </c>
      <c r="D2" s="18" t="s">
        <v>223</v>
      </c>
      <c r="E2" s="18" t="s">
        <v>224</v>
      </c>
      <c r="F2" s="40" t="s">
        <v>225</v>
      </c>
      <c r="G2" s="40" t="s">
        <v>226</v>
      </c>
      <c r="H2" s="18" t="s">
        <v>227</v>
      </c>
    </row>
    <row r="3" spans="1:8" ht="99" x14ac:dyDescent="0.25">
      <c r="A3" s="40" t="s">
        <v>220</v>
      </c>
      <c r="B3" s="18" t="s">
        <v>315</v>
      </c>
      <c r="C3" s="18" t="s">
        <v>228</v>
      </c>
      <c r="D3" s="18" t="s">
        <v>223</v>
      </c>
      <c r="E3" s="18" t="s">
        <v>229</v>
      </c>
      <c r="F3" s="105">
        <v>45015</v>
      </c>
      <c r="G3" s="105">
        <v>11725</v>
      </c>
      <c r="H3" s="18" t="s">
        <v>230</v>
      </c>
    </row>
    <row r="4" spans="1:8" ht="66" x14ac:dyDescent="0.25">
      <c r="A4" s="40" t="s">
        <v>231</v>
      </c>
      <c r="B4" s="18" t="s">
        <v>232</v>
      </c>
      <c r="C4" s="18" t="s">
        <v>233</v>
      </c>
      <c r="D4" s="18" t="s">
        <v>234</v>
      </c>
      <c r="E4" s="18" t="s">
        <v>235</v>
      </c>
      <c r="F4" s="105" t="s">
        <v>236</v>
      </c>
      <c r="G4" s="105" t="s">
        <v>237</v>
      </c>
      <c r="H4" s="18" t="s">
        <v>238</v>
      </c>
    </row>
    <row r="5" spans="1:8" ht="49.5" x14ac:dyDescent="0.25">
      <c r="A5" s="40" t="s">
        <v>239</v>
      </c>
      <c r="B5" s="18" t="s">
        <v>240</v>
      </c>
      <c r="C5" s="18" t="s">
        <v>85</v>
      </c>
      <c r="D5" s="18" t="s">
        <v>241</v>
      </c>
      <c r="E5" s="18" t="s">
        <v>242</v>
      </c>
      <c r="F5" s="105" t="s">
        <v>243</v>
      </c>
      <c r="G5" s="105" t="s">
        <v>244</v>
      </c>
      <c r="H5" s="18" t="s">
        <v>245</v>
      </c>
    </row>
    <row r="6" spans="1:8" ht="49.5" x14ac:dyDescent="0.25">
      <c r="A6" s="40" t="s">
        <v>246</v>
      </c>
      <c r="B6" s="18" t="s">
        <v>247</v>
      </c>
      <c r="C6" s="18" t="s">
        <v>248</v>
      </c>
      <c r="D6" s="18" t="s">
        <v>249</v>
      </c>
      <c r="E6" s="18" t="s">
        <v>250</v>
      </c>
      <c r="F6" s="105" t="s">
        <v>251</v>
      </c>
      <c r="G6" s="105" t="s">
        <v>252</v>
      </c>
      <c r="H6" s="18" t="s">
        <v>253</v>
      </c>
    </row>
    <row r="7" spans="1:8" ht="49.5" x14ac:dyDescent="0.25">
      <c r="A7" s="40" t="s">
        <v>254</v>
      </c>
      <c r="B7" s="40" t="s">
        <v>255</v>
      </c>
      <c r="C7" s="18" t="s">
        <v>256</v>
      </c>
      <c r="D7" s="18" t="s">
        <v>249</v>
      </c>
      <c r="E7" s="18" t="s">
        <v>255</v>
      </c>
      <c r="F7" s="105" t="s">
        <v>257</v>
      </c>
      <c r="G7" s="105" t="s">
        <v>258</v>
      </c>
      <c r="H7" s="18" t="s">
        <v>253</v>
      </c>
    </row>
    <row r="8" spans="1:8" ht="66" x14ac:dyDescent="0.25">
      <c r="A8" s="40" t="s">
        <v>259</v>
      </c>
      <c r="B8" s="40" t="s">
        <v>260</v>
      </c>
      <c r="C8" s="18" t="s">
        <v>261</v>
      </c>
      <c r="D8" s="18" t="s">
        <v>249</v>
      </c>
      <c r="E8" s="106" t="s">
        <v>262</v>
      </c>
      <c r="F8" s="105" t="s">
        <v>263</v>
      </c>
      <c r="G8" s="105" t="s">
        <v>264</v>
      </c>
      <c r="H8" s="18" t="s">
        <v>265</v>
      </c>
    </row>
    <row r="9" spans="1:8" ht="49.5" x14ac:dyDescent="0.25">
      <c r="A9" s="40" t="s">
        <v>266</v>
      </c>
      <c r="B9" s="40" t="s">
        <v>267</v>
      </c>
      <c r="C9" s="18" t="s">
        <v>268</v>
      </c>
      <c r="D9" s="18" t="s">
        <v>241</v>
      </c>
      <c r="E9" s="18" t="s">
        <v>269</v>
      </c>
      <c r="F9" s="105" t="s">
        <v>270</v>
      </c>
      <c r="G9" s="105" t="s">
        <v>271</v>
      </c>
      <c r="H9" s="18" t="s">
        <v>272</v>
      </c>
    </row>
    <row r="10" spans="1:8" ht="49.5" x14ac:dyDescent="0.25">
      <c r="A10" s="40" t="s">
        <v>273</v>
      </c>
      <c r="B10" s="18" t="s">
        <v>274</v>
      </c>
      <c r="C10" s="18" t="s">
        <v>85</v>
      </c>
      <c r="D10" s="18" t="s">
        <v>241</v>
      </c>
      <c r="E10" s="18" t="s">
        <v>275</v>
      </c>
      <c r="F10" s="105" t="s">
        <v>276</v>
      </c>
      <c r="G10" s="105" t="s">
        <v>277</v>
      </c>
      <c r="H10" s="18" t="s">
        <v>278</v>
      </c>
    </row>
    <row r="11" spans="1:8" ht="49.5" x14ac:dyDescent="0.25">
      <c r="A11" s="40" t="s">
        <v>279</v>
      </c>
      <c r="B11" s="40" t="s">
        <v>280</v>
      </c>
      <c r="C11" s="18" t="s">
        <v>56</v>
      </c>
      <c r="D11" s="18" t="s">
        <v>249</v>
      </c>
      <c r="E11" s="18" t="s">
        <v>281</v>
      </c>
      <c r="F11" s="105" t="s">
        <v>282</v>
      </c>
      <c r="G11" s="105" t="s">
        <v>283</v>
      </c>
      <c r="H11" s="18" t="s">
        <v>284</v>
      </c>
    </row>
    <row r="12" spans="1:8" ht="115.5" x14ac:dyDescent="0.25">
      <c r="A12" s="40" t="s">
        <v>285</v>
      </c>
      <c r="B12" s="18" t="s">
        <v>286</v>
      </c>
      <c r="C12" s="18" t="s">
        <v>54</v>
      </c>
      <c r="D12" s="18" t="s">
        <v>316</v>
      </c>
      <c r="E12" s="18" t="s">
        <v>287</v>
      </c>
      <c r="F12" s="105" t="s">
        <v>288</v>
      </c>
      <c r="G12" s="105" t="s">
        <v>289</v>
      </c>
      <c r="H12" s="18" t="s">
        <v>290</v>
      </c>
    </row>
    <row r="13" spans="1:8" ht="49.5" x14ac:dyDescent="0.25">
      <c r="A13" s="107" t="s">
        <v>291</v>
      </c>
      <c r="B13" s="40" t="s">
        <v>292</v>
      </c>
      <c r="C13" s="18" t="s">
        <v>293</v>
      </c>
      <c r="D13" s="18" t="s">
        <v>294</v>
      </c>
      <c r="E13" s="18" t="s">
        <v>295</v>
      </c>
      <c r="F13" s="40" t="s">
        <v>60</v>
      </c>
      <c r="G13" s="40" t="s">
        <v>296</v>
      </c>
      <c r="H13" s="108" t="s">
        <v>297</v>
      </c>
    </row>
    <row r="14" spans="1:8" ht="49.5" x14ac:dyDescent="0.25">
      <c r="A14" s="40" t="s">
        <v>298</v>
      </c>
      <c r="B14" s="18" t="s">
        <v>299</v>
      </c>
      <c r="C14" s="18" t="s">
        <v>57</v>
      </c>
      <c r="D14" s="18" t="s">
        <v>249</v>
      </c>
      <c r="E14" s="18" t="s">
        <v>300</v>
      </c>
      <c r="F14" s="40" t="s">
        <v>60</v>
      </c>
      <c r="G14" s="40" t="s">
        <v>60</v>
      </c>
      <c r="H14" s="18" t="s">
        <v>301</v>
      </c>
    </row>
    <row r="15" spans="1:8" ht="49.5" x14ac:dyDescent="0.25">
      <c r="A15" s="40" t="s">
        <v>302</v>
      </c>
      <c r="B15" s="40" t="s">
        <v>303</v>
      </c>
      <c r="C15" s="18" t="s">
        <v>222</v>
      </c>
      <c r="D15" s="18" t="s">
        <v>304</v>
      </c>
      <c r="E15" s="18" t="s">
        <v>317</v>
      </c>
      <c r="F15" s="105">
        <v>45170</v>
      </c>
      <c r="G15" s="105">
        <v>45535</v>
      </c>
      <c r="H15" s="18"/>
    </row>
    <row r="16" spans="1:8" ht="49.5" x14ac:dyDescent="0.25">
      <c r="A16" s="40" t="s">
        <v>305</v>
      </c>
      <c r="B16" s="40" t="s">
        <v>306</v>
      </c>
      <c r="C16" s="18" t="s">
        <v>57</v>
      </c>
      <c r="D16" s="18" t="s">
        <v>249</v>
      </c>
      <c r="E16" s="18" t="s">
        <v>307</v>
      </c>
      <c r="F16" s="105">
        <v>45078</v>
      </c>
      <c r="G16" s="105">
        <v>45444</v>
      </c>
      <c r="H16" s="18" t="s">
        <v>308</v>
      </c>
    </row>
    <row r="17" spans="1:8" ht="66" x14ac:dyDescent="0.25">
      <c r="A17" s="40" t="s">
        <v>309</v>
      </c>
      <c r="B17" s="40" t="s">
        <v>310</v>
      </c>
      <c r="C17" s="18" t="s">
        <v>311</v>
      </c>
      <c r="D17" s="18" t="s">
        <v>249</v>
      </c>
      <c r="E17" s="18" t="s">
        <v>312</v>
      </c>
      <c r="F17" s="105">
        <v>45017</v>
      </c>
      <c r="G17" s="40" t="s">
        <v>313</v>
      </c>
      <c r="H17" s="18" t="s">
        <v>314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3756225B5C0B4282E2C2EA0317A321" ma:contentTypeVersion="17" ma:contentTypeDescription="Create a new document." ma:contentTypeScope="" ma:versionID="3be1534d57b95d8cb91e0584f1425d53">
  <xsd:schema xmlns:xsd="http://www.w3.org/2001/XMLSchema" xmlns:xs="http://www.w3.org/2001/XMLSchema" xmlns:p="http://schemas.microsoft.com/office/2006/metadata/properties" xmlns:ns2="9c458143-db38-42e4-a4d3-c0d3ac878c45" xmlns:ns3="70758de4-0663-41f3-a5f7-99e99ed73307" targetNamespace="http://schemas.microsoft.com/office/2006/metadata/properties" ma:root="true" ma:fieldsID="260847f95cc55983cfcf78d7599fb258" ns2:_="" ns3:_="">
    <xsd:import namespace="9c458143-db38-42e4-a4d3-c0d3ac878c45"/>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MediaServiceLocation"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58143-db38-42e4-a4d3-c0d3ac878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458143-db38-42e4-a4d3-c0d3ac878c45">
      <Terms xmlns="http://schemas.microsoft.com/office/infopath/2007/PartnerControls"/>
    </lcf76f155ced4ddcb4097134ff3c332f>
    <TaxCatchAll xmlns="70758de4-0663-41f3-a5f7-99e99ed73307" xsi:nil="true"/>
  </documentManagement>
</p:properties>
</file>

<file path=customXml/itemProps1.xml><?xml version="1.0" encoding="utf-8"?>
<ds:datastoreItem xmlns:ds="http://schemas.openxmlformats.org/officeDocument/2006/customXml" ds:itemID="{9F1A8099-5B35-41E8-92C3-A80DEEFE3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58143-db38-42e4-a4d3-c0d3ac878c45"/>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987A20-AA5A-4C69-9579-3F5C0B561CBD}">
  <ds:schemaRefs>
    <ds:schemaRef ds:uri="http://schemas.microsoft.com/sharepoint/v3/contenttype/forms"/>
  </ds:schemaRefs>
</ds:datastoreItem>
</file>

<file path=customXml/itemProps3.xml><?xml version="1.0" encoding="utf-8"?>
<ds:datastoreItem xmlns:ds="http://schemas.openxmlformats.org/officeDocument/2006/customXml" ds:itemID="{C5E41A3F-2BC2-4F38-9162-55B9D314015F}">
  <ds:schemaRefs>
    <ds:schemaRef ds:uri="http://schemas.microsoft.com/office/2006/metadata/properties"/>
    <ds:schemaRef ds:uri="70758de4-0663-41f3-a5f7-99e99ed73307"/>
    <ds:schemaRef ds:uri="http://purl.org/dc/terms/"/>
    <ds:schemaRef ds:uri="9c458143-db38-42e4-a4d3-c0d3ac878c45"/>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SQA, STA &amp; RA</vt:lpstr>
      <vt:lpstr>Consultancy</vt:lpstr>
      <vt:lpstr>All Wales Contract Awards</vt:lpstr>
      <vt:lpstr>Exemptions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Clayfield (Swansea Bay UHB - Procurement)</dc:creator>
  <cp:lastModifiedBy>Keir Warner (NWSSP - Procurement)</cp:lastModifiedBy>
  <dcterms:created xsi:type="dcterms:W3CDTF">2022-06-06T15:16:41Z</dcterms:created>
  <dcterms:modified xsi:type="dcterms:W3CDTF">2023-08-30T11:48:39Z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0x010100FE3756225B5C0B4282E2C2EA0317A321</vt:lpwstr>
  </property>
  <property fmtid="{D5CDD505-2E9C-101B-9397-08002B2CF9AE}" pid="3" name="MediaServiceImageTags">
    <vt:lpwstr/>
  </property>
</Properties>
</file>