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Z:\thq_fs1\Planning\Darren\Reports\Audit Committee\2023\7. Jul AC 23\Procurement\"/>
    </mc:Choice>
  </mc:AlternateContent>
  <bookViews>
    <workbookView xWindow="-120" yWindow="-120" windowWidth="19440" windowHeight="15000"/>
  </bookViews>
  <sheets>
    <sheet name="SQA, STA &amp; RA" sheetId="1" r:id="rId1"/>
    <sheet name="Exempt from SQA or STA" sheetId="4" r:id="rId2"/>
    <sheet name="Consultancy" sheetId="2" r:id="rId3"/>
    <sheet name="All Wales Contract Awards" sheetId="3" r:id="rId4"/>
  </sheets>
  <definedNames>
    <definedName name="_xlnm._FilterDatabase" localSheetId="0" hidden="1">'SQA, STA &amp; RA'!$A$19:$L$19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0" i="1" l="1"/>
  <c r="D39" i="1"/>
  <c r="D38" i="1"/>
  <c r="D37" i="1"/>
  <c r="C40" i="1"/>
  <c r="C39" i="1"/>
  <c r="C38" i="1"/>
  <c r="C37" i="1"/>
  <c r="J5" i="3" l="1"/>
  <c r="J4" i="3"/>
  <c r="J3" i="3"/>
</calcChain>
</file>

<file path=xl/sharedStrings.xml><?xml version="1.0" encoding="utf-8"?>
<sst xmlns="http://schemas.openxmlformats.org/spreadsheetml/2006/main" count="483" uniqueCount="312">
  <si>
    <t>Division/Department/DU</t>
  </si>
  <si>
    <t xml:space="preserve">Contract Ref: </t>
  </si>
  <si>
    <t>Agreement Title/Description</t>
  </si>
  <si>
    <t xml:space="preserve">Supplier </t>
  </si>
  <si>
    <t>Cost banding</t>
  </si>
  <si>
    <t xml:space="preserve">Reason/Circumstance </t>
  </si>
  <si>
    <t>First or Repeat Submission</t>
  </si>
  <si>
    <t>Revenue</t>
  </si>
  <si>
    <t>Compliance Comment</t>
  </si>
  <si>
    <t>SFI - Competition Threshold</t>
  </si>
  <si>
    <t>Capital/Revenue</t>
  </si>
  <si>
    <t>Period of Agreement/Delivery Date</t>
  </si>
  <si>
    <t>£5k-£25k</t>
  </si>
  <si>
    <t>First</t>
  </si>
  <si>
    <t>Exceptional Activity in Accordance with Standing Financial Instructions e.g., Single Quotation or Tender Actions, Contract Change Notes, Execution of an Extension, Award of Further Business etc.</t>
  </si>
  <si>
    <t>Consultancy services provision from 1s April 2022</t>
  </si>
  <si>
    <t>Summary</t>
  </si>
  <si>
    <t>SQA</t>
  </si>
  <si>
    <t>No.</t>
  </si>
  <si>
    <t>Value exc. VAT</t>
  </si>
  <si>
    <t>STA</t>
  </si>
  <si>
    <t>RA</t>
  </si>
  <si>
    <t>Value inc. VAT</t>
  </si>
  <si>
    <t>Local Quotation Threshold over £5,000.00</t>
  </si>
  <si>
    <t>Repeat</t>
  </si>
  <si>
    <t>Sysmex UK Ltd</t>
  </si>
  <si>
    <t>Pathology Services</t>
  </si>
  <si>
    <t>Change Control instigated under the terms of the contract to facilitate the the extension  whilst the new contract award is being finalised.</t>
  </si>
  <si>
    <t>Local Tender Threshold over £25,000.00</t>
  </si>
  <si>
    <t>£50k – PCR (£138,760)</t>
  </si>
  <si>
    <t>£25k-£50k</t>
  </si>
  <si>
    <t>Retrospective Actions</t>
  </si>
  <si>
    <t>Corporate Services</t>
  </si>
  <si>
    <t>CCN's/Extensions</t>
  </si>
  <si>
    <t>SBU-SQA-28892-001-AT-23</t>
  </si>
  <si>
    <t>SBU-SQA-28892-002-AM-23</t>
  </si>
  <si>
    <t>SBU-SQA-28892-003-PJ-23</t>
  </si>
  <si>
    <t>SBU-SQA-28892-004-SU-23</t>
  </si>
  <si>
    <t>SBU-SQA-28804-005-AW-23</t>
  </si>
  <si>
    <t>SBU-SQA-28804-006-PJ-23</t>
  </si>
  <si>
    <t>Cardiff Learning Disability Health Team</t>
  </si>
  <si>
    <t xml:space="preserve">MH &amp; LD Team </t>
  </si>
  <si>
    <t>Cardiology</t>
  </si>
  <si>
    <t>Cardio Singleton</t>
  </si>
  <si>
    <t>Diabetes Service/General paediatrics</t>
  </si>
  <si>
    <t>Library Services</t>
  </si>
  <si>
    <t>Cardiobase</t>
  </si>
  <si>
    <t>Probo Medical</t>
  </si>
  <si>
    <t>Hicom Technology Ltd</t>
  </si>
  <si>
    <t>BMJ Open Quality</t>
  </si>
  <si>
    <t>Implement WCP Feed from Cardiobase, to send Paediatric Echo Reports outbound, one off cost for work to be carried out by software company.</t>
  </si>
  <si>
    <t>Repair to user interface Assy , Handle Assy and Bottom case of the portable echo machine CX50 used for portable echos at Singleton Hospital.</t>
  </si>
  <si>
    <t>SBU-STA-28892-001-AM-23</t>
  </si>
  <si>
    <t>SBU-STA-28892-002-AM-23</t>
  </si>
  <si>
    <t>SBU-STA-28892-004-DS-23</t>
  </si>
  <si>
    <t>SBU-STA-28892-005-SP-23</t>
  </si>
  <si>
    <t>SBU-STA-28892-006-SU-23</t>
  </si>
  <si>
    <t>SBU-STA-28892-007-AW-23</t>
  </si>
  <si>
    <t>National Car Parks Ltd</t>
  </si>
  <si>
    <t>Empath Security</t>
  </si>
  <si>
    <t>Tower LeasingLtd/Xiel</t>
  </si>
  <si>
    <t>Student Roost Accommodation</t>
  </si>
  <si>
    <t>Central Clinic</t>
  </si>
  <si>
    <t xml:space="preserve">Primary Care </t>
  </si>
  <si>
    <t>SBUHB 
COVID-19 Vaccination Programme</t>
  </si>
  <si>
    <t>Nursing Education &amp; Recruitment</t>
  </si>
  <si>
    <t>3D Geometric distortion phantom and analysis software for magnetic resonance imaging quality assurance</t>
  </si>
  <si>
    <t>RA-001-AT-23</t>
  </si>
  <si>
    <t>RA-003-SP-23</t>
  </si>
  <si>
    <t>RA-004-SP-23</t>
  </si>
  <si>
    <t>RA-006-PB-23</t>
  </si>
  <si>
    <t xml:space="preserve">Morriston </t>
  </si>
  <si>
    <t>HB Wide</t>
  </si>
  <si>
    <t xml:space="preserve">Nordoff Robbins Music Therapy </t>
  </si>
  <si>
    <t xml:space="preserve">Empath Security </t>
  </si>
  <si>
    <t>Medi Team</t>
  </si>
  <si>
    <t>All Wales Contract Ref:</t>
  </si>
  <si>
    <t>Category Lead</t>
  </si>
  <si>
    <t>Sourcing Lead</t>
  </si>
  <si>
    <t>Hospital</t>
  </si>
  <si>
    <t xml:space="preserve">Item Description </t>
  </si>
  <si>
    <t>Contract Start Date</t>
  </si>
  <si>
    <t>Contract End Date</t>
  </si>
  <si>
    <t xml:space="preserve">Value attributed to Swansea Bay exc VAT </t>
  </si>
  <si>
    <t xml:space="preserve">Value attributed to Swansea Bay inc. VAT </t>
  </si>
  <si>
    <t xml:space="preserve">Remarks </t>
  </si>
  <si>
    <t>MED-OJEU-51092</t>
  </si>
  <si>
    <t>Lee Bodenham</t>
  </si>
  <si>
    <t>lee.bodenham@wales.nhs.uk</t>
  </si>
  <si>
    <t>Stoma Care Support Services for NHS Wales</t>
  </si>
  <si>
    <t>Eakin Healthcare Group</t>
  </si>
  <si>
    <t>Funding of £543,537 was requested within this tender Health Boards requested additional income to improve patient care, recruit additional nursing staff and expand the service into the community</t>
  </si>
  <si>
    <t>PAD-OJEU-46735</t>
  </si>
  <si>
    <t>Alice Spark</t>
  </si>
  <si>
    <t>Theresa.Evans3@wales.nhs.uk</t>
  </si>
  <si>
    <t>Lymphoedema &amp; Compression Products</t>
  </si>
  <si>
    <t>Various</t>
  </si>
  <si>
    <t>MED-OJEU-46358</t>
  </si>
  <si>
    <t>Charlotte Bolan</t>
  </si>
  <si>
    <t>charlotte.bolan@wales.nhs.uk</t>
  </si>
  <si>
    <t>All Sites</t>
  </si>
  <si>
    <t>Laparoscopic Instruments and Consumables</t>
  </si>
  <si>
    <t xml:space="preserve">MED-OJEU-46489 </t>
  </si>
  <si>
    <t xml:space="preserve">Vicky Evans </t>
  </si>
  <si>
    <t>vicky.evans@wales.nhs.uk</t>
  </si>
  <si>
    <t>Breathing Systems and Consumables</t>
  </si>
  <si>
    <t>SBU-STA-28892-084-SP-22</t>
  </si>
  <si>
    <t>Workforce &amp; OD</t>
  </si>
  <si>
    <t>Specialist investigation skills based on extensive legal backgrounds and a company which can offer administrative services to support the investigation, together with more senior Director oversight and governance.  This is to support a highly sensitive medical disciplinary case.  The HB has used this company before.</t>
  </si>
  <si>
    <t>Ibex Gale</t>
  </si>
  <si>
    <t>25th July 2023 - 24th January 2024</t>
  </si>
  <si>
    <t xml:space="preserve">This is an essential requirement to manage a sensitive issue in a high profile service, which has the potential for adverse reputational impact for the Health Board.The quality of the investigation and the understanding of matters underpinned by experienced legal backgrounds will be critical should the Health Board pursue disciplinary action and become involved in legal proceedings.  </t>
  </si>
  <si>
    <t>GLL Trading Ltd</t>
  </si>
  <si>
    <t>Hire of Leisure Centre for Physiotherapy Intervention - rebound sessions</t>
  </si>
  <si>
    <t>1st April 2022 - 31st March 2024</t>
  </si>
  <si>
    <t>Appropriate setting for delivery of type of physiotherapy intervention, without this the Service would be unable to provide this therapy to those that would benefit clinically, in an area which would otherwise result in additional cost/travelling. This would have a negative impact upon the client group through lacl of gtheray intervention.</t>
  </si>
  <si>
    <t>Only facility within the area equipped to meet the therapy requirements and provide accessability for individuals with profound &amp; multiple learning disabilities</t>
  </si>
  <si>
    <t>APT Training &amp; Consultancy</t>
  </si>
  <si>
    <t>Various dates between 9th May 2023 &amp; 9th May 2024</t>
  </si>
  <si>
    <t>Accredited Training is essential to provide the high level service and without it would have impact on patient care. The costs are recharged to Probation Services at no additional costs to the Health Board.</t>
  </si>
  <si>
    <t>This is the only DBT &amp; CBT training that is accredited by the Association of Psychologic Therapy Membership. This also provides CPD for members. APT have previously delivered this training to OPDP colleagues and some are due a refresher. Consistency is required in term s of the quality &amp; content of the training to continue to inorm the delivery of service interventions.</t>
  </si>
  <si>
    <t>Capital</t>
  </si>
  <si>
    <t>This SQA is approved on the basis that there is a  significant cost to change and a bespoke solution is being provided. Competition will have to be sought from June 2024. The cost of change can be factored in to the process to ensure that the Health Board maintain a financially compliant agreement.</t>
  </si>
  <si>
    <t>The Department has been using Cardiobase since 2001 for Paediatric  echo reporting, which is bespoke in nature. Purchasing a new reporting system would cost £750K plus on-going costs from another supplier.</t>
  </si>
  <si>
    <t>31st May 2023</t>
  </si>
  <si>
    <t>1st July 2023 - 30th June 2025</t>
  </si>
  <si>
    <t>This must be the subject of a competitve process  upon renewal in 2 years</t>
  </si>
  <si>
    <t>This is essential to maintain portable echo services at Singleton Hospital. There is a maintenance contract with Probo Medical, but this repair is outside of the scope.</t>
  </si>
  <si>
    <t>Twinkle Diabetes Management System for safe and effective record keeping</t>
  </si>
  <si>
    <t>This is to  be replaced by NHS WISDM, but until then, this system is is being used across Wales to provide patient information for National audit reporting mechanisms. The system is an essential part of the governance process in order to monitor, review and evaluate services</t>
  </si>
  <si>
    <t>1st July 2023 - 1st July 2026</t>
  </si>
  <si>
    <t>This agreement will enable the Health Board to access software that isn't covered by the  NICE Framwork Agreement.</t>
  </si>
  <si>
    <t>BMJ Open Quality is dedicated to publishing articles covering original research, local, national and international QI projects, value based healthcare improvement initiatives and educational improbvement work</t>
  </si>
  <si>
    <t>Access to high quality published, peer reviewed healthcare improvement work</t>
  </si>
  <si>
    <t>Neuropsychology Service</t>
  </si>
  <si>
    <t>Nordoff Robbins</t>
  </si>
  <si>
    <t>WG Slippage Monies</t>
  </si>
  <si>
    <t>1srt April 2022 - 31st March 2024</t>
  </si>
  <si>
    <t>To employ a Music Therapist to work with a complex Patient group</t>
  </si>
  <si>
    <t>A previous procurement process didn't find a company  with the specialist skill-mix in Wales to provide adequate services. Ibex Gale provide a full quality package and will significantly reduce risks and costs ultimately for the Health Board in the future.  (see SBU-SQA-28804-014-RC-22)</t>
  </si>
  <si>
    <t>1st May 2023 - 30th April 2024</t>
  </si>
  <si>
    <t>16th February 2004 - 15th February 2024</t>
  </si>
  <si>
    <t>1st June 2023 - 31st December 2023</t>
  </si>
  <si>
    <t>1st April 2023 - 31st March 2024</t>
  </si>
  <si>
    <t>31st May 2022 - 31st May 2027</t>
  </si>
  <si>
    <t>1st September 2023 - 31st August 2024</t>
  </si>
  <si>
    <t>No Alternative premises, 20 Year agreement in place expiring 15/02/2024. This is likely to be renewed for a further period.</t>
  </si>
  <si>
    <t xml:space="preserve">PHP Primary Properties Limited </t>
  </si>
  <si>
    <t xml:space="preserve">Lease, building and terrorism insurance and service charges for the Health Board occupied area of Pontardawe Primary Care Centre. </t>
  </si>
  <si>
    <t xml:space="preserve">All primary building Leases are reviewed regularly by NWSSP to ensure best value. The lease was approved in 2004. </t>
  </si>
  <si>
    <t>This is the continuation of an existing service commissioned during the COVID Pandemic. Empath Security provide a tailored and professional service which is pivotal to the efficient running of the Health Board's Mass Vaccination Centres.</t>
  </si>
  <si>
    <t xml:space="preserve">National shortage of UK trained consultant oncologists. Unable to source through Framework Agencies, as this role is niche. </t>
  </si>
  <si>
    <t>46 x Parking permits for Community based mental health staff situated in Central Clinic, Swansea.</t>
  </si>
  <si>
    <t>Community based mental health staff work from the Central Clinic. Parking is required to access the building. Permits need to be renewed annually. NCP is the closest public car park facility to Central Clinic. Without access to parking, staff would find parking in the city centre difficult and would result in late attendances at work etc.</t>
  </si>
  <si>
    <t>Due to the geographical location of the parking facility, no other option is available. Without the reduced rate permits, daily parking charges would incur greater cost. There is no other practical parking solution available. Multi-year deals and consolidation has been discussed with NCP, however, they cannot or will not faciitate.</t>
  </si>
  <si>
    <t>Difficulty in recruiting into this role, due to market conditions. Without this temporary appointment, waiting times for new patients will increase and targest for SCP will not be met. Patients may have to travel to other HBs/private sector providers for their treatment which will incu additional costs to SBU.</t>
  </si>
  <si>
    <t>Oncology Services</t>
  </si>
  <si>
    <t>MediTeam Recruitment Services</t>
  </si>
  <si>
    <t>Above PCR</t>
  </si>
  <si>
    <t>Locum Consultant in Oncology.</t>
  </si>
  <si>
    <t>Provision of Security services at Gorseinon Vaccination Centre, Aberafan Vaccination Centre and the Immbulance, includikng car parking and traffic management.</t>
  </si>
  <si>
    <t>EMPATH have been a supplier of both Security and Car Park Marshalls since the establishment of the COVID 19 Vacination programme. This is the final approval of an STA for these services. The need for continuity and familiarity is noted. Given the value and cumulative expenditure, competition must be sought if there is still a requirement for the services beyond the 31st March 2024.</t>
  </si>
  <si>
    <t>Radiation Physics/ Medical Physics and Clinical Engineering</t>
  </si>
  <si>
    <t>An alternative was considered but the cost of the other option was greater: £33, 956 + VAT. Furthermore this option required and additional £3, 520 +VAT for an additional MRI scanner licence and additional £3, 213 +VAT for software support. The Service support many MRI scanners and the cost would be too great with this option</t>
  </si>
  <si>
    <t>The only alternative option requires additional licensing and is not flexible in terms of use.</t>
  </si>
  <si>
    <t>Insufficient hospital accommodation due to increased International nurse recruitment. Require increased capacity from 40 rooms per week to 64 rooms per week.</t>
  </si>
  <si>
    <t>Current provider CTM can't fulfill requirements. The other contender 'TRUE' undergoing building work. 'STUDENT ROOST' are the only viable option.</t>
  </si>
  <si>
    <t>Provision of Overseas Nurse Accommodation</t>
  </si>
  <si>
    <t>Music Therapy Services</t>
  </si>
  <si>
    <t>Below £5K Threshold</t>
  </si>
  <si>
    <t>£0-£5K</t>
  </si>
  <si>
    <t>16th June 2023</t>
  </si>
  <si>
    <t>Service reminded to ensure early engagement with Procurement and that they have an  obligation to adhere to SO's/SFI's &amp; Purchasing procedures.</t>
  </si>
  <si>
    <t>9th May 2023</t>
  </si>
  <si>
    <r>
      <t>Discussed with end user, additional costs incurred for weekend and bank holiday cover, over and above the value of the previously approved STA – SBU-STA-28892-049-PJ-22.  Request to add to contract received after initial contract period 1</t>
    </r>
    <r>
      <rPr>
        <vertAlign val="superscript"/>
        <sz val="11"/>
        <color theme="1"/>
        <rFont val="Century Gothic"/>
        <family val="2"/>
      </rPr>
      <t>st</t>
    </r>
    <r>
      <rPr>
        <sz val="11"/>
        <color theme="1"/>
        <rFont val="Century Gothic"/>
        <family val="2"/>
      </rPr>
      <t xml:space="preserve"> April 2022 to 31</t>
    </r>
    <r>
      <rPr>
        <vertAlign val="superscript"/>
        <sz val="11"/>
        <color theme="1"/>
        <rFont val="Century Gothic"/>
        <family val="2"/>
      </rPr>
      <t>st</t>
    </r>
    <r>
      <rPr>
        <sz val="11"/>
        <color theme="1"/>
        <rFont val="Century Gothic"/>
        <family val="2"/>
      </rPr>
      <t xml:space="preserve"> March 2023.</t>
    </r>
  </si>
  <si>
    <t>Part of neurorehabilitation service for patients with impairment in language, ssential for psychological adjustment &amp; recovery following brain injury. This is a unique serviced with specilaist knowledge and skills. This is now supported by an SQA which is wholly appropriate.</t>
  </si>
  <si>
    <t>Discussed with end user, renewal of existing agreement, STA paperwork not completed and submitted prior to new contract start date – 01.04.23</t>
  </si>
  <si>
    <t>Security Services for Mass Vaccination Centres. Additional Costs over and above approved STA - SBU-STA-28892-049-PJ-22</t>
  </si>
  <si>
    <t>Renewal of contract for Security Services at Mass Vacciantion Centres,</t>
  </si>
  <si>
    <t>Revenue funded from Vaccination Programme</t>
  </si>
  <si>
    <t>Locum Consultant Neurologist to cover LTS in Hywel Dda</t>
  </si>
  <si>
    <t>Additional funds required to pay outstanding invoices. Medacs’ unable to supply doctors to the Service during the winter period and beyond has meant that Non Framework Agencies have been engaged to facilitate.</t>
  </si>
  <si>
    <t>10th May 2023</t>
  </si>
  <si>
    <t xml:space="preserve">Service is fully aware of the governance required to contract with any non-framework provider, but the value is unpredictable, based upon the needs of the service. Service reminded to ensure early engagement with Procurement to proactively manage the position. </t>
  </si>
  <si>
    <t>CCN-01-RC-23</t>
  </si>
  <si>
    <t xml:space="preserve">31st March 2023 - 30th April 2023 </t>
  </si>
  <si>
    <t>One month extension of the Sysmex Direct MSC contract for the period 31/03/23 - 30/04/23 - Haemotology &amp; Coagulation, pre-cusor to a new contract starting on 1st April 2023</t>
  </si>
  <si>
    <t xml:space="preserve">A 1 month extension has been requested to allow SBUHB sufficient time to procure a new contract for the provision of  haematology and cccoagulation  services </t>
  </si>
  <si>
    <t>CCN-02-RC-23</t>
  </si>
  <si>
    <t>CCN-003-RC-23</t>
  </si>
  <si>
    <t>CCN-004-RC-23</t>
  </si>
  <si>
    <t>CCN-005-RC-23</t>
  </si>
  <si>
    <t>CCN-006-RC-31</t>
  </si>
  <si>
    <t>SCVS</t>
  </si>
  <si>
    <t>1st April 2023 - 30th April 2023</t>
  </si>
  <si>
    <t>A 1 month extension has been requested to allow SBUHB sufficient time to procure a new contract for the provision of  Blood Transfusion Services</t>
  </si>
  <si>
    <t>30th April 2023 - 31st May 2023</t>
  </si>
  <si>
    <t xml:space="preserve">A further 1 month extension has been requested to allow SBUHB sufficient time to procure a new contract for the provision of  haematology and cccoagulation  services </t>
  </si>
  <si>
    <t>Ortho Clinical Diagnostics</t>
  </si>
  <si>
    <t>1st May 2023 - 31st May 2023</t>
  </si>
  <si>
    <t>A further 1 month extension has been requested to allow SBUHB sufficient time to procure a new contract for the provision of  Blood Transfusion Services</t>
  </si>
  <si>
    <t>A further one month extension of the Sysmex Direct MSC contract for the period 30/04/23 - 31/05/23  Haemotology &amp; Coagulation, pre-cusor to a new contract starting on 1st June 2023</t>
  </si>
  <si>
    <t>1st June 2023 - 30th June 2023</t>
  </si>
  <si>
    <t>31st May 2023 - 30th June 2023</t>
  </si>
  <si>
    <t>A further one month extension of the Sysmex Direct MSC contract for the period 31/05/23 - 30/06/23  Haemotology &amp; Coagulation, pre-cusor to a new contract starting on 1st July 2023</t>
  </si>
  <si>
    <t>A further one month extension of the Ortho Clnical Diagnostics Direct MSC contract for the period 01/06/23  -  30/06/23 -  Blood Transfusion Services, pre-cusor to a new contract starting on 1st July  2023</t>
  </si>
  <si>
    <t>A further one month extension of the Ortho Clnical Diagnostics Direct MSC contract for the period 01/05/23  -  31/05/23 -  Blood Transfusion Services, pre-cusor to a new contract starting on 1st June  2023</t>
  </si>
  <si>
    <t>One month extension of the Ortho Clnical Diagnostics Direct MSC contract for the period 31/03/23 - 30/04/23 - Blood Transfusion Services, pre-cusor to a new contract starting on 1st May 2023</t>
  </si>
  <si>
    <t>Extension for Penderi Young Peoples Contract</t>
  </si>
  <si>
    <t>SBU-OJEU-47417-002-NC-21</t>
  </si>
  <si>
    <t>31st July 2023 - 31st March 2024</t>
  </si>
  <si>
    <t>Given the complexity of the tender, a six month extension is a sensible approach to ensure a robust market test exercise is undertaken for the award of a contarct to meet the needs of gthe Service.</t>
  </si>
  <si>
    <t>Extension of Upper Valley Mental Health Project</t>
  </si>
  <si>
    <t>SBU-OJEU-48564-019-JW-21</t>
  </si>
  <si>
    <t>19th June 2023 - 31st March 2024</t>
  </si>
  <si>
    <t>MIND Llanelli</t>
  </si>
  <si>
    <t>Preparation is being made to re-tender the service following a delay  with the Cluster, however, due to the implications such as TUPE, Information Governance &amp; Cyber Security, the renewal process will not allow sufficient time for a new contarct to be awarded by the 1st August 2023, hence the request to extend.</t>
  </si>
  <si>
    <t>Service to help address  low-level mental health symptoms at an early stage. Current contract scheduled to finish on the 19th July 2023, but issues with the ownership of the Information Governance process and amendments to specification has delayed the tender process, hence the request to extend.</t>
  </si>
  <si>
    <t>Extension granted to the 31st March 2024, to enable sufficient time for a robust market test exercise to be undertaken.</t>
  </si>
  <si>
    <t>SBU-DIR-019-KW-23</t>
  </si>
  <si>
    <t>22nd May 2023 for 18 weeks</t>
  </si>
  <si>
    <t>Implementation of New Models of Resource Planning &amp; Management systems across CMHT</t>
  </si>
  <si>
    <t>Meridian</t>
  </si>
  <si>
    <t>Following Meridian's completion of Phase A Analysis, the implementation of the recommendations has been agreed. Meridian will now undertake a redesign programme to develop, install and perpetuate  new models of resource planning and management systems across CMHT.</t>
  </si>
  <si>
    <t>Overspend on the agreed PO value in Clinical support Services due to continued increased activity. Over delivery of activity aimed at reducing waiting list list pressures for patients waiting over 104 weeks, in line with ministerial target set by Welsh Government</t>
  </si>
  <si>
    <t xml:space="preserve">Part of neurorehabilitation service for patients with impairment in language, essential for psychological adjustment &amp; recovery following brain injury </t>
  </si>
  <si>
    <t>Only supplier with he appropriate skillset to meet the needs of a complex cohoft of patients</t>
  </si>
  <si>
    <t xml:space="preserve">SBU-SQA-28804-10-AT-23 </t>
  </si>
  <si>
    <t>The service have been processing reqns on a retrospective basis, without the  respective governance. SQA has n ow been completed to cover the requirements of the service going forward and the Service have been reminded of the need of early engagement with Procurement to avoid any future breach</t>
  </si>
  <si>
    <t>Agency staff for Orthopaedic Services</t>
  </si>
  <si>
    <t>RA-005-PB-23</t>
  </si>
  <si>
    <t>Health Business Solutions UK</t>
  </si>
  <si>
    <t>Only Probo Medical as the original eqjuipment manufacturer can support or undertake any repairs on this equipment. No alternatives in the market</t>
  </si>
  <si>
    <t>Explained the process to manage going forward and requested Oracle access for strategy team to monitor contract usage and proactively manage the position.</t>
  </si>
  <si>
    <t>Dialectical Behavioural Therapy (DBT) Level 1 and 2 training and Cognitive Behavioural Therapy (OBT) training for Health colleagues and Probation Practioners depolyed into Wales Offender Personality Disorder Pathway</t>
  </si>
  <si>
    <t>OJEU - £138,760.00</t>
  </si>
  <si>
    <t>Change Control &amp; Contract Extensions</t>
  </si>
  <si>
    <t>24th May 2023</t>
  </si>
  <si>
    <t>Meridian have been engaged under the terms of lot 1 of the Health Trust Europe (HTE) Framework: CSAS19 Business Consultancy Solutions &amp; Advisory Services. The cost specified includes expenses estimated at £43,550.00, in line with HTE's Framework guidelines</t>
  </si>
  <si>
    <t>Over PCR (£138,760)</t>
  </si>
  <si>
    <t xml:space="preserve">Exemptions Reference </t>
  </si>
  <si>
    <t xml:space="preserve">Description </t>
  </si>
  <si>
    <t xml:space="preserve">Initiated By </t>
  </si>
  <si>
    <t xml:space="preserve">Exemption Reason </t>
  </si>
  <si>
    <t xml:space="preserve">Order No </t>
  </si>
  <si>
    <t>SBU-EX-001-SP-23</t>
  </si>
  <si>
    <t xml:space="preserve">Lease payment is covered by AW Exemption List </t>
  </si>
  <si>
    <t xml:space="preserve">Additional Lease space within an existing contract at David John Edwards of teh court house, Llwynapia. </t>
  </si>
  <si>
    <t>Jordan Tucker</t>
  </si>
  <si>
    <t>MH &amp; LD Physiotherapy Services</t>
  </si>
  <si>
    <t>David John Calways Edwards of the Court House, Llywnypia</t>
  </si>
  <si>
    <t xml:space="preserve">TBC </t>
  </si>
  <si>
    <t xml:space="preserve">Exemption confirmed by KW 11.05.23 - see file for copy </t>
  </si>
  <si>
    <t>SBU-EX-003-SP-23</t>
  </si>
  <si>
    <t>NHS Benchmarking – Annual subscription 2023/24</t>
  </si>
  <si>
    <t xml:space="preserve">Jayne Gent </t>
  </si>
  <si>
    <t>Finance - HB Wide</t>
  </si>
  <si>
    <t xml:space="preserve">As outlined in SFI's and Procurement Manual seeking competition for this would be impossible </t>
  </si>
  <si>
    <t>NHS North of England CSU</t>
  </si>
  <si>
    <t>01.04.23</t>
  </si>
  <si>
    <t>31.03.24</t>
  </si>
  <si>
    <t xml:space="preserve">Exemption confirmed by KW 12.05.23 - see file for copy </t>
  </si>
  <si>
    <t>SBU-EX-004-AM-23</t>
  </si>
  <si>
    <t>Utility charges linked to leasing of suite 4,8&amp;9 at red Dragon Court</t>
  </si>
  <si>
    <t>Clare Taylor</t>
  </si>
  <si>
    <t>MH &amp; LD Service Group</t>
  </si>
  <si>
    <t>Lease &amp; Utilities is covered by AW Exemption List</t>
  </si>
  <si>
    <t>Nodor International Ltd</t>
  </si>
  <si>
    <t>15.03.22</t>
  </si>
  <si>
    <t>15.03.27</t>
  </si>
  <si>
    <t>92349316 &amp; 92353695</t>
  </si>
  <si>
    <t xml:space="preserve">Exemption confirmed by KW 16.05.23 - see file for copy </t>
  </si>
  <si>
    <t>SBU-EX-005-AM-23</t>
  </si>
  <si>
    <t>The Royal College of Psychiatrists EIPN Membership</t>
  </si>
  <si>
    <t>Abigail Davis</t>
  </si>
  <si>
    <t>Adult Mental Health</t>
  </si>
  <si>
    <t>No Possible competition</t>
  </si>
  <si>
    <t>The Royal College of Psychiatrists</t>
  </si>
  <si>
    <t>01.03.22</t>
  </si>
  <si>
    <t>28.02.2025</t>
  </si>
  <si>
    <t xml:space="preserve">Exemption confirmed by KW 18.05.23 - see file for copy </t>
  </si>
  <si>
    <t>SBU-EX-006-AT-23</t>
  </si>
  <si>
    <t xml:space="preserve">Primary Health Investments Properties Ltd </t>
  </si>
  <si>
    <t>Teresa Stonehouse</t>
  </si>
  <si>
    <t>Neath Port Talbot  Locality Team</t>
  </si>
  <si>
    <t>24.04.2013</t>
  </si>
  <si>
    <t>23.04.2033</t>
  </si>
  <si>
    <t>SBU-EX-007-PJ-23</t>
  </si>
  <si>
    <t>International Lymphoedema Conference</t>
  </si>
  <si>
    <t>Kathryn Hearn</t>
  </si>
  <si>
    <t>Lymphoedema Clinic</t>
  </si>
  <si>
    <t xml:space="preserve">
International Lymphoedema Framework</t>
  </si>
  <si>
    <t>13.06.23</t>
  </si>
  <si>
    <t>15.06.23</t>
  </si>
  <si>
    <t xml:space="preserve">Exemption confirmed by KW 24.05.23 - see file for copy </t>
  </si>
  <si>
    <t>SBU-EX-008-AT-23</t>
  </si>
  <si>
    <t xml:space="preserve">Rent &amp; Services for accommodation </t>
  </si>
  <si>
    <t>Julie Williams</t>
  </si>
  <si>
    <t>Cardiff Disability Health Team</t>
  </si>
  <si>
    <t>Parade Estates Management</t>
  </si>
  <si>
    <t>1st March 2022</t>
  </si>
  <si>
    <t>31st March 2024</t>
  </si>
  <si>
    <t>Exemption confirmed by KW 22.06.23 see file for copy</t>
  </si>
  <si>
    <t>SBU-EX-009-AM-23</t>
  </si>
  <si>
    <t>RENT - CAMHS Outpatient Clinic, Ground Floor, 48 Kingsway, Swansea SA1 5HG</t>
  </si>
  <si>
    <t>Katie Hollingworth</t>
  </si>
  <si>
    <t>My Pad to Let</t>
  </si>
  <si>
    <t>04.03.2023</t>
  </si>
  <si>
    <t>03.03.2033</t>
  </si>
  <si>
    <t>92360796 - £20,000</t>
  </si>
  <si>
    <t xml:space="preserve">Exemption confirmed by KW 26.02.23 - see file for copy </t>
  </si>
  <si>
    <t>Agreements that are exempt from SQA/STA as there is no possible competition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</si>
</sst>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quot;£&quot;* #,##0.00_-;_-&quot;£&quot;* &quot;-&quot;??_-;_-@_-"/>
    <numFmt numFmtId="164" formatCode="&quot;£&quot;#,##0.00"/>
    <numFmt numFmtId="165" formatCode="[$£-809]#,##0.00;\-[$£-809]#,##0.00"/>
    <numFmt numFmtId="166" formatCode="&quot;£&quot;#,##0"/>
  </numFmts>
  <fonts count="25">
    <font>
      <sz val="11"/>
      <color theme="1"/>
      <name val="Calibri"/>
      <family val="2"/>
      <scheme val="minor"/>
    </font>
    <font>
      <b/>
      <sz val="11"/>
      <color rgb="FF000000"/>
      <name val="Arial"/>
      <family val="2"/>
    </font>
    <font>
      <sz val="10"/>
      <color theme="1"/>
      <name val="Century Gothic"/>
      <family val="2"/>
    </font>
    <font>
      <sz val="11"/>
      <color theme="1"/>
      <name val="Calibri"/>
      <family val="2"/>
      <scheme val="minor"/>
    </font>
    <font>
      <b/>
      <sz val="12"/>
      <color theme="1"/>
      <name val="Century Gothic"/>
      <family val="2"/>
    </font>
    <font>
      <sz val="12"/>
      <color theme="1"/>
      <name val="Calibri"/>
      <family val="2"/>
      <scheme val="minor"/>
    </font>
    <font>
      <sz val="12"/>
      <color theme="1"/>
      <name val="Century Gothic"/>
      <family val="2"/>
    </font>
    <font>
      <sz val="11"/>
      <color theme="1"/>
      <name val="Century Gothic"/>
      <family val="2"/>
    </font>
    <font>
      <sz val="10"/>
      <name val="Century Gothic"/>
      <family val="2"/>
    </font>
    <font>
      <sz val="8"/>
      <name val="Calibri"/>
      <family val="2"/>
      <scheme val="minor"/>
    </font>
    <font>
      <sz val="11"/>
      <name val="Century Gothic"/>
      <family val="2"/>
    </font>
    <font>
      <sz val="11"/>
      <color rgb="FF000000"/>
      <name val="Century Gothic"/>
      <family val="2"/>
    </font>
    <font>
      <sz val="11"/>
      <name val="Maiandra GD"/>
      <family val="2"/>
    </font>
    <font>
      <sz val="11"/>
      <color theme="1"/>
      <name val="Maiandra GD"/>
      <family val="2"/>
    </font>
    <font>
      <sz val="12"/>
      <color theme="1"/>
      <name val="Maiandra GD"/>
      <family val="2"/>
    </font>
    <font>
      <u/>
      <sz val="11"/>
      <color theme="10"/>
      <name val="Calibri"/>
      <family val="2"/>
      <scheme val="minor"/>
    </font>
    <font>
      <u/>
      <sz val="11"/>
      <color theme="10"/>
      <name val="Century Gothic"/>
      <family val="2"/>
    </font>
    <font>
      <b/>
      <sz val="12"/>
      <name val="Century Gothic"/>
      <family val="2"/>
    </font>
    <font>
      <sz val="11"/>
      <color rgb="FF444444"/>
      <name val="Century Gothic"/>
      <family val="2"/>
    </font>
    <font>
      <sz val="11"/>
      <color rgb="FF0D0D0D"/>
      <name val="Century Gothic"/>
      <family val="2"/>
    </font>
    <font>
      <sz val="11"/>
      <color rgb="FF333333"/>
      <name val="Century Gothic"/>
      <family val="2"/>
    </font>
    <font>
      <sz val="11"/>
      <color rgb="FFFF0000"/>
      <name val="Calibri"/>
      <family val="2"/>
    </font>
    <font>
      <vertAlign val="superscript"/>
      <sz val="11"/>
      <color theme="1"/>
      <name val="Century Gothic"/>
      <family val="2"/>
    </font>
    <font>
      <b/>
      <sz val="12"/>
      <color theme="1"/>
      <name val="Calibri"/>
      <family val="2"/>
      <scheme val="minor"/>
    </font>
    <font>
      <sz val="11"/>
      <color rgb="FF333333"/>
      <name val="Helvetica Neue"/>
      <charset val="1"/>
    </font>
  </fonts>
  <fills count="6">
    <fill>
      <patternFill patternType="none"/>
    </fill>
    <fill>
      <patternFill patternType="gray125"/>
    </fill>
    <fill>
      <patternFill patternType="solid">
        <fgColor rgb="FFB6DDE8"/>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theme="4"/>
      </top>
      <bottom style="thin">
        <color theme="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diagonal/>
    </border>
    <border>
      <left style="thin">
        <color rgb="FF000000"/>
      </left>
      <right/>
      <top/>
      <bottom style="thin">
        <color rgb="FF000000"/>
      </bottom>
      <diagonal/>
    </border>
    <border>
      <left/>
      <right style="thin">
        <color rgb="FFD6DFE6"/>
      </right>
      <top/>
      <bottom style="thin">
        <color rgb="FFD6DFE6"/>
      </bottom>
      <diagonal/>
    </border>
  </borders>
  <cellStyleXfs count="3">
    <xf numFmtId="0" fontId="0" fillId="0" borderId="0"/>
    <xf numFmtId="44" fontId="3" fillId="0" borderId="0" applyFont="0" applyFill="0" applyBorder="0" applyAlignment="0" applyProtection="0"/>
    <xf numFmtId="0" fontId="15" fillId="0" borderId="0" applyNumberFormat="0" applyFill="0" applyBorder="0" applyAlignment="0" applyProtection="0"/>
  </cellStyleXfs>
  <cellXfs count="138">
    <xf numFmtId="0" fontId="0" fillId="0" borderId="0" xfId="0"/>
    <xf numFmtId="0" fontId="0" fillId="0" borderId="1" xfId="0" applyBorder="1"/>
    <xf numFmtId="0" fontId="4" fillId="0" borderId="0" xfId="0" applyFont="1" applyAlignment="1">
      <alignment vertical="center"/>
    </xf>
    <xf numFmtId="0" fontId="5" fillId="0" borderId="0" xfId="0" applyFont="1"/>
    <xf numFmtId="0" fontId="4" fillId="0" borderId="0" xfId="0" applyFont="1"/>
    <xf numFmtId="0" fontId="2" fillId="0" borderId="1" xfId="0" applyFont="1" applyBorder="1" applyAlignment="1">
      <alignment horizontal="left" vertical="top"/>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xf>
    <xf numFmtId="0" fontId="8" fillId="0" borderId="1" xfId="0" applyFont="1" applyBorder="1" applyAlignment="1">
      <alignment horizontal="left" vertical="top"/>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6" fillId="0" borderId="1" xfId="0" applyFont="1" applyBorder="1" applyAlignment="1">
      <alignment horizontal="center"/>
    </xf>
    <xf numFmtId="164" fontId="6" fillId="0" borderId="1" xfId="0" applyNumberFormat="1" applyFont="1" applyBorder="1" applyAlignment="1">
      <alignment horizontal="center"/>
    </xf>
    <xf numFmtId="165" fontId="6" fillId="0" borderId="1" xfId="0" applyNumberFormat="1" applyFont="1" applyBorder="1" applyAlignment="1">
      <alignment horizontal="center"/>
    </xf>
    <xf numFmtId="0" fontId="10" fillId="0" borderId="1" xfId="0" applyFont="1" applyBorder="1" applyAlignment="1">
      <alignment horizontal="left" vertical="top" wrapText="1"/>
    </xf>
    <xf numFmtId="0" fontId="7" fillId="0" borderId="1" xfId="0" applyFont="1" applyBorder="1" applyAlignment="1">
      <alignment vertical="top" wrapText="1"/>
    </xf>
    <xf numFmtId="0" fontId="7" fillId="0" borderId="1" xfId="0" applyFont="1" applyBorder="1" applyAlignment="1">
      <alignment horizontal="left" vertical="top" wrapText="1"/>
    </xf>
    <xf numFmtId="0" fontId="10" fillId="0" borderId="1" xfId="0" applyFont="1" applyBorder="1" applyAlignment="1">
      <alignment vertical="top"/>
    </xf>
    <xf numFmtId="0" fontId="10" fillId="0" borderId="1" xfId="0" applyFont="1" applyBorder="1" applyAlignment="1">
      <alignment horizontal="left" vertical="top"/>
    </xf>
    <xf numFmtId="0" fontId="7" fillId="0" borderId="1" xfId="0" applyFont="1" applyBorder="1" applyAlignment="1">
      <alignment vertical="top"/>
    </xf>
    <xf numFmtId="0" fontId="10" fillId="0" borderId="1" xfId="0" applyFont="1" applyFill="1" applyBorder="1" applyAlignment="1">
      <alignment horizontal="left" vertical="top" wrapText="1"/>
    </xf>
    <xf numFmtId="0" fontId="10" fillId="0" borderId="1" xfId="0" applyFont="1" applyFill="1" applyBorder="1" applyAlignment="1">
      <alignment horizontal="left" vertical="top"/>
    </xf>
    <xf numFmtId="0" fontId="10" fillId="3" borderId="1" xfId="0" applyFont="1" applyFill="1" applyBorder="1" applyAlignment="1">
      <alignment horizontal="left" vertical="top" wrapText="1"/>
    </xf>
    <xf numFmtId="164" fontId="7" fillId="0" borderId="1" xfId="0" applyNumberFormat="1" applyFont="1" applyBorder="1" applyAlignment="1">
      <alignment horizontal="left" vertical="top"/>
    </xf>
    <xf numFmtId="0" fontId="6" fillId="0" borderId="0" xfId="0" applyFont="1"/>
    <xf numFmtId="164" fontId="0" fillId="0" borderId="0" xfId="0" applyNumberFormat="1"/>
    <xf numFmtId="166" fontId="0" fillId="0" borderId="0" xfId="0" applyNumberFormat="1"/>
    <xf numFmtId="164" fontId="11" fillId="3" borderId="0" xfId="0" applyNumberFormat="1" applyFont="1" applyFill="1" applyBorder="1" applyAlignment="1">
      <alignment horizontal="left" vertical="top" wrapText="1"/>
    </xf>
    <xf numFmtId="164" fontId="7" fillId="0" borderId="0" xfId="0" applyNumberFormat="1" applyFont="1" applyBorder="1" applyAlignment="1">
      <alignment horizontal="left" vertical="top"/>
    </xf>
    <xf numFmtId="165" fontId="10" fillId="0" borderId="0" xfId="1" applyNumberFormat="1" applyFont="1" applyBorder="1" applyAlignment="1">
      <alignment horizontal="left" vertical="top" wrapText="1"/>
    </xf>
    <xf numFmtId="166" fontId="7" fillId="0" borderId="0" xfId="0" applyNumberFormat="1" applyFont="1" applyBorder="1" applyAlignment="1">
      <alignment horizontal="left" vertical="top" wrapText="1"/>
    </xf>
    <xf numFmtId="164" fontId="7" fillId="0" borderId="0" xfId="0" applyNumberFormat="1" applyFont="1" applyBorder="1" applyAlignment="1">
      <alignment horizontal="left" vertical="top" wrapText="1"/>
    </xf>
    <xf numFmtId="166" fontId="10" fillId="0" borderId="0" xfId="0" applyNumberFormat="1" applyFont="1" applyBorder="1" applyAlignment="1">
      <alignment horizontal="left" vertical="top" wrapText="1"/>
    </xf>
    <xf numFmtId="164" fontId="10" fillId="0" borderId="0" xfId="0" applyNumberFormat="1" applyFont="1" applyBorder="1" applyAlignment="1">
      <alignment horizontal="left" vertical="top" wrapText="1"/>
    </xf>
    <xf numFmtId="0" fontId="13" fillId="0" borderId="1" xfId="0" applyFont="1" applyBorder="1"/>
    <xf numFmtId="14" fontId="14" fillId="0" borderId="1" xfId="0" applyNumberFormat="1" applyFont="1" applyBorder="1" applyAlignment="1">
      <alignment horizontal="center" vertical="center"/>
    </xf>
    <xf numFmtId="0" fontId="17" fillId="4" borderId="1" xfId="0" applyFont="1" applyFill="1" applyBorder="1" applyAlignment="1">
      <alignment horizontal="center" vertical="center" wrapText="1"/>
    </xf>
    <xf numFmtId="0" fontId="17" fillId="4" borderId="1" xfId="0" applyFont="1" applyFill="1" applyBorder="1" applyAlignment="1">
      <alignment vertical="center" wrapText="1"/>
    </xf>
    <xf numFmtId="164" fontId="17" fillId="4" borderId="1" xfId="1" applyNumberFormat="1" applyFont="1" applyFill="1" applyBorder="1" applyAlignment="1">
      <alignment horizontal="center" vertical="center" wrapText="1"/>
    </xf>
    <xf numFmtId="0" fontId="17" fillId="4" borderId="7" xfId="0" applyFont="1" applyFill="1" applyBorder="1" applyAlignment="1">
      <alignment horizontal="center" vertical="center" wrapText="1"/>
    </xf>
    <xf numFmtId="0" fontId="7" fillId="0" borderId="1" xfId="0" applyFont="1" applyBorder="1" applyAlignment="1">
      <alignment horizontal="left" vertical="top"/>
    </xf>
    <xf numFmtId="0" fontId="11" fillId="0" borderId="1" xfId="0" applyFont="1" applyBorder="1" applyAlignment="1">
      <alignment horizontal="left" vertical="top"/>
    </xf>
    <xf numFmtId="0" fontId="16" fillId="0" borderId="1" xfId="2" applyFont="1" applyBorder="1" applyAlignment="1">
      <alignment horizontal="left" vertical="top"/>
    </xf>
    <xf numFmtId="14" fontId="6" fillId="0" borderId="0" xfId="0" applyNumberFormat="1" applyFont="1" applyAlignment="1">
      <alignment horizontal="left" vertical="top"/>
    </xf>
    <xf numFmtId="14" fontId="6" fillId="0" borderId="1" xfId="0" applyNumberFormat="1" applyFont="1" applyBorder="1" applyAlignment="1">
      <alignment horizontal="left" vertical="top"/>
    </xf>
    <xf numFmtId="164" fontId="6" fillId="0" borderId="8" xfId="0" applyNumberFormat="1" applyFont="1" applyBorder="1" applyAlignment="1">
      <alignment horizontal="left" vertical="top"/>
    </xf>
    <xf numFmtId="164" fontId="6" fillId="0" borderId="1" xfId="0" applyNumberFormat="1" applyFont="1" applyBorder="1" applyAlignment="1">
      <alignment horizontal="left" vertical="top"/>
    </xf>
    <xf numFmtId="0" fontId="13" fillId="0" borderId="1" xfId="0" applyFont="1" applyBorder="1" applyAlignment="1">
      <alignment horizontal="left" vertical="top"/>
    </xf>
    <xf numFmtId="14" fontId="14" fillId="0" borderId="1" xfId="0" applyNumberFormat="1" applyFont="1" applyBorder="1" applyAlignment="1">
      <alignment horizontal="left" vertical="top"/>
    </xf>
    <xf numFmtId="0" fontId="13" fillId="0" borderId="0" xfId="0" applyFont="1" applyBorder="1" applyAlignment="1">
      <alignment horizontal="center" vertical="center" wrapText="1"/>
    </xf>
    <xf numFmtId="0" fontId="19" fillId="0" borderId="4" xfId="0" applyFont="1" applyBorder="1" applyAlignment="1">
      <alignment horizontal="left" vertical="top" wrapText="1"/>
    </xf>
    <xf numFmtId="0" fontId="10" fillId="0" borderId="4" xfId="0" applyFont="1" applyBorder="1" applyAlignment="1">
      <alignment horizontal="left" vertical="top" wrapText="1"/>
    </xf>
    <xf numFmtId="0" fontId="10"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6" xfId="0" applyFont="1" applyBorder="1" applyAlignment="1">
      <alignment horizontal="left" vertical="top"/>
    </xf>
    <xf numFmtId="0" fontId="7" fillId="0" borderId="4" xfId="0" applyFont="1" applyBorder="1" applyAlignment="1">
      <alignment horizontal="left" vertical="top" wrapText="1"/>
    </xf>
    <xf numFmtId="0" fontId="18" fillId="0" borderId="0" xfId="0" applyFont="1" applyAlignment="1">
      <alignment horizontal="left" vertical="top"/>
    </xf>
    <xf numFmtId="0" fontId="7" fillId="0" borderId="4" xfId="0" applyFont="1" applyBorder="1" applyAlignment="1">
      <alignment horizontal="left" vertical="top"/>
    </xf>
    <xf numFmtId="0" fontId="7" fillId="0" borderId="0" xfId="0" applyFont="1" applyAlignment="1">
      <alignment horizontal="left" vertical="top" wrapText="1"/>
    </xf>
    <xf numFmtId="0" fontId="20" fillId="0" borderId="0" xfId="0" applyFont="1" applyAlignment="1">
      <alignment horizontal="left" vertical="top" wrapText="1"/>
    </xf>
    <xf numFmtId="0" fontId="7" fillId="0" borderId="9" xfId="0" applyFont="1" applyBorder="1" applyAlignment="1">
      <alignment horizontal="left" vertical="top" wrapText="1"/>
    </xf>
    <xf numFmtId="0" fontId="7" fillId="0" borderId="3" xfId="0" applyFont="1" applyBorder="1" applyAlignment="1">
      <alignment horizontal="left" vertical="top" wrapText="1"/>
    </xf>
    <xf numFmtId="0" fontId="7" fillId="0" borderId="2" xfId="0" applyFont="1" applyBorder="1" applyAlignment="1">
      <alignment horizontal="left" vertical="top" wrapText="1"/>
    </xf>
    <xf numFmtId="0" fontId="7" fillId="0" borderId="10" xfId="0" applyFont="1" applyBorder="1" applyAlignment="1">
      <alignment horizontal="left" vertical="top" wrapText="1"/>
    </xf>
    <xf numFmtId="0" fontId="7" fillId="0" borderId="1" xfId="0" applyFont="1" applyFill="1" applyBorder="1" applyAlignment="1">
      <alignment horizontal="left" vertical="top" wrapText="1"/>
    </xf>
    <xf numFmtId="0" fontId="10" fillId="0" borderId="3" xfId="0" applyFont="1" applyBorder="1" applyAlignment="1">
      <alignment horizontal="left" vertical="top" wrapText="1"/>
    </xf>
    <xf numFmtId="0" fontId="10" fillId="3" borderId="3" xfId="0" applyFont="1" applyFill="1" applyBorder="1" applyAlignment="1">
      <alignment horizontal="left" vertical="top" wrapText="1"/>
    </xf>
    <xf numFmtId="0" fontId="7" fillId="3" borderId="3" xfId="0" applyFont="1" applyFill="1" applyBorder="1" applyAlignment="1">
      <alignment horizontal="left" vertical="top" wrapText="1"/>
    </xf>
    <xf numFmtId="0" fontId="10" fillId="0" borderId="3" xfId="0" applyFont="1" applyFill="1" applyBorder="1" applyAlignment="1">
      <alignment horizontal="left" vertical="top" wrapText="1"/>
    </xf>
    <xf numFmtId="0" fontId="10" fillId="0" borderId="3" xfId="0" applyFont="1" applyBorder="1" applyAlignment="1">
      <alignment horizontal="left" vertical="top"/>
    </xf>
    <xf numFmtId="0" fontId="10" fillId="0" borderId="3" xfId="0" applyFont="1" applyFill="1" applyBorder="1" applyAlignment="1">
      <alignment horizontal="left" vertical="top"/>
    </xf>
    <xf numFmtId="0" fontId="10" fillId="0" borderId="2" xfId="0" applyFont="1" applyBorder="1" applyAlignment="1">
      <alignment horizontal="left" vertical="top" wrapText="1"/>
    </xf>
    <xf numFmtId="0" fontId="10" fillId="0" borderId="2" xfId="0" applyFont="1" applyFill="1" applyBorder="1" applyAlignment="1">
      <alignment horizontal="left" vertical="top" wrapText="1"/>
    </xf>
    <xf numFmtId="0" fontId="7" fillId="0" borderId="11" xfId="0" applyFont="1" applyBorder="1" applyAlignment="1">
      <alignment horizontal="left" vertical="top" wrapText="1"/>
    </xf>
    <xf numFmtId="0" fontId="10" fillId="0" borderId="2" xfId="0" applyFont="1" applyFill="1" applyBorder="1" applyAlignment="1">
      <alignment horizontal="left" vertical="top"/>
    </xf>
    <xf numFmtId="10" fontId="7" fillId="0" borderId="1" xfId="0" applyNumberFormat="1" applyFont="1" applyBorder="1" applyAlignment="1">
      <alignment horizontal="left" vertical="top" wrapText="1"/>
    </xf>
    <xf numFmtId="0" fontId="11" fillId="0" borderId="4" xfId="0" applyFont="1" applyBorder="1" applyAlignment="1">
      <alignment horizontal="left" vertical="top"/>
    </xf>
    <xf numFmtId="0" fontId="18" fillId="0" borderId="5" xfId="0" applyFont="1" applyBorder="1" applyAlignment="1">
      <alignment horizontal="left" vertical="top" wrapText="1"/>
    </xf>
    <xf numFmtId="0" fontId="18" fillId="0" borderId="1" xfId="0" applyFont="1" applyBorder="1" applyAlignment="1">
      <alignment horizontal="left" vertical="top" wrapText="1"/>
    </xf>
    <xf numFmtId="0" fontId="0" fillId="0" borderId="0" xfId="0" applyBorder="1"/>
    <xf numFmtId="0" fontId="21" fillId="0" borderId="0" xfId="0" applyFont="1" applyBorder="1" applyAlignment="1">
      <alignment vertical="center"/>
    </xf>
    <xf numFmtId="0" fontId="4" fillId="0" borderId="12" xfId="0" applyFont="1" applyBorder="1"/>
    <xf numFmtId="0" fontId="10" fillId="0" borderId="1" xfId="0" applyFont="1" applyBorder="1" applyAlignment="1">
      <alignment horizontal="center" vertical="top" wrapText="1"/>
    </xf>
    <xf numFmtId="0" fontId="7" fillId="0" borderId="0" xfId="0" applyFont="1" applyAlignment="1">
      <alignment vertical="top" wrapText="1"/>
    </xf>
    <xf numFmtId="0" fontId="7" fillId="0" borderId="3" xfId="0" applyFont="1" applyBorder="1" applyAlignment="1">
      <alignment vertical="top" wrapText="1"/>
    </xf>
    <xf numFmtId="0" fontId="7" fillId="0" borderId="3" xfId="0" applyFont="1" applyBorder="1" applyAlignment="1">
      <alignment vertical="top"/>
    </xf>
    <xf numFmtId="0" fontId="10" fillId="0" borderId="3" xfId="0" applyFont="1" applyBorder="1" applyAlignment="1">
      <alignment horizontal="center" vertical="top" wrapText="1"/>
    </xf>
    <xf numFmtId="0" fontId="7" fillId="0" borderId="1" xfId="0" applyFont="1" applyFill="1" applyBorder="1" applyAlignment="1">
      <alignment vertical="top"/>
    </xf>
    <xf numFmtId="0" fontId="7" fillId="0" borderId="2" xfId="0" applyFont="1" applyBorder="1" applyAlignment="1">
      <alignment vertical="top"/>
    </xf>
    <xf numFmtId="0" fontId="10" fillId="3" borderId="1" xfId="0" applyFont="1" applyFill="1" applyBorder="1" applyAlignment="1">
      <alignment vertical="top" wrapText="1"/>
    </xf>
    <xf numFmtId="0" fontId="10" fillId="0" borderId="0" xfId="0" applyFont="1" applyAlignment="1">
      <alignment vertical="center" wrapText="1"/>
    </xf>
    <xf numFmtId="0" fontId="10" fillId="3" borderId="3" xfId="0" applyFont="1" applyFill="1" applyBorder="1" applyAlignment="1">
      <alignment vertical="top" wrapText="1"/>
    </xf>
    <xf numFmtId="0" fontId="10" fillId="0" borderId="2" xfId="0" applyFont="1" applyBorder="1" applyAlignment="1">
      <alignment horizontal="left" vertical="top"/>
    </xf>
    <xf numFmtId="0" fontId="10" fillId="0" borderId="2" xfId="0" applyFont="1" applyBorder="1" applyAlignment="1">
      <alignment vertical="top"/>
    </xf>
    <xf numFmtId="0" fontId="10" fillId="3" borderId="2" xfId="0" applyFont="1" applyFill="1" applyBorder="1" applyAlignment="1">
      <alignment horizontal="left" vertical="top" wrapText="1"/>
    </xf>
    <xf numFmtId="0" fontId="10" fillId="0" borderId="1" xfId="0" applyFont="1" applyBorder="1" applyAlignment="1">
      <alignment vertical="center" wrapText="1"/>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10" fillId="0" borderId="0" xfId="0" applyFont="1" applyBorder="1" applyAlignment="1">
      <alignment horizontal="left" vertical="top"/>
    </xf>
    <xf numFmtId="0" fontId="10" fillId="0" borderId="0" xfId="0" applyFont="1" applyAlignment="1">
      <alignment horizontal="left" vertical="top" wrapText="1"/>
    </xf>
    <xf numFmtId="0" fontId="10" fillId="0" borderId="3" xfId="0" applyFont="1" applyBorder="1" applyAlignment="1">
      <alignment vertical="top"/>
    </xf>
    <xf numFmtId="0" fontId="19" fillId="3" borderId="4" xfId="0" applyFont="1" applyFill="1" applyBorder="1" applyAlignment="1">
      <alignment horizontal="left" vertical="top" wrapText="1"/>
    </xf>
    <xf numFmtId="0" fontId="10" fillId="3" borderId="5" xfId="0" applyFont="1" applyFill="1" applyBorder="1" applyAlignment="1">
      <alignment horizontal="left" vertical="top" wrapText="1"/>
    </xf>
    <xf numFmtId="0" fontId="7" fillId="3" borderId="6"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1" xfId="0" applyFont="1" applyFill="1" applyBorder="1" applyAlignment="1">
      <alignment horizontal="left" vertical="top" wrapText="1"/>
    </xf>
    <xf numFmtId="0" fontId="7" fillId="3" borderId="2" xfId="0" applyFont="1" applyFill="1" applyBorder="1" applyAlignment="1">
      <alignment horizontal="left" vertical="top" wrapText="1"/>
    </xf>
    <xf numFmtId="0" fontId="12" fillId="3" borderId="1" xfId="0" applyFont="1" applyFill="1" applyBorder="1" applyAlignment="1">
      <alignment horizontal="left" vertical="top" wrapText="1"/>
    </xf>
    <xf numFmtId="0" fontId="4" fillId="0" borderId="13" xfId="0" applyFont="1" applyBorder="1" applyAlignment="1">
      <alignment horizontal="center"/>
    </xf>
    <xf numFmtId="0" fontId="4" fillId="0" borderId="14"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xf>
    <xf numFmtId="164" fontId="6" fillId="0" borderId="17" xfId="0" applyNumberFormat="1" applyFont="1" applyBorder="1" applyAlignment="1">
      <alignment horizontal="center"/>
    </xf>
    <xf numFmtId="165" fontId="6" fillId="0" borderId="17" xfId="0" applyNumberFormat="1" applyFont="1" applyBorder="1" applyAlignment="1">
      <alignment horizontal="center"/>
    </xf>
    <xf numFmtId="0" fontId="4" fillId="0" borderId="18" xfId="0" applyFont="1" applyFill="1" applyBorder="1" applyAlignment="1">
      <alignment horizontal="center"/>
    </xf>
    <xf numFmtId="0" fontId="6" fillId="0" borderId="19" xfId="0" applyFont="1" applyBorder="1" applyAlignment="1">
      <alignment horizontal="center"/>
    </xf>
    <xf numFmtId="164" fontId="6" fillId="0" borderId="19" xfId="0" applyNumberFormat="1" applyFont="1" applyBorder="1" applyAlignment="1">
      <alignment horizontal="center"/>
    </xf>
    <xf numFmtId="164" fontId="6" fillId="0" borderId="20" xfId="0" applyNumberFormat="1" applyFont="1" applyBorder="1" applyAlignment="1">
      <alignment horizontal="center"/>
    </xf>
    <xf numFmtId="0" fontId="10" fillId="3" borderId="7" xfId="0" applyFont="1" applyFill="1" applyBorder="1" applyAlignment="1">
      <alignment horizontal="left" vertical="top" wrapText="1"/>
    </xf>
    <xf numFmtId="0" fontId="12" fillId="0" borderId="3" xfId="0" applyFont="1" applyBorder="1" applyAlignment="1">
      <alignment horizontal="left" vertical="top"/>
    </xf>
    <xf numFmtId="0" fontId="10" fillId="0" borderId="3" xfId="0" applyFont="1" applyBorder="1" applyAlignment="1">
      <alignment vertical="top" wrapText="1"/>
    </xf>
    <xf numFmtId="0" fontId="7" fillId="0" borderId="22" xfId="0" applyFont="1" applyBorder="1" applyAlignment="1">
      <alignment vertical="top" wrapText="1"/>
    </xf>
    <xf numFmtId="0" fontId="7" fillId="0" borderId="1" xfId="0" applyFont="1" applyFill="1" applyBorder="1" applyAlignment="1">
      <alignment vertical="top" wrapText="1"/>
    </xf>
    <xf numFmtId="0" fontId="18" fillId="0" borderId="1" xfId="0" applyFont="1" applyBorder="1" applyAlignment="1">
      <alignment horizontal="left" vertical="top"/>
    </xf>
    <xf numFmtId="0" fontId="10" fillId="0" borderId="2" xfId="0" applyFont="1" applyBorder="1" applyAlignment="1">
      <alignment vertical="top" wrapText="1"/>
    </xf>
    <xf numFmtId="0" fontId="10" fillId="0" borderId="2" xfId="0" applyFont="1" applyBorder="1" applyAlignment="1">
      <alignment horizontal="center" vertical="top" wrapText="1"/>
    </xf>
    <xf numFmtId="0" fontId="7" fillId="0" borderId="23" xfId="0" applyFont="1" applyBorder="1" applyAlignment="1">
      <alignment horizontal="left" vertical="top" wrapText="1"/>
    </xf>
    <xf numFmtId="0" fontId="7" fillId="0" borderId="2" xfId="0" applyFont="1" applyBorder="1" applyAlignment="1">
      <alignment vertical="top" wrapText="1"/>
    </xf>
    <xf numFmtId="0" fontId="13" fillId="0" borderId="0" xfId="0" applyFont="1" applyAlignment="1">
      <alignment wrapText="1"/>
    </xf>
    <xf numFmtId="0" fontId="13" fillId="0" borderId="1" xfId="0" applyFont="1" applyBorder="1" applyAlignment="1">
      <alignment wrapText="1"/>
    </xf>
    <xf numFmtId="0" fontId="13" fillId="0" borderId="0" xfId="0" applyFont="1"/>
    <xf numFmtId="14" fontId="13" fillId="0" borderId="1" xfId="0" applyNumberFormat="1" applyFont="1" applyBorder="1"/>
    <xf numFmtId="14" fontId="13" fillId="0" borderId="1" xfId="0" applyNumberFormat="1" applyFont="1" applyBorder="1" applyAlignment="1">
      <alignment horizontal="center"/>
    </xf>
    <xf numFmtId="0" fontId="13" fillId="0" borderId="1" xfId="0" applyFont="1" applyBorder="1" applyAlignment="1">
      <alignment horizontal="center" wrapText="1"/>
    </xf>
    <xf numFmtId="0" fontId="13" fillId="0" borderId="1" xfId="0" applyFont="1" applyBorder="1" applyAlignment="1">
      <alignment vertical="center"/>
    </xf>
    <xf numFmtId="0" fontId="24" fillId="5" borderId="24" xfId="0" applyFont="1" applyFill="1" applyBorder="1" applyAlignment="1">
      <alignment wrapText="1"/>
    </xf>
    <xf numFmtId="0" fontId="17" fillId="3" borderId="21" xfId="0" applyFont="1" applyFill="1" applyBorder="1" applyAlignment="1">
      <alignment horizontal="left" vertical="top" wrapText="1"/>
    </xf>
    <xf numFmtId="0" fontId="23" fillId="0" borderId="0" xfId="0" applyFont="1" applyAlignment="1">
      <alignment vertical="top"/>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1073150</xdr:colOff>
      <xdr:row>21</xdr:row>
      <xdr:rowOff>254000</xdr:rowOff>
    </xdr:from>
    <xdr:to>
      <xdr:col>0</xdr:col>
      <xdr:colOff>1104174</xdr:colOff>
      <xdr:row>21</xdr:row>
      <xdr:rowOff>320040</xdr:rowOff>
    </xdr:to>
    <xdr:pic>
      <xdr:nvPicPr>
        <xdr:cNvPr id="4" name="Picture 1025" descr="https://ctsebsappprod.wales.nhs.uk:8002/OA_HTML/cabo/images/swan/t.gif">
          <a:extLst>
            <a:ext uri="{FF2B5EF4-FFF2-40B4-BE49-F238E27FC236}">
              <a16:creationId xmlns:a16="http://schemas.microsoft.com/office/drawing/2014/main" id="{6D1394CA-7B30-4A09-BD6A-5022DADE2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5730" y="2357120"/>
          <a:ext cx="31024" cy="62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21</xdr:row>
      <xdr:rowOff>0</xdr:rowOff>
    </xdr:from>
    <xdr:to>
      <xdr:col>0</xdr:col>
      <xdr:colOff>60598</xdr:colOff>
      <xdr:row>21</xdr:row>
      <xdr:rowOff>60598</xdr:rowOff>
    </xdr:to>
    <xdr:pic>
      <xdr:nvPicPr>
        <xdr:cNvPr id="5" name="Picture 4" descr="https://ctsebsappprod.wales.nhs.uk:8002/OA_HTML/cabo/images/swan/t.gif">
          <a:extLst>
            <a:ext uri="{FF2B5EF4-FFF2-40B4-BE49-F238E27FC236}">
              <a16:creationId xmlns:a16="http://schemas.microsoft.com/office/drawing/2014/main" id="{2D6167DB-0C34-4AD6-8634-2FE8F81AE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02580" y="2103120"/>
          <a:ext cx="56788" cy="567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1073150</xdr:colOff>
      <xdr:row>21</xdr:row>
      <xdr:rowOff>254000</xdr:rowOff>
    </xdr:from>
    <xdr:to>
      <xdr:col>4</xdr:col>
      <xdr:colOff>1104174</xdr:colOff>
      <xdr:row>21</xdr:row>
      <xdr:rowOff>320040</xdr:rowOff>
    </xdr:to>
    <xdr:pic>
      <xdr:nvPicPr>
        <xdr:cNvPr id="7" name="Picture 1025" descr="https://ctsebsappprod.wales.nhs.uk:8002/OA_HTML/cabo/images/swan/t.gif">
          <a:extLst>
            <a:ext uri="{FF2B5EF4-FFF2-40B4-BE49-F238E27FC236}">
              <a16:creationId xmlns:a16="http://schemas.microsoft.com/office/drawing/2014/main" id="{0DBC1308-53E7-4DC1-893E-2D0EB914B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5730" y="2357120"/>
          <a:ext cx="31024" cy="62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lee.bodenham@wales.nhs.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0"/>
  <sheetViews>
    <sheetView tabSelected="1" topLeftCell="D1" zoomScale="85" zoomScaleNormal="85" workbookViewId="0">
      <selection activeCell="G5" sqref="G5"/>
    </sheetView>
  </sheetViews>
  <sheetFormatPr defaultRowHeight="14.5"/>
  <cols>
    <col min="1" max="1" width="33.81640625" customWidth="1"/>
    <col min="2" max="2" width="15.54296875" customWidth="1"/>
    <col min="3" max="3" width="22.54296875" customWidth="1"/>
    <col min="4" max="4" width="45.1796875" bestFit="1" customWidth="1"/>
    <col min="5" max="5" width="20.453125" customWidth="1"/>
    <col min="6" max="6" width="36.81640625" bestFit="1" customWidth="1"/>
    <col min="7" max="7" width="23.54296875" bestFit="1" customWidth="1"/>
    <col min="8" max="8" width="14.1796875" bestFit="1" customWidth="1"/>
    <col min="9" max="9" width="85.26953125" customWidth="1"/>
    <col min="10" max="10" width="75.54296875" customWidth="1"/>
    <col min="11" max="11" width="14.26953125" customWidth="1"/>
  </cols>
  <sheetData>
    <row r="1" spans="1:11" s="3" customFormat="1" ht="16">
      <c r="A1" s="2" t="s">
        <v>14</v>
      </c>
      <c r="C1" s="24"/>
    </row>
    <row r="3" spans="1:11" ht="42">
      <c r="A3" s="9" t="s">
        <v>0</v>
      </c>
      <c r="B3" s="9" t="s">
        <v>9</v>
      </c>
      <c r="C3" s="9" t="s">
        <v>10</v>
      </c>
      <c r="D3" s="9" t="s">
        <v>1</v>
      </c>
      <c r="E3" s="9" t="s">
        <v>11</v>
      </c>
      <c r="F3" s="9" t="s">
        <v>2</v>
      </c>
      <c r="G3" s="9" t="s">
        <v>3</v>
      </c>
      <c r="H3" s="9" t="s">
        <v>4</v>
      </c>
      <c r="I3" s="9" t="s">
        <v>5</v>
      </c>
      <c r="J3" s="10" t="s">
        <v>8</v>
      </c>
      <c r="K3" s="9" t="s">
        <v>6</v>
      </c>
    </row>
    <row r="4" spans="1:11" ht="67.5">
      <c r="A4" s="101" t="s">
        <v>40</v>
      </c>
      <c r="B4" s="14" t="s">
        <v>23</v>
      </c>
      <c r="C4" s="18" t="s">
        <v>7</v>
      </c>
      <c r="D4" s="50" t="s">
        <v>34</v>
      </c>
      <c r="E4" s="20" t="s">
        <v>114</v>
      </c>
      <c r="F4" s="51" t="s">
        <v>113</v>
      </c>
      <c r="G4" s="50" t="s">
        <v>112</v>
      </c>
      <c r="H4" s="18" t="s">
        <v>12</v>
      </c>
      <c r="I4" s="50" t="s">
        <v>115</v>
      </c>
      <c r="J4" s="14" t="s">
        <v>116</v>
      </c>
      <c r="K4" s="21" t="s">
        <v>13</v>
      </c>
    </row>
    <row r="5" spans="1:11" ht="94.5">
      <c r="A5" s="102" t="s">
        <v>41</v>
      </c>
      <c r="B5" s="14" t="s">
        <v>23</v>
      </c>
      <c r="C5" s="18" t="s">
        <v>7</v>
      </c>
      <c r="D5" s="52" t="s">
        <v>35</v>
      </c>
      <c r="E5" s="20" t="s">
        <v>118</v>
      </c>
      <c r="F5" s="52" t="s">
        <v>234</v>
      </c>
      <c r="G5" s="52" t="s">
        <v>117</v>
      </c>
      <c r="H5" s="18" t="s">
        <v>12</v>
      </c>
      <c r="I5" s="52" t="s">
        <v>119</v>
      </c>
      <c r="J5" s="14" t="s">
        <v>120</v>
      </c>
      <c r="K5" s="21" t="s">
        <v>24</v>
      </c>
    </row>
    <row r="6" spans="1:11" ht="67.5">
      <c r="A6" s="22" t="s">
        <v>42</v>
      </c>
      <c r="B6" s="14" t="s">
        <v>23</v>
      </c>
      <c r="C6" s="18" t="s">
        <v>121</v>
      </c>
      <c r="D6" s="18" t="s">
        <v>36</v>
      </c>
      <c r="E6" s="20" t="s">
        <v>237</v>
      </c>
      <c r="F6" s="16" t="s">
        <v>50</v>
      </c>
      <c r="G6" s="14" t="s">
        <v>46</v>
      </c>
      <c r="H6" s="18" t="s">
        <v>12</v>
      </c>
      <c r="I6" s="16" t="s">
        <v>123</v>
      </c>
      <c r="J6" s="14" t="s">
        <v>122</v>
      </c>
      <c r="K6" s="21" t="s">
        <v>24</v>
      </c>
    </row>
    <row r="7" spans="1:11" ht="67.5">
      <c r="A7" s="103" t="s">
        <v>43</v>
      </c>
      <c r="B7" s="14" t="s">
        <v>23</v>
      </c>
      <c r="C7" s="18" t="s">
        <v>7</v>
      </c>
      <c r="D7" s="54" t="s">
        <v>37</v>
      </c>
      <c r="E7" s="20" t="s">
        <v>124</v>
      </c>
      <c r="F7" s="53" t="s">
        <v>51</v>
      </c>
      <c r="G7" s="53" t="s">
        <v>47</v>
      </c>
      <c r="H7" s="18" t="s">
        <v>12</v>
      </c>
      <c r="I7" s="53" t="s">
        <v>127</v>
      </c>
      <c r="J7" s="14" t="s">
        <v>232</v>
      </c>
      <c r="K7" s="21" t="s">
        <v>13</v>
      </c>
    </row>
    <row r="8" spans="1:11" ht="54">
      <c r="A8" s="104" t="s">
        <v>44</v>
      </c>
      <c r="B8" s="14" t="s">
        <v>23</v>
      </c>
      <c r="C8" s="18" t="s">
        <v>7</v>
      </c>
      <c r="D8" s="56" t="s">
        <v>38</v>
      </c>
      <c r="E8" s="20" t="s">
        <v>125</v>
      </c>
      <c r="F8" s="55" t="s">
        <v>128</v>
      </c>
      <c r="G8" s="55" t="s">
        <v>48</v>
      </c>
      <c r="H8" s="18" t="s">
        <v>12</v>
      </c>
      <c r="I8" s="55" t="s">
        <v>129</v>
      </c>
      <c r="J8" s="14" t="s">
        <v>126</v>
      </c>
      <c r="K8" s="21" t="s">
        <v>24</v>
      </c>
    </row>
    <row r="9" spans="1:11" ht="54">
      <c r="A9" s="104" t="s">
        <v>45</v>
      </c>
      <c r="B9" s="14" t="s">
        <v>23</v>
      </c>
      <c r="C9" s="18" t="s">
        <v>7</v>
      </c>
      <c r="D9" s="57" t="s">
        <v>39</v>
      </c>
      <c r="E9" s="20" t="s">
        <v>130</v>
      </c>
      <c r="F9" s="59" t="s">
        <v>133</v>
      </c>
      <c r="G9" s="55" t="s">
        <v>49</v>
      </c>
      <c r="H9" s="18" t="s">
        <v>12</v>
      </c>
      <c r="I9" s="58" t="s">
        <v>132</v>
      </c>
      <c r="J9" s="14" t="s">
        <v>131</v>
      </c>
      <c r="K9" s="21" t="s">
        <v>13</v>
      </c>
    </row>
    <row r="10" spans="1:11" ht="54">
      <c r="A10" s="104" t="s">
        <v>134</v>
      </c>
      <c r="B10" s="14" t="s">
        <v>23</v>
      </c>
      <c r="C10" s="18" t="s">
        <v>136</v>
      </c>
      <c r="D10" s="51" t="s">
        <v>227</v>
      </c>
      <c r="E10" s="20" t="s">
        <v>137</v>
      </c>
      <c r="F10" s="64" t="s">
        <v>138</v>
      </c>
      <c r="G10" s="63" t="s">
        <v>135</v>
      </c>
      <c r="H10" s="18" t="s">
        <v>12</v>
      </c>
      <c r="I10" s="60" t="s">
        <v>225</v>
      </c>
      <c r="J10" s="14" t="s">
        <v>226</v>
      </c>
      <c r="K10" s="21" t="s">
        <v>13</v>
      </c>
    </row>
    <row r="11" spans="1:11" ht="135">
      <c r="A11" s="66" t="s">
        <v>107</v>
      </c>
      <c r="B11" s="65" t="s">
        <v>28</v>
      </c>
      <c r="C11" s="66" t="s">
        <v>7</v>
      </c>
      <c r="D11" s="67" t="s">
        <v>106</v>
      </c>
      <c r="E11" s="68" t="s">
        <v>110</v>
      </c>
      <c r="F11" s="58" t="s">
        <v>108</v>
      </c>
      <c r="G11" s="67" t="s">
        <v>109</v>
      </c>
      <c r="H11" s="69" t="s">
        <v>30</v>
      </c>
      <c r="I11" s="58" t="s">
        <v>111</v>
      </c>
      <c r="J11" s="66" t="s">
        <v>139</v>
      </c>
      <c r="K11" s="70" t="s">
        <v>24</v>
      </c>
    </row>
    <row r="12" spans="1:11" ht="91.15" customHeight="1">
      <c r="A12" s="105" t="s">
        <v>62</v>
      </c>
      <c r="B12" s="14" t="s">
        <v>28</v>
      </c>
      <c r="C12" s="20" t="s">
        <v>7</v>
      </c>
      <c r="D12" s="40" t="s">
        <v>52</v>
      </c>
      <c r="E12" s="20" t="s">
        <v>140</v>
      </c>
      <c r="F12" s="14" t="s">
        <v>152</v>
      </c>
      <c r="G12" s="16" t="s">
        <v>58</v>
      </c>
      <c r="H12" s="18" t="s">
        <v>30</v>
      </c>
      <c r="I12" s="16" t="s">
        <v>153</v>
      </c>
      <c r="J12" s="75" t="s">
        <v>154</v>
      </c>
      <c r="K12" s="21" t="s">
        <v>24</v>
      </c>
    </row>
    <row r="13" spans="1:11" ht="91.15" customHeight="1">
      <c r="A13" s="106" t="s">
        <v>63</v>
      </c>
      <c r="B13" s="71" t="s">
        <v>28</v>
      </c>
      <c r="C13" s="72" t="s">
        <v>7</v>
      </c>
      <c r="D13" s="54" t="s">
        <v>53</v>
      </c>
      <c r="E13" s="72" t="s">
        <v>141</v>
      </c>
      <c r="F13" s="71" t="s">
        <v>148</v>
      </c>
      <c r="G13" s="62" t="s">
        <v>147</v>
      </c>
      <c r="H13" s="71" t="s">
        <v>29</v>
      </c>
      <c r="I13" s="73" t="s">
        <v>149</v>
      </c>
      <c r="J13" s="62" t="s">
        <v>146</v>
      </c>
      <c r="K13" s="74" t="s">
        <v>24</v>
      </c>
    </row>
    <row r="14" spans="1:11" ht="91.15" customHeight="1">
      <c r="A14" s="104" t="s">
        <v>156</v>
      </c>
      <c r="B14" s="14" t="s">
        <v>28</v>
      </c>
      <c r="C14" s="20" t="s">
        <v>7</v>
      </c>
      <c r="D14" s="76" t="s">
        <v>54</v>
      </c>
      <c r="E14" s="20" t="s">
        <v>142</v>
      </c>
      <c r="F14" s="14" t="s">
        <v>159</v>
      </c>
      <c r="G14" s="16" t="s">
        <v>157</v>
      </c>
      <c r="H14" s="14" t="s">
        <v>158</v>
      </c>
      <c r="I14" s="14" t="s">
        <v>155</v>
      </c>
      <c r="J14" s="14" t="s">
        <v>151</v>
      </c>
      <c r="K14" s="21" t="s">
        <v>24</v>
      </c>
    </row>
    <row r="15" spans="1:11" ht="91.15" customHeight="1">
      <c r="A15" s="67" t="s">
        <v>64</v>
      </c>
      <c r="B15" s="14" t="s">
        <v>235</v>
      </c>
      <c r="C15" s="20" t="s">
        <v>7</v>
      </c>
      <c r="D15" s="77" t="s">
        <v>55</v>
      </c>
      <c r="E15" s="20" t="s">
        <v>143</v>
      </c>
      <c r="F15" s="16" t="s">
        <v>160</v>
      </c>
      <c r="G15" s="61" t="s">
        <v>59</v>
      </c>
      <c r="H15" s="14" t="s">
        <v>158</v>
      </c>
      <c r="I15" s="16" t="s">
        <v>150</v>
      </c>
      <c r="J15" s="58" t="s">
        <v>161</v>
      </c>
      <c r="K15" s="21" t="s">
        <v>24</v>
      </c>
    </row>
    <row r="16" spans="1:11" ht="91.15" customHeight="1">
      <c r="A16" s="105" t="s">
        <v>162</v>
      </c>
      <c r="B16" s="14" t="s">
        <v>28</v>
      </c>
      <c r="C16" s="20" t="s">
        <v>7</v>
      </c>
      <c r="D16" s="78" t="s">
        <v>56</v>
      </c>
      <c r="E16" s="20" t="s">
        <v>144</v>
      </c>
      <c r="F16" s="14" t="s">
        <v>66</v>
      </c>
      <c r="G16" s="16" t="s">
        <v>60</v>
      </c>
      <c r="H16" s="69" t="s">
        <v>30</v>
      </c>
      <c r="I16" s="16" t="s">
        <v>163</v>
      </c>
      <c r="J16" s="16" t="s">
        <v>164</v>
      </c>
      <c r="K16" s="21" t="s">
        <v>13</v>
      </c>
    </row>
    <row r="17" spans="1:12" ht="91.15" customHeight="1">
      <c r="A17" s="105" t="s">
        <v>65</v>
      </c>
      <c r="B17" s="14" t="s">
        <v>235</v>
      </c>
      <c r="C17" s="20" t="s">
        <v>7</v>
      </c>
      <c r="D17" s="123" t="s">
        <v>57</v>
      </c>
      <c r="E17" s="20" t="s">
        <v>145</v>
      </c>
      <c r="F17" s="14" t="s">
        <v>167</v>
      </c>
      <c r="G17" s="16" t="s">
        <v>61</v>
      </c>
      <c r="H17" s="14" t="s">
        <v>158</v>
      </c>
      <c r="I17" s="16" t="s">
        <v>165</v>
      </c>
      <c r="J17" s="16" t="s">
        <v>166</v>
      </c>
      <c r="K17" s="21" t="s">
        <v>24</v>
      </c>
    </row>
    <row r="18" spans="1:12" ht="15.5">
      <c r="A18" s="81" t="s">
        <v>31</v>
      </c>
      <c r="B18" s="79"/>
      <c r="C18" s="79"/>
      <c r="D18" s="80"/>
      <c r="E18" s="79"/>
      <c r="F18" s="79"/>
      <c r="G18" s="49"/>
      <c r="H18" s="79"/>
      <c r="I18" s="79"/>
      <c r="J18" s="79"/>
      <c r="K18" s="79"/>
    </row>
    <row r="19" spans="1:12" ht="42">
      <c r="A19" s="9" t="s">
        <v>0</v>
      </c>
      <c r="B19" s="9" t="s">
        <v>9</v>
      </c>
      <c r="C19" s="9" t="s">
        <v>10</v>
      </c>
      <c r="D19" s="9" t="s">
        <v>1</v>
      </c>
      <c r="E19" s="9" t="s">
        <v>11</v>
      </c>
      <c r="F19" s="9" t="s">
        <v>2</v>
      </c>
      <c r="G19" s="9" t="s">
        <v>3</v>
      </c>
      <c r="H19" s="9" t="s">
        <v>4</v>
      </c>
      <c r="I19" s="9" t="s">
        <v>5</v>
      </c>
      <c r="J19" s="10" t="s">
        <v>8</v>
      </c>
      <c r="K19" s="9" t="s">
        <v>6</v>
      </c>
    </row>
    <row r="20" spans="1:12" ht="67.150000000000006" customHeight="1">
      <c r="A20" s="22" t="s">
        <v>71</v>
      </c>
      <c r="B20" s="124" t="s">
        <v>169</v>
      </c>
      <c r="C20" s="88" t="s">
        <v>7</v>
      </c>
      <c r="D20" s="92" t="s">
        <v>67</v>
      </c>
      <c r="E20" s="88" t="s">
        <v>171</v>
      </c>
      <c r="F20" s="71" t="s">
        <v>168</v>
      </c>
      <c r="G20" s="125" t="s">
        <v>73</v>
      </c>
      <c r="H20" s="93" t="s">
        <v>170</v>
      </c>
      <c r="I20" s="126" t="s">
        <v>175</v>
      </c>
      <c r="J20" s="127" t="s">
        <v>228</v>
      </c>
      <c r="K20" s="88" t="s">
        <v>13</v>
      </c>
    </row>
    <row r="21" spans="1:12" ht="67.150000000000006" customHeight="1">
      <c r="A21" s="66" t="s">
        <v>32</v>
      </c>
      <c r="B21" s="65" t="s">
        <v>28</v>
      </c>
      <c r="C21" s="84" t="s">
        <v>179</v>
      </c>
      <c r="D21" s="69" t="s">
        <v>68</v>
      </c>
      <c r="E21" s="85" t="s">
        <v>173</v>
      </c>
      <c r="F21" s="83" t="s">
        <v>177</v>
      </c>
      <c r="G21" s="86" t="s">
        <v>74</v>
      </c>
      <c r="H21" s="69" t="s">
        <v>30</v>
      </c>
      <c r="I21" s="83" t="s">
        <v>174</v>
      </c>
      <c r="J21" s="84" t="s">
        <v>172</v>
      </c>
      <c r="K21" s="85" t="s">
        <v>13</v>
      </c>
    </row>
    <row r="22" spans="1:12" ht="67.150000000000006" customHeight="1" thickBot="1">
      <c r="A22" s="22" t="s">
        <v>32</v>
      </c>
      <c r="B22" s="14" t="s">
        <v>235</v>
      </c>
      <c r="C22" s="15" t="s">
        <v>179</v>
      </c>
      <c r="D22" s="18" t="s">
        <v>69</v>
      </c>
      <c r="E22" s="19" t="s">
        <v>173</v>
      </c>
      <c r="F22" s="14" t="s">
        <v>178</v>
      </c>
      <c r="G22" s="82" t="s">
        <v>74</v>
      </c>
      <c r="H22" s="17" t="s">
        <v>158</v>
      </c>
      <c r="I22" s="15" t="s">
        <v>176</v>
      </c>
      <c r="J22" s="15" t="s">
        <v>172</v>
      </c>
      <c r="K22" s="19" t="s">
        <v>24</v>
      </c>
    </row>
    <row r="23" spans="1:12" ht="67.150000000000006" customHeight="1">
      <c r="A23" s="107" t="s">
        <v>72</v>
      </c>
      <c r="B23" s="65" t="s">
        <v>235</v>
      </c>
      <c r="C23" s="85" t="s">
        <v>7</v>
      </c>
      <c r="D23" s="119" t="s">
        <v>230</v>
      </c>
      <c r="E23" s="85" t="s">
        <v>173</v>
      </c>
      <c r="F23" s="58" t="s">
        <v>229</v>
      </c>
      <c r="G23" s="65" t="s">
        <v>231</v>
      </c>
      <c r="H23" s="100" t="s">
        <v>158</v>
      </c>
      <c r="I23" s="120" t="s">
        <v>224</v>
      </c>
      <c r="J23" s="121" t="s">
        <v>233</v>
      </c>
      <c r="K23" s="85" t="s">
        <v>13</v>
      </c>
    </row>
    <row r="24" spans="1:12" ht="54">
      <c r="A24" s="118" t="s">
        <v>71</v>
      </c>
      <c r="B24" s="14" t="s">
        <v>23</v>
      </c>
      <c r="C24" s="19" t="s">
        <v>7</v>
      </c>
      <c r="D24" s="18" t="s">
        <v>70</v>
      </c>
      <c r="E24" s="87" t="s">
        <v>182</v>
      </c>
      <c r="F24" s="14" t="s">
        <v>180</v>
      </c>
      <c r="G24" s="82" t="s">
        <v>75</v>
      </c>
      <c r="H24" s="18" t="s">
        <v>12</v>
      </c>
      <c r="I24" s="15" t="s">
        <v>181</v>
      </c>
      <c r="J24" s="122" t="s">
        <v>183</v>
      </c>
      <c r="K24" s="19" t="s">
        <v>24</v>
      </c>
    </row>
    <row r="25" spans="1:12" ht="15.5">
      <c r="A25" s="136" t="s">
        <v>236</v>
      </c>
      <c r="B25" s="137"/>
      <c r="C25" s="137"/>
      <c r="D25" s="137"/>
      <c r="E25" s="137"/>
      <c r="F25" s="137"/>
      <c r="G25" s="137"/>
      <c r="H25" s="137"/>
      <c r="I25" s="137"/>
      <c r="J25" s="137"/>
      <c r="K25" s="137"/>
    </row>
    <row r="26" spans="1:12" ht="42">
      <c r="A26" s="9" t="s">
        <v>0</v>
      </c>
      <c r="B26" s="9" t="s">
        <v>9</v>
      </c>
      <c r="C26" s="9" t="s">
        <v>10</v>
      </c>
      <c r="D26" s="9" t="s">
        <v>1</v>
      </c>
      <c r="E26" s="9" t="s">
        <v>11</v>
      </c>
      <c r="F26" s="9" t="s">
        <v>2</v>
      </c>
      <c r="G26" s="9" t="s">
        <v>3</v>
      </c>
      <c r="H26" s="9" t="s">
        <v>4</v>
      </c>
      <c r="I26" s="9" t="s">
        <v>5</v>
      </c>
      <c r="J26" s="10" t="s">
        <v>8</v>
      </c>
      <c r="K26" s="9" t="s">
        <v>6</v>
      </c>
    </row>
    <row r="27" spans="1:12" ht="67.5">
      <c r="A27" s="66" t="s">
        <v>26</v>
      </c>
      <c r="B27" s="65" t="s">
        <v>28</v>
      </c>
      <c r="C27" s="91" t="s">
        <v>7</v>
      </c>
      <c r="D27" s="66" t="s">
        <v>184</v>
      </c>
      <c r="E27" s="65" t="s">
        <v>185</v>
      </c>
      <c r="F27" s="90" t="s">
        <v>187</v>
      </c>
      <c r="G27" s="66" t="s">
        <v>25</v>
      </c>
      <c r="H27" s="100" t="s">
        <v>30</v>
      </c>
      <c r="I27" s="89" t="s">
        <v>186</v>
      </c>
      <c r="J27" s="22" t="s">
        <v>27</v>
      </c>
      <c r="K27" s="22" t="s">
        <v>13</v>
      </c>
    </row>
    <row r="28" spans="1:12" ht="67.5">
      <c r="A28" s="18" t="s">
        <v>26</v>
      </c>
      <c r="B28" s="14" t="s">
        <v>23</v>
      </c>
      <c r="C28" s="17" t="s">
        <v>7</v>
      </c>
      <c r="D28" s="18" t="s">
        <v>188</v>
      </c>
      <c r="E28" s="14" t="s">
        <v>194</v>
      </c>
      <c r="F28" s="95" t="s">
        <v>195</v>
      </c>
      <c r="G28" s="14" t="s">
        <v>198</v>
      </c>
      <c r="H28" s="18" t="s">
        <v>12</v>
      </c>
      <c r="I28" s="89" t="s">
        <v>207</v>
      </c>
      <c r="J28" s="22" t="s">
        <v>27</v>
      </c>
      <c r="K28" s="17" t="s">
        <v>13</v>
      </c>
    </row>
    <row r="29" spans="1:12" ht="69" customHeight="1">
      <c r="A29" s="92" t="s">
        <v>26</v>
      </c>
      <c r="B29" s="71" t="s">
        <v>28</v>
      </c>
      <c r="C29" s="93" t="s">
        <v>7</v>
      </c>
      <c r="D29" s="97" t="s">
        <v>189</v>
      </c>
      <c r="E29" s="71" t="s">
        <v>196</v>
      </c>
      <c r="F29" s="90" t="s">
        <v>197</v>
      </c>
      <c r="G29" s="94" t="s">
        <v>25</v>
      </c>
      <c r="H29" s="92" t="s">
        <v>30</v>
      </c>
      <c r="I29" s="89" t="s">
        <v>201</v>
      </c>
      <c r="J29" s="22" t="s">
        <v>27</v>
      </c>
      <c r="K29" s="17" t="s">
        <v>24</v>
      </c>
    </row>
    <row r="30" spans="1:12" ht="67.5">
      <c r="A30" s="18" t="s">
        <v>26</v>
      </c>
      <c r="B30" s="14" t="s">
        <v>23</v>
      </c>
      <c r="C30" s="18" t="s">
        <v>7</v>
      </c>
      <c r="D30" s="18" t="s">
        <v>190</v>
      </c>
      <c r="E30" s="14" t="s">
        <v>199</v>
      </c>
      <c r="F30" s="14" t="s">
        <v>200</v>
      </c>
      <c r="G30" s="14" t="s">
        <v>198</v>
      </c>
      <c r="H30" s="18" t="s">
        <v>12</v>
      </c>
      <c r="I30" s="22" t="s">
        <v>206</v>
      </c>
      <c r="J30" s="22" t="s">
        <v>27</v>
      </c>
      <c r="K30" s="18" t="s">
        <v>24</v>
      </c>
    </row>
    <row r="31" spans="1:12" ht="67.5">
      <c r="A31" s="18" t="s">
        <v>26</v>
      </c>
      <c r="B31" s="14" t="s">
        <v>23</v>
      </c>
      <c r="C31" s="18" t="s">
        <v>7</v>
      </c>
      <c r="D31" s="96" t="s">
        <v>191</v>
      </c>
      <c r="E31" s="14" t="s">
        <v>202</v>
      </c>
      <c r="F31" s="14" t="s">
        <v>200</v>
      </c>
      <c r="G31" s="14" t="s">
        <v>198</v>
      </c>
      <c r="H31" s="18" t="s">
        <v>12</v>
      </c>
      <c r="I31" s="22" t="s">
        <v>205</v>
      </c>
      <c r="J31" s="22" t="s">
        <v>27</v>
      </c>
      <c r="K31" s="18" t="s">
        <v>24</v>
      </c>
      <c r="L31" s="98"/>
    </row>
    <row r="32" spans="1:12" ht="81">
      <c r="A32" s="18" t="s">
        <v>26</v>
      </c>
      <c r="B32" s="14" t="s">
        <v>23</v>
      </c>
      <c r="C32" s="18" t="s">
        <v>7</v>
      </c>
      <c r="D32" s="18" t="s">
        <v>192</v>
      </c>
      <c r="E32" s="14" t="s">
        <v>203</v>
      </c>
      <c r="F32" s="99" t="s">
        <v>197</v>
      </c>
      <c r="G32" s="94" t="s">
        <v>25</v>
      </c>
      <c r="H32" s="92" t="s">
        <v>30</v>
      </c>
      <c r="I32" s="89" t="s">
        <v>204</v>
      </c>
      <c r="J32" s="22" t="s">
        <v>27</v>
      </c>
      <c r="K32" s="17" t="s">
        <v>24</v>
      </c>
    </row>
    <row r="33" spans="1:11" ht="54">
      <c r="A33" s="40" t="s">
        <v>63</v>
      </c>
      <c r="B33" s="16" t="s">
        <v>23</v>
      </c>
      <c r="C33" s="40" t="s">
        <v>7</v>
      </c>
      <c r="D33" s="40" t="s">
        <v>209</v>
      </c>
      <c r="E33" s="16" t="s">
        <v>210</v>
      </c>
      <c r="F33" s="16" t="s">
        <v>208</v>
      </c>
      <c r="G33" s="16" t="s">
        <v>193</v>
      </c>
      <c r="H33" s="40" t="s">
        <v>12</v>
      </c>
      <c r="I33" s="16" t="s">
        <v>216</v>
      </c>
      <c r="J33" s="16" t="s">
        <v>211</v>
      </c>
      <c r="K33" s="40" t="s">
        <v>13</v>
      </c>
    </row>
    <row r="34" spans="1:11" ht="54">
      <c r="A34" s="40" t="s">
        <v>63</v>
      </c>
      <c r="B34" s="62" t="s">
        <v>28</v>
      </c>
      <c r="C34" s="40" t="s">
        <v>7</v>
      </c>
      <c r="D34" s="40" t="s">
        <v>213</v>
      </c>
      <c r="E34" s="16" t="s">
        <v>214</v>
      </c>
      <c r="F34" s="16" t="s">
        <v>212</v>
      </c>
      <c r="G34" s="16" t="s">
        <v>215</v>
      </c>
      <c r="H34" s="62" t="s">
        <v>29</v>
      </c>
      <c r="I34" s="16" t="s">
        <v>217</v>
      </c>
      <c r="J34" s="16" t="s">
        <v>218</v>
      </c>
      <c r="K34" s="40" t="s">
        <v>13</v>
      </c>
    </row>
    <row r="35" spans="1:11" ht="15" thickBot="1"/>
    <row r="36" spans="1:11" ht="15.5">
      <c r="A36" s="108" t="s">
        <v>16</v>
      </c>
      <c r="B36" s="109" t="s">
        <v>18</v>
      </c>
      <c r="C36" s="109" t="s">
        <v>19</v>
      </c>
      <c r="D36" s="110" t="s">
        <v>22</v>
      </c>
    </row>
    <row r="37" spans="1:11" ht="16">
      <c r="A37" s="111" t="s">
        <v>17</v>
      </c>
      <c r="B37" s="11">
        <v>7</v>
      </c>
      <c r="C37" s="12" t="e">
        <f>#REF!+#REF!+#REF!+#REF!+#REF!+#REF!+#REF!</f>
        <v>#REF!</v>
      </c>
      <c r="D37" s="112" t="e">
        <f>#REF!+#REF!+#REF!+#REF!+#REF!+#REF!+#REF!</f>
        <v>#REF!</v>
      </c>
    </row>
    <row r="38" spans="1:11" ht="16">
      <c r="A38" s="111" t="s">
        <v>20</v>
      </c>
      <c r="B38" s="11">
        <v>7</v>
      </c>
      <c r="C38" s="12" t="e">
        <f>#REF!+#REF!+#REF!+#REF!+#REF!+#REF!+#REF!</f>
        <v>#REF!</v>
      </c>
      <c r="D38" s="112" t="e">
        <f>#REF!+#REF!+#REF!+#REF!+#REF!+#REF!+#REF!</f>
        <v>#REF!</v>
      </c>
    </row>
    <row r="39" spans="1:11" ht="16">
      <c r="A39" s="111" t="s">
        <v>21</v>
      </c>
      <c r="B39" s="11">
        <v>5</v>
      </c>
      <c r="C39" s="13" t="e">
        <f>#REF!+#REF!+#REF!+#REF!+#REF!</f>
        <v>#REF!</v>
      </c>
      <c r="D39" s="113" t="e">
        <f>#REF!+#REF!+#REF!++#REF!+#REF!</f>
        <v>#REF!</v>
      </c>
    </row>
    <row r="40" spans="1:11" ht="16.5" thickBot="1">
      <c r="A40" s="114" t="s">
        <v>33</v>
      </c>
      <c r="B40" s="115">
        <v>8</v>
      </c>
      <c r="C40" s="116" t="e">
        <f>#REF!+#REF!+#REF!+#REF!+#REF!+#REF!+#REF!+#REF!</f>
        <v>#REF!</v>
      </c>
      <c r="D40" s="117" t="e">
        <f>#REF!+#REF!+#REF!+#REF!+#REF!+#REF!+#REF!+#REF!</f>
        <v>#REF!</v>
      </c>
    </row>
    <row r="41" spans="1:11" ht="15.5">
      <c r="A41" s="3"/>
      <c r="B41" s="3"/>
      <c r="C41" s="3"/>
      <c r="D41" s="3"/>
    </row>
    <row r="48" spans="1:11">
      <c r="F48" s="27"/>
      <c r="G48" s="27"/>
    </row>
    <row r="49" spans="6:7">
      <c r="F49" s="27"/>
      <c r="G49" s="27"/>
    </row>
    <row r="50" spans="6:7">
      <c r="F50" s="28"/>
      <c r="G50" s="28"/>
    </row>
    <row r="51" spans="6:7">
      <c r="F51" s="28"/>
      <c r="G51" s="28"/>
    </row>
    <row r="52" spans="6:7">
      <c r="F52" s="28"/>
      <c r="G52" s="28"/>
    </row>
    <row r="53" spans="6:7">
      <c r="F53" s="28"/>
      <c r="G53" s="28"/>
    </row>
    <row r="54" spans="6:7">
      <c r="F54" s="28"/>
      <c r="G54" s="29"/>
    </row>
    <row r="55" spans="6:7">
      <c r="F55" s="28"/>
      <c r="G55" s="28"/>
    </row>
    <row r="56" spans="6:7">
      <c r="F56" s="28"/>
      <c r="G56" s="28"/>
    </row>
    <row r="57" spans="6:7">
      <c r="F57" s="28"/>
      <c r="G57" s="28"/>
    </row>
    <row r="58" spans="6:7">
      <c r="F58" s="28"/>
      <c r="G58" s="28"/>
    </row>
    <row r="59" spans="6:7">
      <c r="F59" s="28"/>
      <c r="G59" s="28"/>
    </row>
    <row r="60" spans="6:7">
      <c r="F60" s="30"/>
      <c r="G60" s="31"/>
    </row>
    <row r="61" spans="6:7">
      <c r="F61" s="30"/>
      <c r="G61" s="31"/>
    </row>
    <row r="62" spans="6:7">
      <c r="F62" s="30"/>
      <c r="G62" s="31"/>
    </row>
    <row r="63" spans="6:7">
      <c r="F63" s="30"/>
      <c r="G63" s="31"/>
    </row>
    <row r="64" spans="6:7">
      <c r="F64" s="30"/>
      <c r="G64" s="31"/>
    </row>
    <row r="65" spans="6:7">
      <c r="F65" s="30"/>
      <c r="G65" s="31"/>
    </row>
    <row r="66" spans="6:7">
      <c r="F66" s="30"/>
      <c r="G66" s="31"/>
    </row>
    <row r="67" spans="6:7">
      <c r="F67" s="30"/>
      <c r="G67" s="31"/>
    </row>
    <row r="68" spans="6:7">
      <c r="F68" s="30"/>
      <c r="G68" s="31"/>
    </row>
    <row r="69" spans="6:7">
      <c r="F69" s="30"/>
      <c r="G69" s="31"/>
    </row>
    <row r="70" spans="6:7">
      <c r="F70" s="32"/>
      <c r="G70" s="33"/>
    </row>
    <row r="71" spans="6:7">
      <c r="F71" s="32"/>
      <c r="G71" s="33"/>
    </row>
    <row r="72" spans="6:7">
      <c r="F72" s="32"/>
      <c r="G72" s="33"/>
    </row>
    <row r="73" spans="6:7">
      <c r="F73" s="32"/>
      <c r="G73" s="33"/>
    </row>
    <row r="74" spans="6:7">
      <c r="F74" s="32"/>
      <c r="G74" s="33"/>
    </row>
    <row r="75" spans="6:7">
      <c r="F75" s="32"/>
      <c r="G75" s="33"/>
    </row>
    <row r="76" spans="6:7">
      <c r="F76" s="32"/>
      <c r="G76" s="33"/>
    </row>
    <row r="77" spans="6:7">
      <c r="F77" s="32"/>
      <c r="G77" s="33"/>
    </row>
    <row r="78" spans="6:7">
      <c r="F78" s="32"/>
      <c r="G78" s="33"/>
    </row>
    <row r="80" spans="6:7">
      <c r="F80" s="26"/>
      <c r="G80" s="25"/>
    </row>
  </sheetData>
  <autoFilter ref="A19:L19"/>
  <mergeCells count="1">
    <mergeCell ref="A25:K25"/>
  </mergeCells>
  <phoneticPr fontId="9" type="noConversion"/>
  <pageMargins left="0.70866141732283472" right="0.70866141732283472" top="0.74803149606299213" bottom="0.74803149606299213" header="0.31496062992125984" footer="0.31496062992125984"/>
  <pageSetup paperSize="9" scale="3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
  <sheetViews>
    <sheetView topLeftCell="D1" workbookViewId="0">
      <selection activeCell="G5" sqref="G5"/>
    </sheetView>
  </sheetViews>
  <sheetFormatPr defaultRowHeight="14.5"/>
  <cols>
    <col min="1" max="1" width="21" bestFit="1" customWidth="1"/>
    <col min="2" max="2" width="41.26953125" bestFit="1" customWidth="1"/>
    <col min="3" max="3" width="17.26953125" customWidth="1"/>
    <col min="4" max="4" width="11.26953125" bestFit="1" customWidth="1"/>
    <col min="5" max="5" width="25.54296875" customWidth="1"/>
    <col min="6" max="6" width="37.26953125" customWidth="1"/>
    <col min="7" max="7" width="15.7265625" bestFit="1" customWidth="1"/>
    <col min="8" max="8" width="17" bestFit="1" customWidth="1"/>
    <col min="9" max="9" width="21.54296875" customWidth="1"/>
    <col min="10" max="10" width="28.26953125" customWidth="1"/>
  </cols>
  <sheetData>
    <row r="1" spans="1:11" ht="15">
      <c r="A1" s="2" t="s">
        <v>311</v>
      </c>
    </row>
    <row r="3" spans="1:11" s="128" customFormat="1" ht="28">
      <c r="A3" s="9" t="s">
        <v>240</v>
      </c>
      <c r="B3" s="9" t="s">
        <v>241</v>
      </c>
      <c r="C3" s="9" t="s">
        <v>242</v>
      </c>
      <c r="D3" s="9" t="s">
        <v>79</v>
      </c>
      <c r="E3" s="9" t="s">
        <v>243</v>
      </c>
      <c r="F3" s="9" t="s">
        <v>3</v>
      </c>
      <c r="G3" s="9" t="s">
        <v>81</v>
      </c>
      <c r="H3" s="9" t="s">
        <v>82</v>
      </c>
      <c r="I3" s="9" t="s">
        <v>244</v>
      </c>
      <c r="J3" s="9" t="s">
        <v>85</v>
      </c>
    </row>
    <row r="4" spans="1:11" s="130" customFormat="1" ht="42">
      <c r="A4" s="34" t="s">
        <v>245</v>
      </c>
      <c r="B4" s="129" t="s">
        <v>247</v>
      </c>
      <c r="C4" s="129" t="s">
        <v>248</v>
      </c>
      <c r="D4" s="129" t="s">
        <v>249</v>
      </c>
      <c r="E4" s="129" t="s">
        <v>246</v>
      </c>
      <c r="F4" s="129" t="s">
        <v>250</v>
      </c>
      <c r="G4" s="131">
        <v>45015</v>
      </c>
      <c r="H4" s="131">
        <v>11725</v>
      </c>
      <c r="I4" s="34" t="s">
        <v>251</v>
      </c>
      <c r="J4" s="129" t="s">
        <v>252</v>
      </c>
    </row>
    <row r="5" spans="1:11" s="130" customFormat="1" ht="56">
      <c r="A5" s="34" t="s">
        <v>253</v>
      </c>
      <c r="B5" s="129" t="s">
        <v>254</v>
      </c>
      <c r="C5" s="129" t="s">
        <v>255</v>
      </c>
      <c r="D5" s="129" t="s">
        <v>256</v>
      </c>
      <c r="E5" s="129" t="s">
        <v>257</v>
      </c>
      <c r="F5" s="129" t="s">
        <v>258</v>
      </c>
      <c r="G5" s="132" t="s">
        <v>259</v>
      </c>
      <c r="H5" s="132" t="s">
        <v>260</v>
      </c>
      <c r="I5" s="34" t="s">
        <v>251</v>
      </c>
      <c r="J5" s="129" t="s">
        <v>261</v>
      </c>
    </row>
    <row r="6" spans="1:11" s="130" customFormat="1" ht="42">
      <c r="A6" s="34" t="s">
        <v>262</v>
      </c>
      <c r="B6" s="129" t="s">
        <v>263</v>
      </c>
      <c r="C6" s="129" t="s">
        <v>264</v>
      </c>
      <c r="D6" s="129" t="s">
        <v>265</v>
      </c>
      <c r="E6" s="129" t="s">
        <v>266</v>
      </c>
      <c r="F6" s="129" t="s">
        <v>267</v>
      </c>
      <c r="G6" s="132" t="s">
        <v>268</v>
      </c>
      <c r="H6" s="132" t="s">
        <v>269</v>
      </c>
      <c r="I6" s="133" t="s">
        <v>270</v>
      </c>
      <c r="J6" s="129" t="s">
        <v>271</v>
      </c>
    </row>
    <row r="7" spans="1:11" s="130" customFormat="1" ht="42">
      <c r="A7" s="34" t="s">
        <v>272</v>
      </c>
      <c r="B7" s="129" t="s">
        <v>273</v>
      </c>
      <c r="C7" s="129" t="s">
        <v>274</v>
      </c>
      <c r="D7" s="129" t="s">
        <v>275</v>
      </c>
      <c r="E7" s="129" t="s">
        <v>276</v>
      </c>
      <c r="F7" s="129" t="s">
        <v>277</v>
      </c>
      <c r="G7" s="132" t="s">
        <v>278</v>
      </c>
      <c r="H7" s="132" t="s">
        <v>279</v>
      </c>
      <c r="I7" s="34">
        <v>92349482</v>
      </c>
      <c r="J7" s="129" t="s">
        <v>280</v>
      </c>
      <c r="K7" s="129"/>
    </row>
    <row r="8" spans="1:11" s="130" customFormat="1" ht="56">
      <c r="A8" s="34" t="s">
        <v>281</v>
      </c>
      <c r="B8" s="34" t="s">
        <v>282</v>
      </c>
      <c r="C8" s="129" t="s">
        <v>283</v>
      </c>
      <c r="D8" s="129" t="s">
        <v>284</v>
      </c>
      <c r="E8" s="129" t="s">
        <v>276</v>
      </c>
      <c r="F8" s="129" t="s">
        <v>282</v>
      </c>
      <c r="G8" s="131" t="s">
        <v>285</v>
      </c>
      <c r="H8" s="131" t="s">
        <v>286</v>
      </c>
      <c r="I8" s="134">
        <v>92058442</v>
      </c>
      <c r="J8" s="129" t="s">
        <v>280</v>
      </c>
    </row>
    <row r="9" spans="1:11" s="130" customFormat="1" ht="39.75" customHeight="1">
      <c r="A9" s="34" t="s">
        <v>287</v>
      </c>
      <c r="B9" s="34" t="s">
        <v>288</v>
      </c>
      <c r="C9" s="129" t="s">
        <v>289</v>
      </c>
      <c r="D9" s="129" t="s">
        <v>290</v>
      </c>
      <c r="E9" s="129" t="s">
        <v>276</v>
      </c>
      <c r="F9" s="135" t="s">
        <v>291</v>
      </c>
      <c r="G9" s="131" t="s">
        <v>292</v>
      </c>
      <c r="H9" s="131" t="s">
        <v>293</v>
      </c>
      <c r="I9" s="34">
        <v>92349168</v>
      </c>
      <c r="J9" s="129" t="s">
        <v>294</v>
      </c>
    </row>
    <row r="10" spans="1:11" s="130" customFormat="1" ht="56">
      <c r="A10" s="34" t="s">
        <v>295</v>
      </c>
      <c r="B10" s="34" t="s">
        <v>296</v>
      </c>
      <c r="C10" s="129" t="s">
        <v>297</v>
      </c>
      <c r="D10" s="129" t="s">
        <v>298</v>
      </c>
      <c r="E10" s="129" t="s">
        <v>266</v>
      </c>
      <c r="F10" s="129" t="s">
        <v>299</v>
      </c>
      <c r="G10" s="131" t="s">
        <v>300</v>
      </c>
      <c r="H10" s="131" t="s">
        <v>301</v>
      </c>
      <c r="I10" s="34">
        <v>92228410</v>
      </c>
      <c r="J10" s="129" t="s">
        <v>302</v>
      </c>
    </row>
    <row r="11" spans="1:11" s="130" customFormat="1" ht="42.5">
      <c r="A11" s="34" t="s">
        <v>303</v>
      </c>
      <c r="B11" s="129" t="s">
        <v>304</v>
      </c>
      <c r="C11" s="129" t="s">
        <v>305</v>
      </c>
      <c r="D11" s="129" t="s">
        <v>265</v>
      </c>
      <c r="E11" s="129" t="s">
        <v>266</v>
      </c>
      <c r="F11" s="129" t="s">
        <v>306</v>
      </c>
      <c r="G11" s="132" t="s">
        <v>307</v>
      </c>
      <c r="H11" s="132" t="s">
        <v>308</v>
      </c>
      <c r="I11" s="1" t="s">
        <v>309</v>
      </c>
      <c r="J11" s="129" t="s">
        <v>310</v>
      </c>
    </row>
  </sheetData>
  <pageMargins left="0.70866141732283472" right="0.70866141732283472" top="0.74803149606299213" bottom="0.74803149606299213" header="0.31496062992125984" footer="0.31496062992125984"/>
  <pageSetup paperSize="9" scale="5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
  <sheetViews>
    <sheetView topLeftCell="D1" workbookViewId="0">
      <selection activeCell="G5" sqref="G5"/>
    </sheetView>
  </sheetViews>
  <sheetFormatPr defaultRowHeight="14.5"/>
  <cols>
    <col min="1" max="1" width="28.81640625" customWidth="1"/>
    <col min="2" max="2" width="20.26953125" customWidth="1"/>
    <col min="3" max="3" width="21.1796875" bestFit="1" customWidth="1"/>
    <col min="4" max="4" width="20.1796875" bestFit="1" customWidth="1"/>
    <col min="5" max="5" width="20.81640625" bestFit="1" customWidth="1"/>
    <col min="6" max="6" width="24.453125" bestFit="1" customWidth="1"/>
    <col min="7" max="7" width="13.7265625" bestFit="1" customWidth="1"/>
    <col min="8" max="8" width="11.7265625" bestFit="1" customWidth="1"/>
    <col min="9" max="9" width="23.81640625" bestFit="1" customWidth="1"/>
    <col min="10" max="10" width="22.453125" bestFit="1" customWidth="1"/>
    <col min="11" max="11" width="15.7265625" bestFit="1" customWidth="1"/>
  </cols>
  <sheetData>
    <row r="1" spans="1:11" ht="15.5">
      <c r="A1" s="2" t="s">
        <v>15</v>
      </c>
      <c r="B1" s="4"/>
    </row>
    <row r="2" spans="1:11" ht="42">
      <c r="A2" s="9" t="s">
        <v>0</v>
      </c>
      <c r="B2" s="9" t="s">
        <v>9</v>
      </c>
      <c r="C2" s="9" t="s">
        <v>10</v>
      </c>
      <c r="D2" s="9" t="s">
        <v>1</v>
      </c>
      <c r="E2" s="9" t="s">
        <v>11</v>
      </c>
      <c r="F2" s="9" t="s">
        <v>2</v>
      </c>
      <c r="G2" s="9" t="s">
        <v>3</v>
      </c>
      <c r="H2" s="9" t="s">
        <v>4</v>
      </c>
      <c r="I2" s="9" t="s">
        <v>5</v>
      </c>
      <c r="J2" s="10" t="s">
        <v>8</v>
      </c>
      <c r="K2" s="9" t="s">
        <v>6</v>
      </c>
    </row>
    <row r="3" spans="1:11" ht="208.9" customHeight="1">
      <c r="A3" s="40" t="s">
        <v>32</v>
      </c>
      <c r="B3" s="14" t="s">
        <v>28</v>
      </c>
      <c r="C3" s="40" t="s">
        <v>32</v>
      </c>
      <c r="D3" s="22" t="s">
        <v>219</v>
      </c>
      <c r="E3" s="20" t="s">
        <v>220</v>
      </c>
      <c r="F3" s="14" t="s">
        <v>221</v>
      </c>
      <c r="G3" s="23" t="s">
        <v>222</v>
      </c>
      <c r="H3" s="14" t="s">
        <v>239</v>
      </c>
      <c r="I3" s="14" t="s">
        <v>223</v>
      </c>
      <c r="J3" s="14" t="s">
        <v>238</v>
      </c>
      <c r="K3" s="21" t="s">
        <v>24</v>
      </c>
    </row>
    <row r="4" spans="1:11">
      <c r="A4" s="5"/>
      <c r="B4" s="5"/>
      <c r="C4" s="5"/>
      <c r="D4" s="6"/>
      <c r="E4" s="5"/>
      <c r="F4" s="7"/>
      <c r="G4" s="7"/>
      <c r="H4" s="5"/>
      <c r="I4" s="1"/>
      <c r="J4" s="1"/>
      <c r="K4" s="1"/>
    </row>
    <row r="5" spans="1:11">
      <c r="A5" s="5"/>
      <c r="B5" s="5"/>
      <c r="C5" s="5"/>
      <c r="D5" s="6"/>
      <c r="E5" s="5"/>
      <c r="F5" s="7"/>
      <c r="G5" s="7"/>
      <c r="H5" s="5"/>
      <c r="I5" s="1"/>
      <c r="J5" s="1"/>
      <c r="K5" s="1"/>
    </row>
    <row r="6" spans="1:11">
      <c r="A6" s="6"/>
      <c r="B6" s="5"/>
      <c r="C6" s="5"/>
      <c r="D6" s="6"/>
      <c r="E6" s="5"/>
      <c r="F6" s="7"/>
      <c r="G6" s="7"/>
      <c r="H6" s="8"/>
      <c r="I6" s="1"/>
      <c r="J6" s="1"/>
      <c r="K6" s="1"/>
    </row>
  </sheetData>
  <pageMargins left="0.70866141732283472" right="0.70866141732283472" top="0.74803149606299213" bottom="0.74803149606299213" header="0.31496062992125984" footer="0.31496062992125984"/>
  <pageSetup paperSize="9" scale="5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workbookViewId="0">
      <selection activeCell="A28" sqref="A28"/>
    </sheetView>
  </sheetViews>
  <sheetFormatPr defaultRowHeight="14.5"/>
  <cols>
    <col min="1" max="1" width="18.81640625" bestFit="1" customWidth="1"/>
    <col min="2" max="2" width="17.1796875" bestFit="1" customWidth="1"/>
    <col min="3" max="3" width="31.81640625" customWidth="1"/>
    <col min="4" max="4" width="9.7265625" customWidth="1"/>
    <col min="5" max="5" width="18.1796875" customWidth="1"/>
    <col min="6" max="6" width="25.7265625" bestFit="1" customWidth="1"/>
    <col min="7" max="7" width="13.26953125" bestFit="1" customWidth="1"/>
    <col min="8" max="8" width="15.1796875" bestFit="1" customWidth="1"/>
    <col min="9" max="10" width="15.54296875" bestFit="1" customWidth="1"/>
    <col min="11" max="11" width="55.54296875" bestFit="1" customWidth="1"/>
  </cols>
  <sheetData>
    <row r="1" spans="1:11" ht="60">
      <c r="A1" s="36" t="s">
        <v>76</v>
      </c>
      <c r="B1" s="37" t="s">
        <v>77</v>
      </c>
      <c r="C1" s="36" t="s">
        <v>78</v>
      </c>
      <c r="D1" s="36" t="s">
        <v>79</v>
      </c>
      <c r="E1" s="37" t="s">
        <v>80</v>
      </c>
      <c r="F1" s="36" t="s">
        <v>3</v>
      </c>
      <c r="G1" s="36" t="s">
        <v>81</v>
      </c>
      <c r="H1" s="36" t="s">
        <v>82</v>
      </c>
      <c r="I1" s="38" t="s">
        <v>83</v>
      </c>
      <c r="J1" s="38" t="s">
        <v>84</v>
      </c>
      <c r="K1" s="39" t="s">
        <v>85</v>
      </c>
    </row>
    <row r="2" spans="1:11" ht="54">
      <c r="A2" s="41" t="s">
        <v>86</v>
      </c>
      <c r="B2" s="40" t="s">
        <v>87</v>
      </c>
      <c r="C2" s="42" t="s">
        <v>88</v>
      </c>
      <c r="D2" s="40"/>
      <c r="E2" s="16" t="s">
        <v>89</v>
      </c>
      <c r="F2" s="40" t="s">
        <v>90</v>
      </c>
      <c r="G2" s="43">
        <v>45017</v>
      </c>
      <c r="H2" s="44">
        <v>46112</v>
      </c>
      <c r="I2" s="40"/>
      <c r="J2" s="40"/>
      <c r="K2" s="16" t="s">
        <v>91</v>
      </c>
    </row>
    <row r="3" spans="1:11" ht="40.5">
      <c r="A3" s="41" t="s">
        <v>92</v>
      </c>
      <c r="B3" s="40" t="s">
        <v>93</v>
      </c>
      <c r="C3" s="42" t="s">
        <v>94</v>
      </c>
      <c r="D3" s="40"/>
      <c r="E3" s="16" t="s">
        <v>95</v>
      </c>
      <c r="F3" s="40" t="s">
        <v>96</v>
      </c>
      <c r="G3" s="44">
        <v>45005</v>
      </c>
      <c r="H3" s="44">
        <v>46465</v>
      </c>
      <c r="I3" s="45">
        <v>346115.77000000165</v>
      </c>
      <c r="J3" s="46">
        <f>I3*1.2</f>
        <v>415338.92400000198</v>
      </c>
      <c r="K3" s="40"/>
    </row>
    <row r="4" spans="1:11" ht="40.5">
      <c r="A4" s="41" t="s">
        <v>97</v>
      </c>
      <c r="B4" s="40" t="s">
        <v>98</v>
      </c>
      <c r="C4" s="42" t="s">
        <v>99</v>
      </c>
      <c r="D4" s="40" t="s">
        <v>100</v>
      </c>
      <c r="E4" s="16" t="s">
        <v>101</v>
      </c>
      <c r="F4" s="40" t="s">
        <v>96</v>
      </c>
      <c r="G4" s="43">
        <v>44986</v>
      </c>
      <c r="H4" s="44">
        <v>46446</v>
      </c>
      <c r="I4" s="45">
        <v>1132453.8873319998</v>
      </c>
      <c r="J4" s="46">
        <f>I4*1.2</f>
        <v>1358944.6647983997</v>
      </c>
      <c r="K4" s="40"/>
    </row>
    <row r="5" spans="1:11" ht="40.5">
      <c r="A5" s="41" t="s">
        <v>102</v>
      </c>
      <c r="B5" s="40" t="s">
        <v>103</v>
      </c>
      <c r="C5" s="42" t="s">
        <v>104</v>
      </c>
      <c r="D5" s="40" t="s">
        <v>100</v>
      </c>
      <c r="E5" s="16" t="s">
        <v>105</v>
      </c>
      <c r="F5" s="40" t="s">
        <v>96</v>
      </c>
      <c r="G5" s="43">
        <v>45017</v>
      </c>
      <c r="H5" s="44">
        <v>46112</v>
      </c>
      <c r="I5" s="45">
        <v>127326.50000000001</v>
      </c>
      <c r="J5" s="46">
        <f>I5*1.2</f>
        <v>152791.80000000002</v>
      </c>
      <c r="K5" s="40"/>
    </row>
    <row r="6" spans="1:11" ht="15.5">
      <c r="A6" s="47"/>
      <c r="B6" s="47"/>
      <c r="C6" s="47"/>
      <c r="D6" s="47"/>
      <c r="E6" s="47"/>
      <c r="F6" s="47"/>
      <c r="G6" s="48"/>
      <c r="H6" s="48"/>
      <c r="I6" s="47"/>
      <c r="J6" s="47"/>
      <c r="K6" s="47"/>
    </row>
    <row r="7" spans="1:11" ht="15.5">
      <c r="A7" s="47"/>
      <c r="B7" s="47"/>
      <c r="C7" s="47"/>
      <c r="D7" s="47"/>
      <c r="E7" s="47"/>
      <c r="F7" s="47"/>
      <c r="G7" s="48"/>
      <c r="H7" s="48"/>
      <c r="I7" s="47"/>
      <c r="J7" s="47"/>
      <c r="K7" s="47"/>
    </row>
    <row r="8" spans="1:11" ht="15.5">
      <c r="A8" s="47"/>
      <c r="B8" s="47"/>
      <c r="C8" s="47"/>
      <c r="D8" s="47"/>
      <c r="E8" s="47"/>
      <c r="F8" s="47"/>
      <c r="G8" s="48"/>
      <c r="H8" s="48"/>
      <c r="I8" s="47"/>
      <c r="J8" s="47"/>
      <c r="K8" s="47"/>
    </row>
    <row r="9" spans="1:11" ht="15.5">
      <c r="A9" s="47"/>
      <c r="B9" s="47"/>
      <c r="C9" s="47"/>
      <c r="D9" s="47"/>
      <c r="E9" s="47"/>
      <c r="F9" s="47"/>
      <c r="G9" s="48"/>
      <c r="H9" s="48"/>
      <c r="I9" s="47"/>
      <c r="J9" s="47"/>
      <c r="K9" s="47"/>
    </row>
    <row r="10" spans="1:11" ht="15.5">
      <c r="A10" s="47"/>
      <c r="B10" s="47"/>
      <c r="C10" s="47"/>
      <c r="D10" s="47"/>
      <c r="E10" s="47"/>
      <c r="F10" s="47"/>
      <c r="G10" s="48"/>
      <c r="H10" s="48"/>
      <c r="I10" s="47"/>
      <c r="J10" s="47"/>
      <c r="K10" s="47"/>
    </row>
    <row r="11" spans="1:11" ht="15.5">
      <c r="A11" s="47"/>
      <c r="B11" s="47"/>
      <c r="C11" s="47"/>
      <c r="D11" s="47"/>
      <c r="E11" s="47"/>
      <c r="F11" s="47"/>
      <c r="G11" s="48"/>
      <c r="H11" s="48"/>
      <c r="I11" s="47"/>
      <c r="J11" s="47"/>
      <c r="K11" s="47"/>
    </row>
    <row r="12" spans="1:11" ht="15.5">
      <c r="A12" s="47"/>
      <c r="B12" s="47"/>
      <c r="C12" s="47"/>
      <c r="D12" s="47"/>
      <c r="E12" s="47"/>
      <c r="F12" s="47"/>
      <c r="G12" s="48"/>
      <c r="H12" s="48"/>
      <c r="I12" s="47"/>
      <c r="J12" s="47"/>
      <c r="K12" s="47"/>
    </row>
    <row r="13" spans="1:11" ht="15.5">
      <c r="A13" s="47"/>
      <c r="B13" s="47"/>
      <c r="C13" s="47"/>
      <c r="D13" s="47"/>
      <c r="E13" s="47"/>
      <c r="F13" s="47"/>
      <c r="G13" s="48"/>
      <c r="H13" s="48"/>
      <c r="I13" s="47"/>
      <c r="J13" s="47"/>
      <c r="K13" s="47"/>
    </row>
    <row r="14" spans="1:11" ht="15.5">
      <c r="A14" s="47"/>
      <c r="B14" s="47"/>
      <c r="C14" s="47"/>
      <c r="D14" s="47"/>
      <c r="E14" s="47"/>
      <c r="F14" s="47"/>
      <c r="G14" s="48"/>
      <c r="H14" s="48"/>
      <c r="I14" s="47"/>
      <c r="J14" s="47"/>
      <c r="K14" s="47"/>
    </row>
    <row r="15" spans="1:11" ht="15.5">
      <c r="A15" s="47"/>
      <c r="B15" s="47"/>
      <c r="C15" s="47"/>
      <c r="D15" s="47"/>
      <c r="E15" s="47"/>
      <c r="F15" s="47"/>
      <c r="G15" s="48"/>
      <c r="H15" s="48"/>
      <c r="I15" s="47"/>
      <c r="J15" s="47"/>
      <c r="K15" s="47"/>
    </row>
    <row r="16" spans="1:11" ht="15.5">
      <c r="A16" s="47"/>
      <c r="B16" s="47"/>
      <c r="C16" s="47"/>
      <c r="D16" s="47"/>
      <c r="E16" s="47"/>
      <c r="F16" s="47"/>
      <c r="G16" s="48"/>
      <c r="H16" s="48"/>
      <c r="I16" s="47"/>
      <c r="J16" s="47"/>
      <c r="K16" s="47"/>
    </row>
    <row r="17" spans="1:11" ht="15.5">
      <c r="A17" s="34"/>
      <c r="B17" s="34"/>
      <c r="C17" s="34"/>
      <c r="D17" s="34"/>
      <c r="E17" s="34"/>
      <c r="F17" s="34"/>
      <c r="G17" s="35"/>
      <c r="H17" s="35"/>
      <c r="I17" s="34"/>
      <c r="J17" s="34"/>
      <c r="K17" s="34"/>
    </row>
    <row r="18" spans="1:11" ht="15.5">
      <c r="A18" s="34"/>
      <c r="B18" s="34"/>
      <c r="C18" s="34"/>
      <c r="D18" s="34"/>
      <c r="E18" s="34"/>
      <c r="F18" s="34"/>
      <c r="G18" s="35"/>
      <c r="H18" s="35"/>
      <c r="I18" s="34"/>
      <c r="J18" s="34"/>
      <c r="K18" s="34"/>
    </row>
    <row r="19" spans="1:11" ht="15.5">
      <c r="A19" s="34"/>
      <c r="B19" s="34"/>
      <c r="C19" s="34"/>
      <c r="D19" s="34"/>
      <c r="E19" s="34"/>
      <c r="F19" s="34"/>
      <c r="G19" s="35"/>
      <c r="H19" s="35"/>
      <c r="I19" s="34"/>
      <c r="J19" s="34"/>
      <c r="K19" s="34"/>
    </row>
    <row r="20" spans="1:11" ht="15.5">
      <c r="A20" s="34"/>
      <c r="B20" s="34"/>
      <c r="C20" s="34"/>
      <c r="D20" s="34"/>
      <c r="E20" s="34"/>
      <c r="F20" s="34"/>
      <c r="G20" s="35"/>
      <c r="H20" s="35"/>
      <c r="I20" s="34"/>
      <c r="J20" s="34"/>
      <c r="K20" s="34"/>
    </row>
    <row r="21" spans="1:11" ht="15.5">
      <c r="A21" s="34"/>
      <c r="B21" s="34"/>
      <c r="C21" s="34"/>
      <c r="D21" s="34"/>
      <c r="E21" s="34"/>
      <c r="F21" s="34"/>
      <c r="G21" s="35"/>
      <c r="H21" s="35"/>
      <c r="I21" s="34"/>
      <c r="J21" s="34"/>
      <c r="K21" s="34"/>
    </row>
    <row r="22" spans="1:11" ht="15.5">
      <c r="A22" s="34"/>
      <c r="B22" s="34"/>
      <c r="C22" s="34"/>
      <c r="D22" s="34"/>
      <c r="E22" s="34"/>
      <c r="F22" s="34"/>
      <c r="G22" s="35"/>
      <c r="H22" s="35"/>
      <c r="I22" s="34"/>
      <c r="J22" s="34"/>
      <c r="K22" s="34"/>
    </row>
    <row r="23" spans="1:11" ht="15.5">
      <c r="A23" s="34"/>
      <c r="B23" s="34"/>
      <c r="C23" s="34"/>
      <c r="D23" s="34"/>
      <c r="E23" s="34"/>
      <c r="F23" s="34"/>
      <c r="G23" s="35"/>
      <c r="H23" s="35"/>
      <c r="I23" s="34"/>
      <c r="J23" s="34"/>
      <c r="K23" s="34"/>
    </row>
    <row r="24" spans="1:11" ht="15.5">
      <c r="A24" s="34"/>
      <c r="B24" s="34"/>
      <c r="C24" s="34"/>
      <c r="D24" s="34"/>
      <c r="E24" s="34"/>
      <c r="F24" s="34"/>
      <c r="G24" s="35"/>
      <c r="H24" s="35"/>
      <c r="I24" s="34"/>
      <c r="J24" s="34"/>
      <c r="K24" s="34"/>
    </row>
    <row r="25" spans="1:11" ht="15.5">
      <c r="A25" s="34"/>
      <c r="B25" s="34"/>
      <c r="C25" s="34"/>
      <c r="D25" s="34"/>
      <c r="E25" s="34"/>
      <c r="F25" s="34"/>
      <c r="G25" s="35"/>
      <c r="H25" s="35"/>
      <c r="I25" s="34"/>
      <c r="J25" s="34"/>
      <c r="K25" s="34"/>
    </row>
  </sheetData>
  <hyperlinks>
    <hyperlink ref="C2" r:id="rId1" display="mailto:lee.bodenham@wales.nhs.uk"/>
  </hyperlinks>
  <pageMargins left="0.70866141732283472" right="0.70866141732283472" top="0.74803149606299213" bottom="0.74803149606299213" header="0.31496062992125984" footer="0.31496062992125984"/>
  <pageSetup paperSize="9" scale="55"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E3756225B5C0B4282E2C2EA0317A321" ma:contentTypeVersion="16" ma:contentTypeDescription="Create a new document." ma:contentTypeScope="" ma:versionID="3d9994d8469eba75666537f72d3c98b1">
  <xsd:schema xmlns:xsd="http://www.w3.org/2001/XMLSchema" xmlns:xs="http://www.w3.org/2001/XMLSchema" xmlns:p="http://schemas.microsoft.com/office/2006/metadata/properties" xmlns:ns2="9c458143-db38-42e4-a4d3-c0d3ac878c45" xmlns:ns3="70758de4-0663-41f3-a5f7-99e99ed73307" targetNamespace="http://schemas.microsoft.com/office/2006/metadata/properties" ma:root="true" ma:fieldsID="8cef209d07d664677a995a66beff88fe" ns2:_="" ns3:_="">
    <xsd:import namespace="9c458143-db38-42e4-a4d3-c0d3ac878c45"/>
    <xsd:import namespace="70758de4-0663-41f3-a5f7-99e99ed7330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LengthInSeconds" minOccurs="0"/>
                <xsd:element ref="ns3:TaxCatchAll" minOccurs="0"/>
                <xsd:element ref="ns2:MediaServiceLocation"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58143-db38-42e4-a4d3-c0d3ac878c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0758de4-0663-41f3-a5f7-99e99ed7330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5ea57ab-3fd2-4ed7-b402-741e05ab4589}" ma:internalName="TaxCatchAll" ma:showField="CatchAllData" ma:web="70758de4-0663-41f3-a5f7-99e99ed733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c458143-db38-42e4-a4d3-c0d3ac878c45">
      <Terms xmlns="http://schemas.microsoft.com/office/infopath/2007/PartnerControls"/>
    </lcf76f155ced4ddcb4097134ff3c332f>
    <TaxCatchAll xmlns="70758de4-0663-41f3-a5f7-99e99ed73307" xsi:nil="true"/>
  </documentManagement>
</p:properties>
</file>

<file path=customXml/itemProps1.xml><?xml version="1.0" encoding="utf-8"?>
<ds:datastoreItem xmlns:ds="http://schemas.openxmlformats.org/officeDocument/2006/customXml" ds:itemID="{C3987A20-AA5A-4C69-9579-3F5C0B561CBD}">
  <ds:schemaRefs>
    <ds:schemaRef ds:uri="http://schemas.microsoft.com/sharepoint/v3/contenttype/forms"/>
  </ds:schemaRefs>
</ds:datastoreItem>
</file>

<file path=customXml/itemProps2.xml><?xml version="1.0" encoding="utf-8"?>
<ds:datastoreItem xmlns:ds="http://schemas.openxmlformats.org/officeDocument/2006/customXml" ds:itemID="{182A3A89-2D51-45CF-8370-EFA7CE3682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58143-db38-42e4-a4d3-c0d3ac878c45"/>
    <ds:schemaRef ds:uri="70758de4-0663-41f3-a5f7-99e99ed733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E41A3F-2BC2-4F38-9162-55B9D314015F}">
  <ds:schemaRefs>
    <ds:schemaRef ds:uri="http://purl.org/dc/elements/1.1/"/>
    <ds:schemaRef ds:uri="http://schemas.microsoft.com/office/2006/metadata/properties"/>
    <ds:schemaRef ds:uri="70758de4-0663-41f3-a5f7-99e99ed73307"/>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c458143-db38-42e4-a4d3-c0d3ac878c4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SQA, STA &amp; RA</vt:lpstr>
      <vt:lpstr>Exempt from SQA or STA</vt:lpstr>
      <vt:lpstr>Consultancy</vt:lpstr>
      <vt:lpstr>All Wales Contract Awards</vt:lpstr>
    </vt:vector>
  </TitlesOfParts>
  <Company>SBU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Clayfield (Swansea Bay UHB - Procurement)</dc:creator>
  <cp:lastModifiedBy>Darren Griffiths (Swansea Bay UHB - Corporate)</cp:lastModifiedBy>
  <cp:lastPrinted>2023-07-03T17:36:49Z</cp:lastPrinted>
  <dcterms:created xsi:type="dcterms:W3CDTF">2022-06-06T15:16:41Z</dcterms:created>
  <dcterms:modified xsi:type="dcterms:W3CDTF">2023-07-03T17:36:56Z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0x010100FE3756225B5C0B4282E2C2EA0317A321</vt:lpwstr>
  </property>
  <property fmtid="{D5CDD505-2E9C-101B-9397-08002B2CF9AE}" pid="3" name="MediaServiceImageTags">
    <vt:lpwstr/>
  </property>
</Properties>
</file>