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ststorage2\Morriston UDGM\QUALITY &amp; SAFETY\Incidents\"/>
    </mc:Choice>
  </mc:AlternateContent>
  <xr:revisionPtr revIDLastSave="0" documentId="13_ncr:1_{C6B75BCC-F8C9-4F08-B259-A217D9C72CCB}" xr6:coauthVersionLast="47" xr6:coauthVersionMax="47" xr10:uidLastSave="{00000000-0000-0000-0000-000000000000}"/>
  <bookViews>
    <workbookView xWindow="-120" yWindow="-120" windowWidth="29040" windowHeight="15720" firstSheet="10" activeTab="10" xr2:uid="{C5E399C0-4F65-4C5A-A43D-DAA7D820E0C5}"/>
  </bookViews>
  <sheets>
    <sheet name="19022024 Profile" sheetId="1" state="hidden" r:id="rId1"/>
    <sheet name="28022024 Profile" sheetId="4" state="hidden" r:id="rId2"/>
    <sheet name="06032024 Profile " sheetId="12" state="hidden" r:id="rId3"/>
    <sheet name="16042024 Profile" sheetId="25" state="hidden" r:id="rId4"/>
    <sheet name="03042024 Profile" sheetId="14" state="hidden" r:id="rId5"/>
    <sheet name="Lookup" sheetId="38" state="hidden" r:id="rId6"/>
    <sheet name="Numbers" sheetId="24" state="hidden" r:id="rId7"/>
    <sheet name="15052024 Profile" sheetId="34" state="hidden" r:id="rId8"/>
    <sheet name="30042024 Profile" sheetId="29" state="hidden" r:id="rId9"/>
    <sheet name="29052024 Profile " sheetId="39" state="hidden" r:id="rId10"/>
    <sheet name="17072024 Profile " sheetId="52" r:id="rId11"/>
    <sheet name="02072024 Profile" sheetId="48" state="hidden" r:id="rId12"/>
    <sheet name="18062024 Profile" sheetId="44" state="hidden" r:id="rId13"/>
    <sheet name="KPI_1" sheetId="5" r:id="rId14"/>
    <sheet name="KPI_2" sheetId="6" r:id="rId15"/>
    <sheet name="KPI_2.1" sheetId="8" r:id="rId16"/>
    <sheet name="KPI_3" sheetId="7" r:id="rId17"/>
    <sheet name="Caseload Trends" sheetId="23" r:id="rId18"/>
    <sheet name="Annual Trends " sheetId="43" r:id="rId19"/>
    <sheet name="Open 16072024" sheetId="53" state="hidden" r:id="rId20"/>
    <sheet name="Opened Since Last Report" sheetId="54" state="hidden" r:id="rId21"/>
    <sheet name="Closed Since Last Report" sheetId="55" state="hidden" r:id="rId22"/>
    <sheet name="Sheet5" sheetId="56" state="hidden" r:id="rId23"/>
  </sheets>
  <definedNames>
    <definedName name="_xlnm._FilterDatabase" localSheetId="21" hidden="1">'Closed Since Last Report'!$A$1:$X$203</definedName>
    <definedName name="_xlnm._FilterDatabase" localSheetId="5" hidden="1">Lookup!$A$1:$B$68</definedName>
    <definedName name="_xlnm._FilterDatabase" localSheetId="19" hidden="1">'Open 16072024'!$A$1:$Y$2032</definedName>
    <definedName name="_xlnm._FilterDatabase" localSheetId="20" hidden="1">'Opened Since Last Report'!$A$1:$X$270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7" l="1"/>
  <c r="G15" i="7"/>
  <c r="N40" i="5"/>
  <c r="N39" i="5"/>
  <c r="N38" i="5"/>
  <c r="N37" i="5"/>
  <c r="N36" i="5"/>
  <c r="N35" i="5"/>
  <c r="N34" i="5"/>
  <c r="N14" i="5"/>
  <c r="N32" i="5"/>
  <c r="F3" i="55"/>
  <c r="F4" i="55"/>
  <c r="F5" i="55"/>
  <c r="F6" i="55"/>
  <c r="F7" i="55"/>
  <c r="F8" i="55"/>
  <c r="F9" i="55"/>
  <c r="F10" i="55"/>
  <c r="F11" i="55"/>
  <c r="F12" i="55"/>
  <c r="F13" i="55"/>
  <c r="F14" i="55"/>
  <c r="F15" i="55"/>
  <c r="F16" i="55"/>
  <c r="F17" i="55"/>
  <c r="F18" i="55"/>
  <c r="F19" i="55"/>
  <c r="F20" i="55"/>
  <c r="F21" i="55"/>
  <c r="F22" i="55"/>
  <c r="F23" i="55"/>
  <c r="F24" i="55"/>
  <c r="F25" i="55"/>
  <c r="F26" i="55"/>
  <c r="F27" i="55"/>
  <c r="F28" i="55"/>
  <c r="F29" i="55"/>
  <c r="F30" i="55"/>
  <c r="F31" i="55"/>
  <c r="F32" i="55"/>
  <c r="F33" i="55"/>
  <c r="F34" i="55"/>
  <c r="F35" i="55"/>
  <c r="F36" i="55"/>
  <c r="F37" i="55"/>
  <c r="F38" i="55"/>
  <c r="F39" i="55"/>
  <c r="F40" i="55"/>
  <c r="F41" i="55"/>
  <c r="F42" i="55"/>
  <c r="F43" i="55"/>
  <c r="F44" i="55"/>
  <c r="F45" i="55"/>
  <c r="F46" i="55"/>
  <c r="F47" i="55"/>
  <c r="F48" i="55"/>
  <c r="F49" i="55"/>
  <c r="F50" i="55"/>
  <c r="F51" i="55"/>
  <c r="F52" i="55"/>
  <c r="F53" i="55"/>
  <c r="F54" i="55"/>
  <c r="F55" i="55"/>
  <c r="F56" i="55"/>
  <c r="F57" i="55"/>
  <c r="F58" i="55"/>
  <c r="F59" i="55"/>
  <c r="F60" i="55"/>
  <c r="F61" i="55"/>
  <c r="F62" i="55"/>
  <c r="F63" i="55"/>
  <c r="F64" i="55"/>
  <c r="F65" i="55"/>
  <c r="F66" i="55"/>
  <c r="F67" i="55"/>
  <c r="F68" i="55"/>
  <c r="F69" i="55"/>
  <c r="F70" i="55"/>
  <c r="F71" i="55"/>
  <c r="F72" i="55"/>
  <c r="F73" i="55"/>
  <c r="F74" i="55"/>
  <c r="F75" i="55"/>
  <c r="F76" i="55"/>
  <c r="F77" i="55"/>
  <c r="F78" i="55"/>
  <c r="F79" i="55"/>
  <c r="F80" i="55"/>
  <c r="F81" i="55"/>
  <c r="F82" i="55"/>
  <c r="F83" i="55"/>
  <c r="F84" i="55"/>
  <c r="F85" i="55"/>
  <c r="F86" i="55"/>
  <c r="F87" i="55"/>
  <c r="F88" i="55"/>
  <c r="F89" i="55"/>
  <c r="F90" i="55"/>
  <c r="F91" i="55"/>
  <c r="F92" i="55"/>
  <c r="F93" i="55"/>
  <c r="F94" i="55"/>
  <c r="F95" i="55"/>
  <c r="F96" i="55"/>
  <c r="F97" i="55"/>
  <c r="F98" i="55"/>
  <c r="F99" i="55"/>
  <c r="F100" i="55"/>
  <c r="F101" i="55"/>
  <c r="F102" i="55"/>
  <c r="F103" i="55"/>
  <c r="F104" i="55"/>
  <c r="F105" i="55"/>
  <c r="F106" i="55"/>
  <c r="F107" i="55"/>
  <c r="F108" i="55"/>
  <c r="F109" i="55"/>
  <c r="F110" i="55"/>
  <c r="F111" i="55"/>
  <c r="F112" i="55"/>
  <c r="F113" i="55"/>
  <c r="F114" i="55"/>
  <c r="F115" i="55"/>
  <c r="F116" i="55"/>
  <c r="F117" i="55"/>
  <c r="F118" i="55"/>
  <c r="F119" i="55"/>
  <c r="F120" i="55"/>
  <c r="F121" i="55"/>
  <c r="F122" i="55"/>
  <c r="F123" i="55"/>
  <c r="F124" i="55"/>
  <c r="F125" i="55"/>
  <c r="F126" i="55"/>
  <c r="F127" i="55"/>
  <c r="F128" i="55"/>
  <c r="F129" i="55"/>
  <c r="F130" i="55"/>
  <c r="F131" i="55"/>
  <c r="F132" i="55"/>
  <c r="F133" i="55"/>
  <c r="F134" i="55"/>
  <c r="F135" i="55"/>
  <c r="F136" i="55"/>
  <c r="F137" i="55"/>
  <c r="F138" i="55"/>
  <c r="F139" i="55"/>
  <c r="F140" i="55"/>
  <c r="F141" i="55"/>
  <c r="F142" i="55"/>
  <c r="F143" i="55"/>
  <c r="F144" i="55"/>
  <c r="F145" i="55"/>
  <c r="F146" i="55"/>
  <c r="F147" i="55"/>
  <c r="F148" i="55"/>
  <c r="F149" i="55"/>
  <c r="F150" i="55"/>
  <c r="F151" i="55"/>
  <c r="F152" i="55"/>
  <c r="F153" i="55"/>
  <c r="F154" i="55"/>
  <c r="F155" i="55"/>
  <c r="F156" i="55"/>
  <c r="F157" i="55"/>
  <c r="F158" i="55"/>
  <c r="F159" i="55"/>
  <c r="F160" i="55"/>
  <c r="F161" i="55"/>
  <c r="F162" i="55"/>
  <c r="F163" i="55"/>
  <c r="F164" i="55"/>
  <c r="F165" i="55"/>
  <c r="F166" i="55"/>
  <c r="F167" i="55"/>
  <c r="F168" i="55"/>
  <c r="F169" i="55"/>
  <c r="F170" i="55"/>
  <c r="F171" i="55"/>
  <c r="F172" i="55"/>
  <c r="F173" i="55"/>
  <c r="F174" i="55"/>
  <c r="F175" i="55"/>
  <c r="F176" i="55"/>
  <c r="F177" i="55"/>
  <c r="F178" i="55"/>
  <c r="F179" i="55"/>
  <c r="F180" i="55"/>
  <c r="F181" i="55"/>
  <c r="F182" i="55"/>
  <c r="F183" i="55"/>
  <c r="F184" i="55"/>
  <c r="F185" i="55"/>
  <c r="F186" i="55"/>
  <c r="F187" i="55"/>
  <c r="F188" i="55"/>
  <c r="F189" i="55"/>
  <c r="F190" i="55"/>
  <c r="F191" i="55"/>
  <c r="F192" i="55"/>
  <c r="F193" i="55"/>
  <c r="F194" i="55"/>
  <c r="F195" i="55"/>
  <c r="F196" i="55"/>
  <c r="F197" i="55"/>
  <c r="F198" i="55"/>
  <c r="F199" i="55"/>
  <c r="F200" i="55"/>
  <c r="F201" i="55"/>
  <c r="F202" i="55"/>
  <c r="F203" i="55"/>
  <c r="F2" i="55"/>
  <c r="N23" i="5"/>
  <c r="F3" i="54"/>
  <c r="F4" i="54"/>
  <c r="F5" i="54"/>
  <c r="F6" i="54"/>
  <c r="F7" i="54"/>
  <c r="F8" i="54"/>
  <c r="F9" i="54"/>
  <c r="F10" i="54"/>
  <c r="F11" i="54"/>
  <c r="F12" i="54"/>
  <c r="F13" i="54"/>
  <c r="F14" i="54"/>
  <c r="F15" i="54"/>
  <c r="F16" i="54"/>
  <c r="F17" i="54"/>
  <c r="F18" i="54"/>
  <c r="F19" i="54"/>
  <c r="F20" i="54"/>
  <c r="F21" i="54"/>
  <c r="F22" i="54"/>
  <c r="F23" i="54"/>
  <c r="F24" i="54"/>
  <c r="F25" i="54"/>
  <c r="F26" i="54"/>
  <c r="F27" i="54"/>
  <c r="F28" i="54"/>
  <c r="F29" i="54"/>
  <c r="F30" i="54"/>
  <c r="F31" i="54"/>
  <c r="F32" i="54"/>
  <c r="F33" i="54"/>
  <c r="F34" i="54"/>
  <c r="F35" i="54"/>
  <c r="F36" i="54"/>
  <c r="F37" i="54"/>
  <c r="F38" i="54"/>
  <c r="F39" i="54"/>
  <c r="F40" i="54"/>
  <c r="F41" i="54"/>
  <c r="F42" i="54"/>
  <c r="F43" i="54"/>
  <c r="F44" i="54"/>
  <c r="F45" i="54"/>
  <c r="F46" i="54"/>
  <c r="F47" i="54"/>
  <c r="F48" i="54"/>
  <c r="F49" i="54"/>
  <c r="F50" i="54"/>
  <c r="F51" i="54"/>
  <c r="F52" i="54"/>
  <c r="F53" i="54"/>
  <c r="F54" i="54"/>
  <c r="F55" i="54"/>
  <c r="F56" i="54"/>
  <c r="F57" i="54"/>
  <c r="F58" i="54"/>
  <c r="F59" i="54"/>
  <c r="F60" i="54"/>
  <c r="F61" i="54"/>
  <c r="F62" i="54"/>
  <c r="F63" i="54"/>
  <c r="F64" i="54"/>
  <c r="F65" i="54"/>
  <c r="F66" i="54"/>
  <c r="F67" i="54"/>
  <c r="F68" i="54"/>
  <c r="F69" i="54"/>
  <c r="F70" i="54"/>
  <c r="F71" i="54"/>
  <c r="F72" i="54"/>
  <c r="F73" i="54"/>
  <c r="F74" i="54"/>
  <c r="F75" i="54"/>
  <c r="F76" i="54"/>
  <c r="F77" i="54"/>
  <c r="F78" i="54"/>
  <c r="F79" i="54"/>
  <c r="F80" i="54"/>
  <c r="F81" i="54"/>
  <c r="F82" i="54"/>
  <c r="F83" i="54"/>
  <c r="F84" i="54"/>
  <c r="F85" i="54"/>
  <c r="F86" i="54"/>
  <c r="F87" i="54"/>
  <c r="F88" i="54"/>
  <c r="F89" i="54"/>
  <c r="F90" i="54"/>
  <c r="F91" i="54"/>
  <c r="F92" i="54"/>
  <c r="F93" i="54"/>
  <c r="F94" i="54"/>
  <c r="F95" i="54"/>
  <c r="F96" i="54"/>
  <c r="F97" i="54"/>
  <c r="F98" i="54"/>
  <c r="F99" i="54"/>
  <c r="F100" i="54"/>
  <c r="F101" i="54"/>
  <c r="F102" i="54"/>
  <c r="F103" i="54"/>
  <c r="F104" i="54"/>
  <c r="F105" i="54"/>
  <c r="F106" i="54"/>
  <c r="F107" i="54"/>
  <c r="F108" i="54"/>
  <c r="F109" i="54"/>
  <c r="F110" i="54"/>
  <c r="F111" i="54"/>
  <c r="F112" i="54"/>
  <c r="F113" i="54"/>
  <c r="F114" i="54"/>
  <c r="F115" i="54"/>
  <c r="F116" i="54"/>
  <c r="F117" i="54"/>
  <c r="F118" i="54"/>
  <c r="F119" i="54"/>
  <c r="F120" i="54"/>
  <c r="F121" i="54"/>
  <c r="F122" i="54"/>
  <c r="F123" i="54"/>
  <c r="F124" i="54"/>
  <c r="F125" i="54"/>
  <c r="F126" i="54"/>
  <c r="F127" i="54"/>
  <c r="F128" i="54"/>
  <c r="F129" i="54"/>
  <c r="F130" i="54"/>
  <c r="F131" i="54"/>
  <c r="F132" i="54"/>
  <c r="F133" i="54"/>
  <c r="F134" i="54"/>
  <c r="F135" i="54"/>
  <c r="F136" i="54"/>
  <c r="F137" i="54"/>
  <c r="F138" i="54"/>
  <c r="F139" i="54"/>
  <c r="F140" i="54"/>
  <c r="F141" i="54"/>
  <c r="F142" i="54"/>
  <c r="F143" i="54"/>
  <c r="F144" i="54"/>
  <c r="F145" i="54"/>
  <c r="F146" i="54"/>
  <c r="F147" i="54"/>
  <c r="F148" i="54"/>
  <c r="F149" i="54"/>
  <c r="F150" i="54"/>
  <c r="F151" i="54"/>
  <c r="F152" i="54"/>
  <c r="F153" i="54"/>
  <c r="F154" i="54"/>
  <c r="F155" i="54"/>
  <c r="F156" i="54"/>
  <c r="F157" i="54"/>
  <c r="F158" i="54"/>
  <c r="F159" i="54"/>
  <c r="F160" i="54"/>
  <c r="F161" i="54"/>
  <c r="F162" i="54"/>
  <c r="F163" i="54"/>
  <c r="F164" i="54"/>
  <c r="F165" i="54"/>
  <c r="F166" i="54"/>
  <c r="F167" i="54"/>
  <c r="F168" i="54"/>
  <c r="F169" i="54"/>
  <c r="F170" i="54"/>
  <c r="F171" i="54"/>
  <c r="F172" i="54"/>
  <c r="F173" i="54"/>
  <c r="F174" i="54"/>
  <c r="F175" i="54"/>
  <c r="F176" i="54"/>
  <c r="F177" i="54"/>
  <c r="F178" i="54"/>
  <c r="F179" i="54"/>
  <c r="F180" i="54"/>
  <c r="F181" i="54"/>
  <c r="F182" i="54"/>
  <c r="F183" i="54"/>
  <c r="F184" i="54"/>
  <c r="F185" i="54"/>
  <c r="F186" i="54"/>
  <c r="F187" i="54"/>
  <c r="F188" i="54"/>
  <c r="F189" i="54"/>
  <c r="F190" i="54"/>
  <c r="F191" i="54"/>
  <c r="F192" i="54"/>
  <c r="F193" i="54"/>
  <c r="F194" i="54"/>
  <c r="F195" i="54"/>
  <c r="F196" i="54"/>
  <c r="F197" i="54"/>
  <c r="F198" i="54"/>
  <c r="F199" i="54"/>
  <c r="F200" i="54"/>
  <c r="F201" i="54"/>
  <c r="F202" i="54"/>
  <c r="F203" i="54"/>
  <c r="F204" i="54"/>
  <c r="F205" i="54"/>
  <c r="F206" i="54"/>
  <c r="F207" i="54"/>
  <c r="F208" i="54"/>
  <c r="F209" i="54"/>
  <c r="F210" i="54"/>
  <c r="F211" i="54"/>
  <c r="F212" i="54"/>
  <c r="F213" i="54"/>
  <c r="F214" i="54"/>
  <c r="F215" i="54"/>
  <c r="F216" i="54"/>
  <c r="F217" i="54"/>
  <c r="F218" i="54"/>
  <c r="F219" i="54"/>
  <c r="F220" i="54"/>
  <c r="F221" i="54"/>
  <c r="F222" i="54"/>
  <c r="F223" i="54"/>
  <c r="F224" i="54"/>
  <c r="F225" i="54"/>
  <c r="F226" i="54"/>
  <c r="F227" i="54"/>
  <c r="F228" i="54"/>
  <c r="F229" i="54"/>
  <c r="F230" i="54"/>
  <c r="F231" i="54"/>
  <c r="F232" i="54"/>
  <c r="F233" i="54"/>
  <c r="F234" i="54"/>
  <c r="F235" i="54"/>
  <c r="F236" i="54"/>
  <c r="F237" i="54"/>
  <c r="F238" i="54"/>
  <c r="F239" i="54"/>
  <c r="F240" i="54"/>
  <c r="F241" i="54"/>
  <c r="F242" i="54"/>
  <c r="F243" i="54"/>
  <c r="F244" i="54"/>
  <c r="F245" i="54"/>
  <c r="F246" i="54"/>
  <c r="F247" i="54"/>
  <c r="F248" i="54"/>
  <c r="F249" i="54"/>
  <c r="F250" i="54"/>
  <c r="F251" i="54"/>
  <c r="F252" i="54"/>
  <c r="F253" i="54"/>
  <c r="F254" i="54"/>
  <c r="F255" i="54"/>
  <c r="F256" i="54"/>
  <c r="F257" i="54"/>
  <c r="F258" i="54"/>
  <c r="F259" i="54"/>
  <c r="F260" i="54"/>
  <c r="F261" i="54"/>
  <c r="F262" i="54"/>
  <c r="F263" i="54"/>
  <c r="F264" i="54"/>
  <c r="F265" i="54"/>
  <c r="F266" i="54"/>
  <c r="F267" i="54"/>
  <c r="F268" i="54"/>
  <c r="F269" i="54"/>
  <c r="F270" i="54"/>
  <c r="F2" i="54"/>
  <c r="O13" i="52"/>
  <c r="O12" i="52"/>
  <c r="F3" i="53"/>
  <c r="F4" i="53"/>
  <c r="F5" i="53"/>
  <c r="F6" i="53"/>
  <c r="F7" i="53"/>
  <c r="F8" i="53"/>
  <c r="F9" i="53"/>
  <c r="F10" i="53"/>
  <c r="F11" i="53"/>
  <c r="F12" i="53"/>
  <c r="F13" i="53"/>
  <c r="F14" i="53"/>
  <c r="F15" i="53"/>
  <c r="F16" i="53"/>
  <c r="F17" i="53"/>
  <c r="F18" i="53"/>
  <c r="F19" i="53"/>
  <c r="F20" i="53"/>
  <c r="F21" i="53"/>
  <c r="F22" i="53"/>
  <c r="F23" i="53"/>
  <c r="F24" i="53"/>
  <c r="F25" i="53"/>
  <c r="F26" i="53"/>
  <c r="F27" i="53"/>
  <c r="F28" i="53"/>
  <c r="F29" i="53"/>
  <c r="F30" i="53"/>
  <c r="F31" i="53"/>
  <c r="F32" i="53"/>
  <c r="F33" i="53"/>
  <c r="F34" i="53"/>
  <c r="F35" i="53"/>
  <c r="F36" i="53"/>
  <c r="F37" i="53"/>
  <c r="F38" i="53"/>
  <c r="F39" i="53"/>
  <c r="F40" i="53"/>
  <c r="F41" i="53"/>
  <c r="F42" i="53"/>
  <c r="F43" i="53"/>
  <c r="F44" i="53"/>
  <c r="F45" i="53"/>
  <c r="F46" i="53"/>
  <c r="F47" i="53"/>
  <c r="F48" i="53"/>
  <c r="F49" i="53"/>
  <c r="F50" i="53"/>
  <c r="F51" i="53"/>
  <c r="F52" i="53"/>
  <c r="F53" i="53"/>
  <c r="F54" i="53"/>
  <c r="F55" i="53"/>
  <c r="F56" i="53"/>
  <c r="F57" i="53"/>
  <c r="F58" i="53"/>
  <c r="F59" i="53"/>
  <c r="F60" i="53"/>
  <c r="F61" i="53"/>
  <c r="F62" i="53"/>
  <c r="F63" i="53"/>
  <c r="F64" i="53"/>
  <c r="F65" i="53"/>
  <c r="F66" i="53"/>
  <c r="F67" i="53"/>
  <c r="F68" i="53"/>
  <c r="F69" i="53"/>
  <c r="F70" i="53"/>
  <c r="F71" i="53"/>
  <c r="F72" i="53"/>
  <c r="F73" i="53"/>
  <c r="F74" i="53"/>
  <c r="F75" i="53"/>
  <c r="F76" i="53"/>
  <c r="F77" i="53"/>
  <c r="F78" i="53"/>
  <c r="F79" i="53"/>
  <c r="F80" i="53"/>
  <c r="F81" i="53"/>
  <c r="F82" i="53"/>
  <c r="F83" i="53"/>
  <c r="F84" i="53"/>
  <c r="F85" i="53"/>
  <c r="F86" i="53"/>
  <c r="F87" i="53"/>
  <c r="F88" i="53"/>
  <c r="F89" i="53"/>
  <c r="F90" i="53"/>
  <c r="F91" i="53"/>
  <c r="F92" i="53"/>
  <c r="F93" i="53"/>
  <c r="F94" i="53"/>
  <c r="F95" i="53"/>
  <c r="F96" i="53"/>
  <c r="F97" i="53"/>
  <c r="F98" i="53"/>
  <c r="F99" i="53"/>
  <c r="F100" i="53"/>
  <c r="F101" i="53"/>
  <c r="F102" i="53"/>
  <c r="F103" i="53"/>
  <c r="F104" i="53"/>
  <c r="F105" i="53"/>
  <c r="F106" i="53"/>
  <c r="F107" i="53"/>
  <c r="F108" i="53"/>
  <c r="F109" i="53"/>
  <c r="F110" i="53"/>
  <c r="F111" i="53"/>
  <c r="F112" i="53"/>
  <c r="F113" i="53"/>
  <c r="F114" i="53"/>
  <c r="F115" i="53"/>
  <c r="F116" i="53"/>
  <c r="F117" i="53"/>
  <c r="F118" i="53"/>
  <c r="F119" i="53"/>
  <c r="F120" i="53"/>
  <c r="F121" i="53"/>
  <c r="F122" i="53"/>
  <c r="F123" i="53"/>
  <c r="F124" i="53"/>
  <c r="F125" i="53"/>
  <c r="F126" i="53"/>
  <c r="F127" i="53"/>
  <c r="F128" i="53"/>
  <c r="F129" i="53"/>
  <c r="F130" i="53"/>
  <c r="F131" i="53"/>
  <c r="F132" i="53"/>
  <c r="F133" i="53"/>
  <c r="F134" i="53"/>
  <c r="F135" i="53"/>
  <c r="F136" i="53"/>
  <c r="F137" i="53"/>
  <c r="F138" i="53"/>
  <c r="F139" i="53"/>
  <c r="F140" i="53"/>
  <c r="F141" i="53"/>
  <c r="F142" i="53"/>
  <c r="F143" i="53"/>
  <c r="F144" i="53"/>
  <c r="F145" i="53"/>
  <c r="F146" i="53"/>
  <c r="F147" i="53"/>
  <c r="F148" i="53"/>
  <c r="F149" i="53"/>
  <c r="F150" i="53"/>
  <c r="F151" i="53"/>
  <c r="F152" i="53"/>
  <c r="F153" i="53"/>
  <c r="F154" i="53"/>
  <c r="F155" i="53"/>
  <c r="F156" i="53"/>
  <c r="F157" i="53"/>
  <c r="F158" i="53"/>
  <c r="F159" i="53"/>
  <c r="F160" i="53"/>
  <c r="F161" i="53"/>
  <c r="F162" i="53"/>
  <c r="F163" i="53"/>
  <c r="F164" i="53"/>
  <c r="F165" i="53"/>
  <c r="F166" i="53"/>
  <c r="F167" i="53"/>
  <c r="F168" i="53"/>
  <c r="F169" i="53"/>
  <c r="F170" i="53"/>
  <c r="F171" i="53"/>
  <c r="F172" i="53"/>
  <c r="F173" i="53"/>
  <c r="F174" i="53"/>
  <c r="F175" i="53"/>
  <c r="F176" i="53"/>
  <c r="F177" i="53"/>
  <c r="F178" i="53"/>
  <c r="F179" i="53"/>
  <c r="F180" i="53"/>
  <c r="F181" i="53"/>
  <c r="F182" i="53"/>
  <c r="F183" i="53"/>
  <c r="F184" i="53"/>
  <c r="F185" i="53"/>
  <c r="F186" i="53"/>
  <c r="F187" i="53"/>
  <c r="F188" i="53"/>
  <c r="F189" i="53"/>
  <c r="F190" i="53"/>
  <c r="F191" i="53"/>
  <c r="F192" i="53"/>
  <c r="F193" i="53"/>
  <c r="F194" i="53"/>
  <c r="F195" i="53"/>
  <c r="F196" i="53"/>
  <c r="F197" i="53"/>
  <c r="F198" i="53"/>
  <c r="F199" i="53"/>
  <c r="F200" i="53"/>
  <c r="F201" i="53"/>
  <c r="F202" i="53"/>
  <c r="F203" i="53"/>
  <c r="F204" i="53"/>
  <c r="F205" i="53"/>
  <c r="F206" i="53"/>
  <c r="F207" i="53"/>
  <c r="F208" i="53"/>
  <c r="F209" i="53"/>
  <c r="F210" i="53"/>
  <c r="F211" i="53"/>
  <c r="F212" i="53"/>
  <c r="F213" i="53"/>
  <c r="F214" i="53"/>
  <c r="F215" i="53"/>
  <c r="F216" i="53"/>
  <c r="F217" i="53"/>
  <c r="F218" i="53"/>
  <c r="F219" i="53"/>
  <c r="F220" i="53"/>
  <c r="F221" i="53"/>
  <c r="F222" i="53"/>
  <c r="F223" i="53"/>
  <c r="F224" i="53"/>
  <c r="F225" i="53"/>
  <c r="F226" i="53"/>
  <c r="F227" i="53"/>
  <c r="F228" i="53"/>
  <c r="F229" i="53"/>
  <c r="F230" i="53"/>
  <c r="F231" i="53"/>
  <c r="F232" i="53"/>
  <c r="F233" i="53"/>
  <c r="F234" i="53"/>
  <c r="F235" i="53"/>
  <c r="F236" i="53"/>
  <c r="F237" i="53"/>
  <c r="F238" i="53"/>
  <c r="F239" i="53"/>
  <c r="F240" i="53"/>
  <c r="F241" i="53"/>
  <c r="F242" i="53"/>
  <c r="F243" i="53"/>
  <c r="F244" i="53"/>
  <c r="F245" i="53"/>
  <c r="F246" i="53"/>
  <c r="F247" i="53"/>
  <c r="F248" i="53"/>
  <c r="F249" i="53"/>
  <c r="F250" i="53"/>
  <c r="F251" i="53"/>
  <c r="F252" i="53"/>
  <c r="F253" i="53"/>
  <c r="F254" i="53"/>
  <c r="F255" i="53"/>
  <c r="F256" i="53"/>
  <c r="F257" i="53"/>
  <c r="F258" i="53"/>
  <c r="F259" i="53"/>
  <c r="F260" i="53"/>
  <c r="F261" i="53"/>
  <c r="F262" i="53"/>
  <c r="F263" i="53"/>
  <c r="F264" i="53"/>
  <c r="F265" i="53"/>
  <c r="F266" i="53"/>
  <c r="F267" i="53"/>
  <c r="F268" i="53"/>
  <c r="F269" i="53"/>
  <c r="F270" i="53"/>
  <c r="F271" i="53"/>
  <c r="F272" i="53"/>
  <c r="F273" i="53"/>
  <c r="F274" i="53"/>
  <c r="F275" i="53"/>
  <c r="F276" i="53"/>
  <c r="F277" i="53"/>
  <c r="F278" i="53"/>
  <c r="F279" i="53"/>
  <c r="F280" i="53"/>
  <c r="F281" i="53"/>
  <c r="F282" i="53"/>
  <c r="F283" i="53"/>
  <c r="F284" i="53"/>
  <c r="F285" i="53"/>
  <c r="F286" i="53"/>
  <c r="F287" i="53"/>
  <c r="F288" i="53"/>
  <c r="F289" i="53"/>
  <c r="F290" i="53"/>
  <c r="F291" i="53"/>
  <c r="F292" i="53"/>
  <c r="F293" i="53"/>
  <c r="F294" i="53"/>
  <c r="F295" i="53"/>
  <c r="F296" i="53"/>
  <c r="F297" i="53"/>
  <c r="F298" i="53"/>
  <c r="F299" i="53"/>
  <c r="F300" i="53"/>
  <c r="F301" i="53"/>
  <c r="F302" i="53"/>
  <c r="F303" i="53"/>
  <c r="F304" i="53"/>
  <c r="F305" i="53"/>
  <c r="F306" i="53"/>
  <c r="F307" i="53"/>
  <c r="F308" i="53"/>
  <c r="F309" i="53"/>
  <c r="F310" i="53"/>
  <c r="F311" i="53"/>
  <c r="F312" i="53"/>
  <c r="F313" i="53"/>
  <c r="F314" i="53"/>
  <c r="F315" i="53"/>
  <c r="F316" i="53"/>
  <c r="F317" i="53"/>
  <c r="F318" i="53"/>
  <c r="F319" i="53"/>
  <c r="F320" i="53"/>
  <c r="F321" i="53"/>
  <c r="F322" i="53"/>
  <c r="F323" i="53"/>
  <c r="F324" i="53"/>
  <c r="F325" i="53"/>
  <c r="F326" i="53"/>
  <c r="F327" i="53"/>
  <c r="F328" i="53"/>
  <c r="F329" i="53"/>
  <c r="F330" i="53"/>
  <c r="F331" i="53"/>
  <c r="F332" i="53"/>
  <c r="F333" i="53"/>
  <c r="F334" i="53"/>
  <c r="F335" i="53"/>
  <c r="F336" i="53"/>
  <c r="F337" i="53"/>
  <c r="F338" i="53"/>
  <c r="F339" i="53"/>
  <c r="F340" i="53"/>
  <c r="F341" i="53"/>
  <c r="F342" i="53"/>
  <c r="F343" i="53"/>
  <c r="F344" i="53"/>
  <c r="F345" i="53"/>
  <c r="F346" i="53"/>
  <c r="F347" i="53"/>
  <c r="F348" i="53"/>
  <c r="F349" i="53"/>
  <c r="F350" i="53"/>
  <c r="F351" i="53"/>
  <c r="F352" i="53"/>
  <c r="F353" i="53"/>
  <c r="F354" i="53"/>
  <c r="F355" i="53"/>
  <c r="F356" i="53"/>
  <c r="F357" i="53"/>
  <c r="F358" i="53"/>
  <c r="F359" i="53"/>
  <c r="F360" i="53"/>
  <c r="F361" i="53"/>
  <c r="F362" i="53"/>
  <c r="F363" i="53"/>
  <c r="F364" i="53"/>
  <c r="F365" i="53"/>
  <c r="F366" i="53"/>
  <c r="F367" i="53"/>
  <c r="F368" i="53"/>
  <c r="F369" i="53"/>
  <c r="F370" i="53"/>
  <c r="F371" i="53"/>
  <c r="F372" i="53"/>
  <c r="F373" i="53"/>
  <c r="F374" i="53"/>
  <c r="F375" i="53"/>
  <c r="F376" i="53"/>
  <c r="F377" i="53"/>
  <c r="F378" i="53"/>
  <c r="F379" i="53"/>
  <c r="F380" i="53"/>
  <c r="F381" i="53"/>
  <c r="F382" i="53"/>
  <c r="F383" i="53"/>
  <c r="F384" i="53"/>
  <c r="F385" i="53"/>
  <c r="F386" i="53"/>
  <c r="F387" i="53"/>
  <c r="F388" i="53"/>
  <c r="F389" i="53"/>
  <c r="F390" i="53"/>
  <c r="F391" i="53"/>
  <c r="F392" i="53"/>
  <c r="F393" i="53"/>
  <c r="F394" i="53"/>
  <c r="F395" i="53"/>
  <c r="F396" i="53"/>
  <c r="F397" i="53"/>
  <c r="F398" i="53"/>
  <c r="F399" i="53"/>
  <c r="F400" i="53"/>
  <c r="F401" i="53"/>
  <c r="F402" i="53"/>
  <c r="F403" i="53"/>
  <c r="F404" i="53"/>
  <c r="F405" i="53"/>
  <c r="F406" i="53"/>
  <c r="F407" i="53"/>
  <c r="F408" i="53"/>
  <c r="F409" i="53"/>
  <c r="F410" i="53"/>
  <c r="F411" i="53"/>
  <c r="F412" i="53"/>
  <c r="F413" i="53"/>
  <c r="F414" i="53"/>
  <c r="F415" i="53"/>
  <c r="F416" i="53"/>
  <c r="F417" i="53"/>
  <c r="F418" i="53"/>
  <c r="F419" i="53"/>
  <c r="F420" i="53"/>
  <c r="F421" i="53"/>
  <c r="F422" i="53"/>
  <c r="F423" i="53"/>
  <c r="F424" i="53"/>
  <c r="F425" i="53"/>
  <c r="F426" i="53"/>
  <c r="F427" i="53"/>
  <c r="F428" i="53"/>
  <c r="F429" i="53"/>
  <c r="F430" i="53"/>
  <c r="F431" i="53"/>
  <c r="F432" i="53"/>
  <c r="F433" i="53"/>
  <c r="F434" i="53"/>
  <c r="F435" i="53"/>
  <c r="F436" i="53"/>
  <c r="F437" i="53"/>
  <c r="F438" i="53"/>
  <c r="F439" i="53"/>
  <c r="F440" i="53"/>
  <c r="F441" i="53"/>
  <c r="F442" i="53"/>
  <c r="F443" i="53"/>
  <c r="F444" i="53"/>
  <c r="F445" i="53"/>
  <c r="F446" i="53"/>
  <c r="F447" i="53"/>
  <c r="F448" i="53"/>
  <c r="F449" i="53"/>
  <c r="F450" i="53"/>
  <c r="F451" i="53"/>
  <c r="F452" i="53"/>
  <c r="F453" i="53"/>
  <c r="F454" i="53"/>
  <c r="F455" i="53"/>
  <c r="F456" i="53"/>
  <c r="F457" i="53"/>
  <c r="F458" i="53"/>
  <c r="F459" i="53"/>
  <c r="F460" i="53"/>
  <c r="F461" i="53"/>
  <c r="F462" i="53"/>
  <c r="F463" i="53"/>
  <c r="F464" i="53"/>
  <c r="F465" i="53"/>
  <c r="F466" i="53"/>
  <c r="F467" i="53"/>
  <c r="F468" i="53"/>
  <c r="F469" i="53"/>
  <c r="F470" i="53"/>
  <c r="F471" i="53"/>
  <c r="F472" i="53"/>
  <c r="F473" i="53"/>
  <c r="F474" i="53"/>
  <c r="F475" i="53"/>
  <c r="F476" i="53"/>
  <c r="F477" i="53"/>
  <c r="F478" i="53"/>
  <c r="F479" i="53"/>
  <c r="F480" i="53"/>
  <c r="F481" i="53"/>
  <c r="F482" i="53"/>
  <c r="F483" i="53"/>
  <c r="F484" i="53"/>
  <c r="F485" i="53"/>
  <c r="F486" i="53"/>
  <c r="F487" i="53"/>
  <c r="F488" i="53"/>
  <c r="F489" i="53"/>
  <c r="F490" i="53"/>
  <c r="F491" i="53"/>
  <c r="F492" i="53"/>
  <c r="F493" i="53"/>
  <c r="F494" i="53"/>
  <c r="F495" i="53"/>
  <c r="F496" i="53"/>
  <c r="F497" i="53"/>
  <c r="F498" i="53"/>
  <c r="F499" i="53"/>
  <c r="F500" i="53"/>
  <c r="F501" i="53"/>
  <c r="F502" i="53"/>
  <c r="F503" i="53"/>
  <c r="F504" i="53"/>
  <c r="F505" i="53"/>
  <c r="F506" i="53"/>
  <c r="F507" i="53"/>
  <c r="F508" i="53"/>
  <c r="F509" i="53"/>
  <c r="F510" i="53"/>
  <c r="F511" i="53"/>
  <c r="F512" i="53"/>
  <c r="F513" i="53"/>
  <c r="F514" i="53"/>
  <c r="F515" i="53"/>
  <c r="F516" i="53"/>
  <c r="F517" i="53"/>
  <c r="F518" i="53"/>
  <c r="F519" i="53"/>
  <c r="F520" i="53"/>
  <c r="F521" i="53"/>
  <c r="F522" i="53"/>
  <c r="F523" i="53"/>
  <c r="F524" i="53"/>
  <c r="F525" i="53"/>
  <c r="F526" i="53"/>
  <c r="F527" i="53"/>
  <c r="F528" i="53"/>
  <c r="F529" i="53"/>
  <c r="F530" i="53"/>
  <c r="F531" i="53"/>
  <c r="F532" i="53"/>
  <c r="F533" i="53"/>
  <c r="F534" i="53"/>
  <c r="F535" i="53"/>
  <c r="F536" i="53"/>
  <c r="F537" i="53"/>
  <c r="F538" i="53"/>
  <c r="F539" i="53"/>
  <c r="F540" i="53"/>
  <c r="F541" i="53"/>
  <c r="F542" i="53"/>
  <c r="F543" i="53"/>
  <c r="F544" i="53"/>
  <c r="F545" i="53"/>
  <c r="F546" i="53"/>
  <c r="F547" i="53"/>
  <c r="F548" i="53"/>
  <c r="F549" i="53"/>
  <c r="F550" i="53"/>
  <c r="F551" i="53"/>
  <c r="F552" i="53"/>
  <c r="F553" i="53"/>
  <c r="F554" i="53"/>
  <c r="F555" i="53"/>
  <c r="F556" i="53"/>
  <c r="F557" i="53"/>
  <c r="F558" i="53"/>
  <c r="F559" i="53"/>
  <c r="F560" i="53"/>
  <c r="F561" i="53"/>
  <c r="F562" i="53"/>
  <c r="F563" i="53"/>
  <c r="F564" i="53"/>
  <c r="F565" i="53"/>
  <c r="F566" i="53"/>
  <c r="F567" i="53"/>
  <c r="F568" i="53"/>
  <c r="F569" i="53"/>
  <c r="F570" i="53"/>
  <c r="F571" i="53"/>
  <c r="F572" i="53"/>
  <c r="F573" i="53"/>
  <c r="F574" i="53"/>
  <c r="F575" i="53"/>
  <c r="F576" i="53"/>
  <c r="F577" i="53"/>
  <c r="F578" i="53"/>
  <c r="F579" i="53"/>
  <c r="F580" i="53"/>
  <c r="F581" i="53"/>
  <c r="F582" i="53"/>
  <c r="F583" i="53"/>
  <c r="F584" i="53"/>
  <c r="F585" i="53"/>
  <c r="F586" i="53"/>
  <c r="F587" i="53"/>
  <c r="F588" i="53"/>
  <c r="F589" i="53"/>
  <c r="F590" i="53"/>
  <c r="F591" i="53"/>
  <c r="F592" i="53"/>
  <c r="F593" i="53"/>
  <c r="F594" i="53"/>
  <c r="F595" i="53"/>
  <c r="F596" i="53"/>
  <c r="F597" i="53"/>
  <c r="F598" i="53"/>
  <c r="F599" i="53"/>
  <c r="F600" i="53"/>
  <c r="F601" i="53"/>
  <c r="F602" i="53"/>
  <c r="F603" i="53"/>
  <c r="F604" i="53"/>
  <c r="F605" i="53"/>
  <c r="F606" i="53"/>
  <c r="F607" i="53"/>
  <c r="F608" i="53"/>
  <c r="F609" i="53"/>
  <c r="F610" i="53"/>
  <c r="F611" i="53"/>
  <c r="F612" i="53"/>
  <c r="F613" i="53"/>
  <c r="F614" i="53"/>
  <c r="F615" i="53"/>
  <c r="F616" i="53"/>
  <c r="F617" i="53"/>
  <c r="F618" i="53"/>
  <c r="F619" i="53"/>
  <c r="F620" i="53"/>
  <c r="F621" i="53"/>
  <c r="F622" i="53"/>
  <c r="F623" i="53"/>
  <c r="F624" i="53"/>
  <c r="F625" i="53"/>
  <c r="F626" i="53"/>
  <c r="F627" i="53"/>
  <c r="F628" i="53"/>
  <c r="F629" i="53"/>
  <c r="F630" i="53"/>
  <c r="F631" i="53"/>
  <c r="F632" i="53"/>
  <c r="F633" i="53"/>
  <c r="F634" i="53"/>
  <c r="F635" i="53"/>
  <c r="F636" i="53"/>
  <c r="F637" i="53"/>
  <c r="F638" i="53"/>
  <c r="F639" i="53"/>
  <c r="F640" i="53"/>
  <c r="F641" i="53"/>
  <c r="F642" i="53"/>
  <c r="F643" i="53"/>
  <c r="F644" i="53"/>
  <c r="F645" i="53"/>
  <c r="F646" i="53"/>
  <c r="F647" i="53"/>
  <c r="F648" i="53"/>
  <c r="F649" i="53"/>
  <c r="F650" i="53"/>
  <c r="F651" i="53"/>
  <c r="F652" i="53"/>
  <c r="F653" i="53"/>
  <c r="F654" i="53"/>
  <c r="F655" i="53"/>
  <c r="F656" i="53"/>
  <c r="F657" i="53"/>
  <c r="F658" i="53"/>
  <c r="F659" i="53"/>
  <c r="F660" i="53"/>
  <c r="F661" i="53"/>
  <c r="F662" i="53"/>
  <c r="F663" i="53"/>
  <c r="F664" i="53"/>
  <c r="F665" i="53"/>
  <c r="F666" i="53"/>
  <c r="F667" i="53"/>
  <c r="F668" i="53"/>
  <c r="F669" i="53"/>
  <c r="F670" i="53"/>
  <c r="F671" i="53"/>
  <c r="F672" i="53"/>
  <c r="F673" i="53"/>
  <c r="F674" i="53"/>
  <c r="F675" i="53"/>
  <c r="F676" i="53"/>
  <c r="F677" i="53"/>
  <c r="F678" i="53"/>
  <c r="F679" i="53"/>
  <c r="F680" i="53"/>
  <c r="F681" i="53"/>
  <c r="F682" i="53"/>
  <c r="F683" i="53"/>
  <c r="F684" i="53"/>
  <c r="F685" i="53"/>
  <c r="F686" i="53"/>
  <c r="F687" i="53"/>
  <c r="F688" i="53"/>
  <c r="F689" i="53"/>
  <c r="F690" i="53"/>
  <c r="F691" i="53"/>
  <c r="F692" i="53"/>
  <c r="F693" i="53"/>
  <c r="F694" i="53"/>
  <c r="F695" i="53"/>
  <c r="F696" i="53"/>
  <c r="F697" i="53"/>
  <c r="F698" i="53"/>
  <c r="F699" i="53"/>
  <c r="F700" i="53"/>
  <c r="F701" i="53"/>
  <c r="F702" i="53"/>
  <c r="F703" i="53"/>
  <c r="F704" i="53"/>
  <c r="F705" i="53"/>
  <c r="F706" i="53"/>
  <c r="F707" i="53"/>
  <c r="F708" i="53"/>
  <c r="F709" i="53"/>
  <c r="F710" i="53"/>
  <c r="F711" i="53"/>
  <c r="F712" i="53"/>
  <c r="F713" i="53"/>
  <c r="F714" i="53"/>
  <c r="F715" i="53"/>
  <c r="F716" i="53"/>
  <c r="F717" i="53"/>
  <c r="F718" i="53"/>
  <c r="F719" i="53"/>
  <c r="F720" i="53"/>
  <c r="F721" i="53"/>
  <c r="F722" i="53"/>
  <c r="F723" i="53"/>
  <c r="F724" i="53"/>
  <c r="F725" i="53"/>
  <c r="F726" i="53"/>
  <c r="F727" i="53"/>
  <c r="F728" i="53"/>
  <c r="F729" i="53"/>
  <c r="F730" i="53"/>
  <c r="F731" i="53"/>
  <c r="F732" i="53"/>
  <c r="F733" i="53"/>
  <c r="F734" i="53"/>
  <c r="F735" i="53"/>
  <c r="F736" i="53"/>
  <c r="F737" i="53"/>
  <c r="F738" i="53"/>
  <c r="F739" i="53"/>
  <c r="F740" i="53"/>
  <c r="F741" i="53"/>
  <c r="F742" i="53"/>
  <c r="F743" i="53"/>
  <c r="F744" i="53"/>
  <c r="F745" i="53"/>
  <c r="F746" i="53"/>
  <c r="F747" i="53"/>
  <c r="F748" i="53"/>
  <c r="F749" i="53"/>
  <c r="F750" i="53"/>
  <c r="F751" i="53"/>
  <c r="F752" i="53"/>
  <c r="F753" i="53"/>
  <c r="F754" i="53"/>
  <c r="F755" i="53"/>
  <c r="F756" i="53"/>
  <c r="F757" i="53"/>
  <c r="F758" i="53"/>
  <c r="F759" i="53"/>
  <c r="F760" i="53"/>
  <c r="F761" i="53"/>
  <c r="F762" i="53"/>
  <c r="F763" i="53"/>
  <c r="F764" i="53"/>
  <c r="F765" i="53"/>
  <c r="F766" i="53"/>
  <c r="F767" i="53"/>
  <c r="F768" i="53"/>
  <c r="F769" i="53"/>
  <c r="F770" i="53"/>
  <c r="F771" i="53"/>
  <c r="F772" i="53"/>
  <c r="F773" i="53"/>
  <c r="F774" i="53"/>
  <c r="F775" i="53"/>
  <c r="F776" i="53"/>
  <c r="F777" i="53"/>
  <c r="F778" i="53"/>
  <c r="F779" i="53"/>
  <c r="F780" i="53"/>
  <c r="F781" i="53"/>
  <c r="F782" i="53"/>
  <c r="F783" i="53"/>
  <c r="F784" i="53"/>
  <c r="F785" i="53"/>
  <c r="F786" i="53"/>
  <c r="F787" i="53"/>
  <c r="F788" i="53"/>
  <c r="F789" i="53"/>
  <c r="F790" i="53"/>
  <c r="F791" i="53"/>
  <c r="F792" i="53"/>
  <c r="F793" i="53"/>
  <c r="F794" i="53"/>
  <c r="F795" i="53"/>
  <c r="F796" i="53"/>
  <c r="F797" i="53"/>
  <c r="F798" i="53"/>
  <c r="F799" i="53"/>
  <c r="F800" i="53"/>
  <c r="F801" i="53"/>
  <c r="F802" i="53"/>
  <c r="F803" i="53"/>
  <c r="F804" i="53"/>
  <c r="F805" i="53"/>
  <c r="F806" i="53"/>
  <c r="F807" i="53"/>
  <c r="F808" i="53"/>
  <c r="F809" i="53"/>
  <c r="F810" i="53"/>
  <c r="F811" i="53"/>
  <c r="F812" i="53"/>
  <c r="F813" i="53"/>
  <c r="F814" i="53"/>
  <c r="F815" i="53"/>
  <c r="F816" i="53"/>
  <c r="F817" i="53"/>
  <c r="F818" i="53"/>
  <c r="F819" i="53"/>
  <c r="F820" i="53"/>
  <c r="F821" i="53"/>
  <c r="F822" i="53"/>
  <c r="F823" i="53"/>
  <c r="F824" i="53"/>
  <c r="F825" i="53"/>
  <c r="F826" i="53"/>
  <c r="F827" i="53"/>
  <c r="F828" i="53"/>
  <c r="F829" i="53"/>
  <c r="F830" i="53"/>
  <c r="F831" i="53"/>
  <c r="F832" i="53"/>
  <c r="F833" i="53"/>
  <c r="F834" i="53"/>
  <c r="F835" i="53"/>
  <c r="F836" i="53"/>
  <c r="F837" i="53"/>
  <c r="F838" i="53"/>
  <c r="F839" i="53"/>
  <c r="F840" i="53"/>
  <c r="F841" i="53"/>
  <c r="F842" i="53"/>
  <c r="F843" i="53"/>
  <c r="F844" i="53"/>
  <c r="F845" i="53"/>
  <c r="F846" i="53"/>
  <c r="F847" i="53"/>
  <c r="F848" i="53"/>
  <c r="F849" i="53"/>
  <c r="F850" i="53"/>
  <c r="F851" i="53"/>
  <c r="F852" i="53"/>
  <c r="F853" i="53"/>
  <c r="F854" i="53"/>
  <c r="F855" i="53"/>
  <c r="F856" i="53"/>
  <c r="F857" i="53"/>
  <c r="F858" i="53"/>
  <c r="F859" i="53"/>
  <c r="F860" i="53"/>
  <c r="F861" i="53"/>
  <c r="F862" i="53"/>
  <c r="F863" i="53"/>
  <c r="F864" i="53"/>
  <c r="F865" i="53"/>
  <c r="F866" i="53"/>
  <c r="F867" i="53"/>
  <c r="F868" i="53"/>
  <c r="F869" i="53"/>
  <c r="F870" i="53"/>
  <c r="F871" i="53"/>
  <c r="F872" i="53"/>
  <c r="F873" i="53"/>
  <c r="F874" i="53"/>
  <c r="F875" i="53"/>
  <c r="F876" i="53"/>
  <c r="F877" i="53"/>
  <c r="F878" i="53"/>
  <c r="F879" i="53"/>
  <c r="F880" i="53"/>
  <c r="F881" i="53"/>
  <c r="F882" i="53"/>
  <c r="F883" i="53"/>
  <c r="F884" i="53"/>
  <c r="F885" i="53"/>
  <c r="F886" i="53"/>
  <c r="F887" i="53"/>
  <c r="F888" i="53"/>
  <c r="F889" i="53"/>
  <c r="F890" i="53"/>
  <c r="F891" i="53"/>
  <c r="F892" i="53"/>
  <c r="F893" i="53"/>
  <c r="F894" i="53"/>
  <c r="F895" i="53"/>
  <c r="F896" i="53"/>
  <c r="F897" i="53"/>
  <c r="F898" i="53"/>
  <c r="F899" i="53"/>
  <c r="F900" i="53"/>
  <c r="F901" i="53"/>
  <c r="F902" i="53"/>
  <c r="F903" i="53"/>
  <c r="F904" i="53"/>
  <c r="F905" i="53"/>
  <c r="F906" i="53"/>
  <c r="F907" i="53"/>
  <c r="F908" i="53"/>
  <c r="F909" i="53"/>
  <c r="F910" i="53"/>
  <c r="F911" i="53"/>
  <c r="F912" i="53"/>
  <c r="F913" i="53"/>
  <c r="F914" i="53"/>
  <c r="F915" i="53"/>
  <c r="F916" i="53"/>
  <c r="F917" i="53"/>
  <c r="F918" i="53"/>
  <c r="F919" i="53"/>
  <c r="F920" i="53"/>
  <c r="F921" i="53"/>
  <c r="F922" i="53"/>
  <c r="F923" i="53"/>
  <c r="F924" i="53"/>
  <c r="F925" i="53"/>
  <c r="F926" i="53"/>
  <c r="F927" i="53"/>
  <c r="F928" i="53"/>
  <c r="F929" i="53"/>
  <c r="F930" i="53"/>
  <c r="F931" i="53"/>
  <c r="F932" i="53"/>
  <c r="F933" i="53"/>
  <c r="F934" i="53"/>
  <c r="F935" i="53"/>
  <c r="F936" i="53"/>
  <c r="F937" i="53"/>
  <c r="F938" i="53"/>
  <c r="F939" i="53"/>
  <c r="F940" i="53"/>
  <c r="F941" i="53"/>
  <c r="F942" i="53"/>
  <c r="F943" i="53"/>
  <c r="F944" i="53"/>
  <c r="F945" i="53"/>
  <c r="F946" i="53"/>
  <c r="F947" i="53"/>
  <c r="F948" i="53"/>
  <c r="F949" i="53"/>
  <c r="F950" i="53"/>
  <c r="F951" i="53"/>
  <c r="F952" i="53"/>
  <c r="F953" i="53"/>
  <c r="F954" i="53"/>
  <c r="F955" i="53"/>
  <c r="F956" i="53"/>
  <c r="F957" i="53"/>
  <c r="F958" i="53"/>
  <c r="F959" i="53"/>
  <c r="F960" i="53"/>
  <c r="F961" i="53"/>
  <c r="F962" i="53"/>
  <c r="F963" i="53"/>
  <c r="F964" i="53"/>
  <c r="F965" i="53"/>
  <c r="F966" i="53"/>
  <c r="F967" i="53"/>
  <c r="F968" i="53"/>
  <c r="F969" i="53"/>
  <c r="F970" i="53"/>
  <c r="F971" i="53"/>
  <c r="F972" i="53"/>
  <c r="F973" i="53"/>
  <c r="F974" i="53"/>
  <c r="F975" i="53"/>
  <c r="F976" i="53"/>
  <c r="F977" i="53"/>
  <c r="F978" i="53"/>
  <c r="F979" i="53"/>
  <c r="F980" i="53"/>
  <c r="F981" i="53"/>
  <c r="F982" i="53"/>
  <c r="F983" i="53"/>
  <c r="F984" i="53"/>
  <c r="F985" i="53"/>
  <c r="F986" i="53"/>
  <c r="F987" i="53"/>
  <c r="F988" i="53"/>
  <c r="F989" i="53"/>
  <c r="F990" i="53"/>
  <c r="F991" i="53"/>
  <c r="F992" i="53"/>
  <c r="F993" i="53"/>
  <c r="F994" i="53"/>
  <c r="F995" i="53"/>
  <c r="F996" i="53"/>
  <c r="F997" i="53"/>
  <c r="F998" i="53"/>
  <c r="F999" i="53"/>
  <c r="F1000" i="53"/>
  <c r="F1001" i="53"/>
  <c r="F1002" i="53"/>
  <c r="F1003" i="53"/>
  <c r="F1004" i="53"/>
  <c r="F1005" i="53"/>
  <c r="F1006" i="53"/>
  <c r="F1007" i="53"/>
  <c r="F1008" i="53"/>
  <c r="F1009" i="53"/>
  <c r="F1010" i="53"/>
  <c r="F1011" i="53"/>
  <c r="F1012" i="53"/>
  <c r="F1013" i="53"/>
  <c r="F1014" i="53"/>
  <c r="F1015" i="53"/>
  <c r="F1016" i="53"/>
  <c r="F1017" i="53"/>
  <c r="F1018" i="53"/>
  <c r="F1019" i="53"/>
  <c r="F1020" i="53"/>
  <c r="F1021" i="53"/>
  <c r="F1022" i="53"/>
  <c r="F1023" i="53"/>
  <c r="F1024" i="53"/>
  <c r="F1025" i="53"/>
  <c r="F1026" i="53"/>
  <c r="F1027" i="53"/>
  <c r="F1028" i="53"/>
  <c r="F1029" i="53"/>
  <c r="F1030" i="53"/>
  <c r="F1031" i="53"/>
  <c r="F1032" i="53"/>
  <c r="F1033" i="53"/>
  <c r="F1034" i="53"/>
  <c r="F1035" i="53"/>
  <c r="F1036" i="53"/>
  <c r="F1037" i="53"/>
  <c r="F1038" i="53"/>
  <c r="F1039" i="53"/>
  <c r="F1040" i="53"/>
  <c r="F1041" i="53"/>
  <c r="F1042" i="53"/>
  <c r="F1043" i="53"/>
  <c r="F1044" i="53"/>
  <c r="F1045" i="53"/>
  <c r="F1046" i="53"/>
  <c r="F1047" i="53"/>
  <c r="F1048" i="53"/>
  <c r="F1049" i="53"/>
  <c r="F1050" i="53"/>
  <c r="F1051" i="53"/>
  <c r="F1052" i="53"/>
  <c r="F1053" i="53"/>
  <c r="F1054" i="53"/>
  <c r="F1055" i="53"/>
  <c r="F1056" i="53"/>
  <c r="F1057" i="53"/>
  <c r="F1058" i="53"/>
  <c r="F1059" i="53"/>
  <c r="F1060" i="53"/>
  <c r="F1061" i="53"/>
  <c r="F1062" i="53"/>
  <c r="F1063" i="53"/>
  <c r="F1064" i="53"/>
  <c r="F1065" i="53"/>
  <c r="F1066" i="53"/>
  <c r="F1067" i="53"/>
  <c r="F1068" i="53"/>
  <c r="F1069" i="53"/>
  <c r="F1070" i="53"/>
  <c r="F1071" i="53"/>
  <c r="F1072" i="53"/>
  <c r="F1073" i="53"/>
  <c r="F1074" i="53"/>
  <c r="F1075" i="53"/>
  <c r="F1076" i="53"/>
  <c r="F1077" i="53"/>
  <c r="F1078" i="53"/>
  <c r="F1079" i="53"/>
  <c r="F1080" i="53"/>
  <c r="F1081" i="53"/>
  <c r="F1082" i="53"/>
  <c r="F1083" i="53"/>
  <c r="F1084" i="53"/>
  <c r="F1085" i="53"/>
  <c r="F1086" i="53"/>
  <c r="F1087" i="53"/>
  <c r="F1088" i="53"/>
  <c r="F1089" i="53"/>
  <c r="F1090" i="53"/>
  <c r="F1091" i="53"/>
  <c r="F1092" i="53"/>
  <c r="F1093" i="53"/>
  <c r="F1094" i="53"/>
  <c r="F1095" i="53"/>
  <c r="F1096" i="53"/>
  <c r="F1097" i="53"/>
  <c r="F1098" i="53"/>
  <c r="F1099" i="53"/>
  <c r="F1100" i="53"/>
  <c r="F1101" i="53"/>
  <c r="F1102" i="53"/>
  <c r="F1103" i="53"/>
  <c r="F1104" i="53"/>
  <c r="F1105" i="53"/>
  <c r="F1106" i="53"/>
  <c r="F1107" i="53"/>
  <c r="F1108" i="53"/>
  <c r="F1109" i="53"/>
  <c r="F1110" i="53"/>
  <c r="F1111" i="53"/>
  <c r="F1112" i="53"/>
  <c r="F1113" i="53"/>
  <c r="F1114" i="53"/>
  <c r="F1115" i="53"/>
  <c r="F1116" i="53"/>
  <c r="F1117" i="53"/>
  <c r="F1118" i="53"/>
  <c r="F1119" i="53"/>
  <c r="F1120" i="53"/>
  <c r="F1121" i="53"/>
  <c r="F1122" i="53"/>
  <c r="F1123" i="53"/>
  <c r="F1124" i="53"/>
  <c r="F1125" i="53"/>
  <c r="F1126" i="53"/>
  <c r="F1127" i="53"/>
  <c r="F1128" i="53"/>
  <c r="F1129" i="53"/>
  <c r="F1130" i="53"/>
  <c r="F1131" i="53"/>
  <c r="F1132" i="53"/>
  <c r="F1133" i="53"/>
  <c r="F1134" i="53"/>
  <c r="F1135" i="53"/>
  <c r="F1136" i="53"/>
  <c r="F1137" i="53"/>
  <c r="F1138" i="53"/>
  <c r="F1139" i="53"/>
  <c r="F1140" i="53"/>
  <c r="F1141" i="53"/>
  <c r="F1142" i="53"/>
  <c r="F1143" i="53"/>
  <c r="F1144" i="53"/>
  <c r="F1145" i="53"/>
  <c r="F1146" i="53"/>
  <c r="F1147" i="53"/>
  <c r="F1148" i="53"/>
  <c r="F1149" i="53"/>
  <c r="F1150" i="53"/>
  <c r="F1151" i="53"/>
  <c r="F1152" i="53"/>
  <c r="F1153" i="53"/>
  <c r="F1154" i="53"/>
  <c r="F1155" i="53"/>
  <c r="F1156" i="53"/>
  <c r="F1157" i="53"/>
  <c r="F1158" i="53"/>
  <c r="F1159" i="53"/>
  <c r="F1160" i="53"/>
  <c r="F1161" i="53"/>
  <c r="F1162" i="53"/>
  <c r="F1163" i="53"/>
  <c r="F1164" i="53"/>
  <c r="F1165" i="53"/>
  <c r="F1166" i="53"/>
  <c r="F1167" i="53"/>
  <c r="F1168" i="53"/>
  <c r="F1169" i="53"/>
  <c r="F1170" i="53"/>
  <c r="F1171" i="53"/>
  <c r="F1172" i="53"/>
  <c r="F1173" i="53"/>
  <c r="F1174" i="53"/>
  <c r="F1175" i="53"/>
  <c r="F1176" i="53"/>
  <c r="F1177" i="53"/>
  <c r="F1178" i="53"/>
  <c r="F1179" i="53"/>
  <c r="F1180" i="53"/>
  <c r="F1181" i="53"/>
  <c r="F1182" i="53"/>
  <c r="F1183" i="53"/>
  <c r="F1184" i="53"/>
  <c r="F1185" i="53"/>
  <c r="F1186" i="53"/>
  <c r="F1187" i="53"/>
  <c r="F1188" i="53"/>
  <c r="F1189" i="53"/>
  <c r="F1190" i="53"/>
  <c r="F1191" i="53"/>
  <c r="F1192" i="53"/>
  <c r="F1193" i="53"/>
  <c r="F1194" i="53"/>
  <c r="F1195" i="53"/>
  <c r="F1196" i="53"/>
  <c r="F1197" i="53"/>
  <c r="F1198" i="53"/>
  <c r="F1199" i="53"/>
  <c r="F1200" i="53"/>
  <c r="F1201" i="53"/>
  <c r="F1202" i="53"/>
  <c r="F1203" i="53"/>
  <c r="F1204" i="53"/>
  <c r="F1205" i="53"/>
  <c r="F1206" i="53"/>
  <c r="F1207" i="53"/>
  <c r="F1208" i="53"/>
  <c r="F1209" i="53"/>
  <c r="F1210" i="53"/>
  <c r="F1211" i="53"/>
  <c r="F1212" i="53"/>
  <c r="F1213" i="53"/>
  <c r="F1214" i="53"/>
  <c r="F1215" i="53"/>
  <c r="F1216" i="53"/>
  <c r="F1217" i="53"/>
  <c r="F1218" i="53"/>
  <c r="F1219" i="53"/>
  <c r="F1220" i="53"/>
  <c r="F1221" i="53"/>
  <c r="F1222" i="53"/>
  <c r="F1223" i="53"/>
  <c r="F1224" i="53"/>
  <c r="F1225" i="53"/>
  <c r="F1226" i="53"/>
  <c r="F1227" i="53"/>
  <c r="F1228" i="53"/>
  <c r="F1229" i="53"/>
  <c r="F1230" i="53"/>
  <c r="F1231" i="53"/>
  <c r="F1232" i="53"/>
  <c r="F1233" i="53"/>
  <c r="F1234" i="53"/>
  <c r="F1235" i="53"/>
  <c r="F1236" i="53"/>
  <c r="F1237" i="53"/>
  <c r="F1238" i="53"/>
  <c r="F1239" i="53"/>
  <c r="F1240" i="53"/>
  <c r="F1241" i="53"/>
  <c r="F1242" i="53"/>
  <c r="F1243" i="53"/>
  <c r="F1244" i="53"/>
  <c r="F1245" i="53"/>
  <c r="F1246" i="53"/>
  <c r="F1247" i="53"/>
  <c r="F1248" i="53"/>
  <c r="F1249" i="53"/>
  <c r="F1250" i="53"/>
  <c r="F1251" i="53"/>
  <c r="F1252" i="53"/>
  <c r="F1253" i="53"/>
  <c r="F1254" i="53"/>
  <c r="F1255" i="53"/>
  <c r="F1256" i="53"/>
  <c r="F1257" i="53"/>
  <c r="F1258" i="53"/>
  <c r="F1259" i="53"/>
  <c r="F1260" i="53"/>
  <c r="F1261" i="53"/>
  <c r="F1262" i="53"/>
  <c r="F1263" i="53"/>
  <c r="F1264" i="53"/>
  <c r="F1265" i="53"/>
  <c r="F1266" i="53"/>
  <c r="F1267" i="53"/>
  <c r="F1268" i="53"/>
  <c r="F1269" i="53"/>
  <c r="F1270" i="53"/>
  <c r="F1271" i="53"/>
  <c r="F1272" i="53"/>
  <c r="F1273" i="53"/>
  <c r="F1274" i="53"/>
  <c r="F1275" i="53"/>
  <c r="F1276" i="53"/>
  <c r="F1277" i="53"/>
  <c r="F1278" i="53"/>
  <c r="F1279" i="53"/>
  <c r="F1280" i="53"/>
  <c r="F1281" i="53"/>
  <c r="F1282" i="53"/>
  <c r="F1283" i="53"/>
  <c r="F1284" i="53"/>
  <c r="F1285" i="53"/>
  <c r="F1286" i="53"/>
  <c r="F1287" i="53"/>
  <c r="F1288" i="53"/>
  <c r="F1289" i="53"/>
  <c r="F1290" i="53"/>
  <c r="F1291" i="53"/>
  <c r="F1292" i="53"/>
  <c r="F1293" i="53"/>
  <c r="F1294" i="53"/>
  <c r="F1295" i="53"/>
  <c r="F1296" i="53"/>
  <c r="F1297" i="53"/>
  <c r="F1298" i="53"/>
  <c r="F1299" i="53"/>
  <c r="F1300" i="53"/>
  <c r="F1301" i="53"/>
  <c r="F1302" i="53"/>
  <c r="F1303" i="53"/>
  <c r="F1304" i="53"/>
  <c r="F1305" i="53"/>
  <c r="F1306" i="53"/>
  <c r="F1307" i="53"/>
  <c r="F1308" i="53"/>
  <c r="F1309" i="53"/>
  <c r="F1310" i="53"/>
  <c r="F1311" i="53"/>
  <c r="F1312" i="53"/>
  <c r="F1313" i="53"/>
  <c r="F1314" i="53"/>
  <c r="F1315" i="53"/>
  <c r="F1316" i="53"/>
  <c r="F1317" i="53"/>
  <c r="F1318" i="53"/>
  <c r="F1319" i="53"/>
  <c r="F1320" i="53"/>
  <c r="F1321" i="53"/>
  <c r="F1322" i="53"/>
  <c r="F1323" i="53"/>
  <c r="F1324" i="53"/>
  <c r="F1325" i="53"/>
  <c r="F1326" i="53"/>
  <c r="F1327" i="53"/>
  <c r="F1328" i="53"/>
  <c r="F1329" i="53"/>
  <c r="F1330" i="53"/>
  <c r="F1331" i="53"/>
  <c r="F1332" i="53"/>
  <c r="F1333" i="53"/>
  <c r="F1334" i="53"/>
  <c r="F1335" i="53"/>
  <c r="F1336" i="53"/>
  <c r="F1337" i="53"/>
  <c r="F1338" i="53"/>
  <c r="F1339" i="53"/>
  <c r="F1340" i="53"/>
  <c r="F1341" i="53"/>
  <c r="F1342" i="53"/>
  <c r="F1343" i="53"/>
  <c r="F1344" i="53"/>
  <c r="F1345" i="53"/>
  <c r="F1346" i="53"/>
  <c r="F1347" i="53"/>
  <c r="F1348" i="53"/>
  <c r="F1349" i="53"/>
  <c r="F1350" i="53"/>
  <c r="F1351" i="53"/>
  <c r="F1352" i="53"/>
  <c r="F1353" i="53"/>
  <c r="F1354" i="53"/>
  <c r="F1355" i="53"/>
  <c r="F1356" i="53"/>
  <c r="F1357" i="53"/>
  <c r="F1358" i="53"/>
  <c r="F1359" i="53"/>
  <c r="F1360" i="53"/>
  <c r="F1361" i="53"/>
  <c r="F1362" i="53"/>
  <c r="F1363" i="53"/>
  <c r="F1364" i="53"/>
  <c r="F1365" i="53"/>
  <c r="F1366" i="53"/>
  <c r="F1367" i="53"/>
  <c r="F1368" i="53"/>
  <c r="F1369" i="53"/>
  <c r="F1370" i="53"/>
  <c r="F1371" i="53"/>
  <c r="F1372" i="53"/>
  <c r="F1373" i="53"/>
  <c r="F1374" i="53"/>
  <c r="F1375" i="53"/>
  <c r="F1376" i="53"/>
  <c r="F1377" i="53"/>
  <c r="F1378" i="53"/>
  <c r="F1379" i="53"/>
  <c r="F1380" i="53"/>
  <c r="F1381" i="53"/>
  <c r="F1382" i="53"/>
  <c r="F1383" i="53"/>
  <c r="F1384" i="53"/>
  <c r="F1385" i="53"/>
  <c r="F1386" i="53"/>
  <c r="F1387" i="53"/>
  <c r="F1388" i="53"/>
  <c r="F1389" i="53"/>
  <c r="F1390" i="53"/>
  <c r="F1391" i="53"/>
  <c r="F1392" i="53"/>
  <c r="F1393" i="53"/>
  <c r="F1394" i="53"/>
  <c r="F1395" i="53"/>
  <c r="F1396" i="53"/>
  <c r="F1397" i="53"/>
  <c r="F1398" i="53"/>
  <c r="F1399" i="53"/>
  <c r="F1400" i="53"/>
  <c r="F1401" i="53"/>
  <c r="F1402" i="53"/>
  <c r="F1403" i="53"/>
  <c r="F1404" i="53"/>
  <c r="F1405" i="53"/>
  <c r="F1406" i="53"/>
  <c r="F1407" i="53"/>
  <c r="F1408" i="53"/>
  <c r="F1409" i="53"/>
  <c r="F1410" i="53"/>
  <c r="F1411" i="53"/>
  <c r="F1412" i="53"/>
  <c r="F1413" i="53"/>
  <c r="F1414" i="53"/>
  <c r="F1415" i="53"/>
  <c r="F1416" i="53"/>
  <c r="F1417" i="53"/>
  <c r="F1418" i="53"/>
  <c r="F1419" i="53"/>
  <c r="F1420" i="53"/>
  <c r="F1421" i="53"/>
  <c r="F1422" i="53"/>
  <c r="F1423" i="53"/>
  <c r="F1424" i="53"/>
  <c r="F1425" i="53"/>
  <c r="F1426" i="53"/>
  <c r="F1427" i="53"/>
  <c r="F1428" i="53"/>
  <c r="F1429" i="53"/>
  <c r="F1430" i="53"/>
  <c r="F1431" i="53"/>
  <c r="F1432" i="53"/>
  <c r="F1433" i="53"/>
  <c r="F1434" i="53"/>
  <c r="F1435" i="53"/>
  <c r="F1436" i="53"/>
  <c r="F1437" i="53"/>
  <c r="F1438" i="53"/>
  <c r="F1439" i="53"/>
  <c r="F1440" i="53"/>
  <c r="F1441" i="53"/>
  <c r="F1442" i="53"/>
  <c r="F1443" i="53"/>
  <c r="F1444" i="53"/>
  <c r="F1445" i="53"/>
  <c r="F1446" i="53"/>
  <c r="F1447" i="53"/>
  <c r="F1448" i="53"/>
  <c r="F1449" i="53"/>
  <c r="F1450" i="53"/>
  <c r="F1451" i="53"/>
  <c r="F1452" i="53"/>
  <c r="F1453" i="53"/>
  <c r="F1454" i="53"/>
  <c r="F1455" i="53"/>
  <c r="F1456" i="53"/>
  <c r="F1457" i="53"/>
  <c r="F1458" i="53"/>
  <c r="F1459" i="53"/>
  <c r="F1460" i="53"/>
  <c r="F1461" i="53"/>
  <c r="F1462" i="53"/>
  <c r="F1463" i="53"/>
  <c r="F1464" i="53"/>
  <c r="F1465" i="53"/>
  <c r="F1466" i="53"/>
  <c r="F1467" i="53"/>
  <c r="F1468" i="53"/>
  <c r="F1469" i="53"/>
  <c r="F1470" i="53"/>
  <c r="F1471" i="53"/>
  <c r="F1472" i="53"/>
  <c r="F1473" i="53"/>
  <c r="F1474" i="53"/>
  <c r="F1475" i="53"/>
  <c r="F1476" i="53"/>
  <c r="F1477" i="53"/>
  <c r="F1478" i="53"/>
  <c r="F1479" i="53"/>
  <c r="F1480" i="53"/>
  <c r="F1481" i="53"/>
  <c r="F1482" i="53"/>
  <c r="F1483" i="53"/>
  <c r="F1484" i="53"/>
  <c r="F1485" i="53"/>
  <c r="F1486" i="53"/>
  <c r="F1487" i="53"/>
  <c r="F1488" i="53"/>
  <c r="F1489" i="53"/>
  <c r="F1490" i="53"/>
  <c r="F1491" i="53"/>
  <c r="F1492" i="53"/>
  <c r="F1493" i="53"/>
  <c r="F1494" i="53"/>
  <c r="F1495" i="53"/>
  <c r="F1496" i="53"/>
  <c r="F1497" i="53"/>
  <c r="F1498" i="53"/>
  <c r="F1499" i="53"/>
  <c r="F1500" i="53"/>
  <c r="F1501" i="53"/>
  <c r="F1502" i="53"/>
  <c r="F1503" i="53"/>
  <c r="F1504" i="53"/>
  <c r="F1505" i="53"/>
  <c r="F1506" i="53"/>
  <c r="F1507" i="53"/>
  <c r="F1508" i="53"/>
  <c r="F1509" i="53"/>
  <c r="F1510" i="53"/>
  <c r="F1511" i="53"/>
  <c r="F1512" i="53"/>
  <c r="F1513" i="53"/>
  <c r="F1514" i="53"/>
  <c r="F1515" i="53"/>
  <c r="F1516" i="53"/>
  <c r="F1517" i="53"/>
  <c r="F1518" i="53"/>
  <c r="F1519" i="53"/>
  <c r="F1520" i="53"/>
  <c r="F1521" i="53"/>
  <c r="F1522" i="53"/>
  <c r="F1523" i="53"/>
  <c r="F1524" i="53"/>
  <c r="F1525" i="53"/>
  <c r="F1526" i="53"/>
  <c r="F1527" i="53"/>
  <c r="F1528" i="53"/>
  <c r="F1529" i="53"/>
  <c r="F1530" i="53"/>
  <c r="F1531" i="53"/>
  <c r="F1532" i="53"/>
  <c r="F1533" i="53"/>
  <c r="F1534" i="53"/>
  <c r="F1535" i="53"/>
  <c r="F1536" i="53"/>
  <c r="F1537" i="53"/>
  <c r="F1538" i="53"/>
  <c r="F1539" i="53"/>
  <c r="F1540" i="53"/>
  <c r="F1541" i="53"/>
  <c r="F1542" i="53"/>
  <c r="F1543" i="53"/>
  <c r="F1544" i="53"/>
  <c r="F1545" i="53"/>
  <c r="F1546" i="53"/>
  <c r="F1547" i="53"/>
  <c r="F1548" i="53"/>
  <c r="F1549" i="53"/>
  <c r="F1550" i="53"/>
  <c r="F1551" i="53"/>
  <c r="F1552" i="53"/>
  <c r="F1553" i="53"/>
  <c r="F1554" i="53"/>
  <c r="F1555" i="53"/>
  <c r="F1556" i="53"/>
  <c r="F1557" i="53"/>
  <c r="F1558" i="53"/>
  <c r="F1559" i="53"/>
  <c r="F1560" i="53"/>
  <c r="F1561" i="53"/>
  <c r="F1562" i="53"/>
  <c r="F1563" i="53"/>
  <c r="F1564" i="53"/>
  <c r="F1565" i="53"/>
  <c r="F1566" i="53"/>
  <c r="F1567" i="53"/>
  <c r="F1568" i="53"/>
  <c r="F1569" i="53"/>
  <c r="F1570" i="53"/>
  <c r="F1571" i="53"/>
  <c r="F1572" i="53"/>
  <c r="F1573" i="53"/>
  <c r="F1574" i="53"/>
  <c r="F1575" i="53"/>
  <c r="F1576" i="53"/>
  <c r="F1577" i="53"/>
  <c r="F1578" i="53"/>
  <c r="F1579" i="53"/>
  <c r="F1580" i="53"/>
  <c r="F1581" i="53"/>
  <c r="F1582" i="53"/>
  <c r="F1583" i="53"/>
  <c r="F1584" i="53"/>
  <c r="F1585" i="53"/>
  <c r="F1586" i="53"/>
  <c r="F1587" i="53"/>
  <c r="F1588" i="53"/>
  <c r="F1589" i="53"/>
  <c r="F1590" i="53"/>
  <c r="F1591" i="53"/>
  <c r="F1592" i="53"/>
  <c r="F1593" i="53"/>
  <c r="F1594" i="53"/>
  <c r="F1595" i="53"/>
  <c r="F1596" i="53"/>
  <c r="F1597" i="53"/>
  <c r="F1598" i="53"/>
  <c r="F1599" i="53"/>
  <c r="F1600" i="53"/>
  <c r="F1601" i="53"/>
  <c r="F1602" i="53"/>
  <c r="F1603" i="53"/>
  <c r="F1604" i="53"/>
  <c r="F1605" i="53"/>
  <c r="F1606" i="53"/>
  <c r="F1607" i="53"/>
  <c r="F1608" i="53"/>
  <c r="F1609" i="53"/>
  <c r="F1610" i="53"/>
  <c r="F1611" i="53"/>
  <c r="F1612" i="53"/>
  <c r="F1613" i="53"/>
  <c r="F1614" i="53"/>
  <c r="F1615" i="53"/>
  <c r="F1616" i="53"/>
  <c r="F1617" i="53"/>
  <c r="F1618" i="53"/>
  <c r="F1619" i="53"/>
  <c r="F1620" i="53"/>
  <c r="F1621" i="53"/>
  <c r="F1622" i="53"/>
  <c r="F1623" i="53"/>
  <c r="F1624" i="53"/>
  <c r="F1625" i="53"/>
  <c r="F1626" i="53"/>
  <c r="F1627" i="53"/>
  <c r="F1628" i="53"/>
  <c r="F1629" i="53"/>
  <c r="F1630" i="53"/>
  <c r="F1631" i="53"/>
  <c r="F1632" i="53"/>
  <c r="F1633" i="53"/>
  <c r="F1634" i="53"/>
  <c r="F1635" i="53"/>
  <c r="F1636" i="53"/>
  <c r="F1637" i="53"/>
  <c r="F1638" i="53"/>
  <c r="F1639" i="53"/>
  <c r="F1640" i="53"/>
  <c r="F1641" i="53"/>
  <c r="F1642" i="53"/>
  <c r="F1643" i="53"/>
  <c r="F1644" i="53"/>
  <c r="F1645" i="53"/>
  <c r="F1646" i="53"/>
  <c r="F1647" i="53"/>
  <c r="F1648" i="53"/>
  <c r="F1649" i="53"/>
  <c r="F1650" i="53"/>
  <c r="F1651" i="53"/>
  <c r="F1652" i="53"/>
  <c r="F1653" i="53"/>
  <c r="F1654" i="53"/>
  <c r="F1655" i="53"/>
  <c r="F1656" i="53"/>
  <c r="F1657" i="53"/>
  <c r="F1658" i="53"/>
  <c r="F1659" i="53"/>
  <c r="F1660" i="53"/>
  <c r="F1661" i="53"/>
  <c r="F1662" i="53"/>
  <c r="F1663" i="53"/>
  <c r="F1664" i="53"/>
  <c r="F1665" i="53"/>
  <c r="F1666" i="53"/>
  <c r="F1667" i="53"/>
  <c r="F1668" i="53"/>
  <c r="F1669" i="53"/>
  <c r="F1670" i="53"/>
  <c r="F1671" i="53"/>
  <c r="F1672" i="53"/>
  <c r="F1673" i="53"/>
  <c r="F1674" i="53"/>
  <c r="F1675" i="53"/>
  <c r="F1676" i="53"/>
  <c r="F1677" i="53"/>
  <c r="F1678" i="53"/>
  <c r="F1679" i="53"/>
  <c r="F1680" i="53"/>
  <c r="F1681" i="53"/>
  <c r="F1682" i="53"/>
  <c r="F1683" i="53"/>
  <c r="F1684" i="53"/>
  <c r="F1685" i="53"/>
  <c r="F1686" i="53"/>
  <c r="F1687" i="53"/>
  <c r="F1688" i="53"/>
  <c r="F1689" i="53"/>
  <c r="F1690" i="53"/>
  <c r="F1691" i="53"/>
  <c r="F1692" i="53"/>
  <c r="F1693" i="53"/>
  <c r="F1694" i="53"/>
  <c r="F1695" i="53"/>
  <c r="F1696" i="53"/>
  <c r="F1697" i="53"/>
  <c r="F1698" i="53"/>
  <c r="F1699" i="53"/>
  <c r="F1700" i="53"/>
  <c r="F1701" i="53"/>
  <c r="F1702" i="53"/>
  <c r="F1703" i="53"/>
  <c r="F1704" i="53"/>
  <c r="F1705" i="53"/>
  <c r="F1706" i="53"/>
  <c r="F1707" i="53"/>
  <c r="F1708" i="53"/>
  <c r="F1709" i="53"/>
  <c r="F1710" i="53"/>
  <c r="F1711" i="53"/>
  <c r="F1712" i="53"/>
  <c r="F1713" i="53"/>
  <c r="F1714" i="53"/>
  <c r="F1715" i="53"/>
  <c r="F1716" i="53"/>
  <c r="F1717" i="53"/>
  <c r="F1718" i="53"/>
  <c r="F1719" i="53"/>
  <c r="F1720" i="53"/>
  <c r="F1721" i="53"/>
  <c r="F1722" i="53"/>
  <c r="F1723" i="53"/>
  <c r="F1724" i="53"/>
  <c r="F1725" i="53"/>
  <c r="F1726" i="53"/>
  <c r="F1727" i="53"/>
  <c r="F1728" i="53"/>
  <c r="F1729" i="53"/>
  <c r="F1730" i="53"/>
  <c r="F1731" i="53"/>
  <c r="F1732" i="53"/>
  <c r="F1733" i="53"/>
  <c r="F1734" i="53"/>
  <c r="F1735" i="53"/>
  <c r="F1736" i="53"/>
  <c r="F1737" i="53"/>
  <c r="F1738" i="53"/>
  <c r="F1739" i="53"/>
  <c r="F1740" i="53"/>
  <c r="F1741" i="53"/>
  <c r="F1742" i="53"/>
  <c r="F1743" i="53"/>
  <c r="F1744" i="53"/>
  <c r="F1745" i="53"/>
  <c r="F1746" i="53"/>
  <c r="F1747" i="53"/>
  <c r="F1748" i="53"/>
  <c r="F1749" i="53"/>
  <c r="F1750" i="53"/>
  <c r="F1751" i="53"/>
  <c r="F1752" i="53"/>
  <c r="F1753" i="53"/>
  <c r="F1754" i="53"/>
  <c r="F1755" i="53"/>
  <c r="F1756" i="53"/>
  <c r="F1757" i="53"/>
  <c r="F1758" i="53"/>
  <c r="F1759" i="53"/>
  <c r="F1760" i="53"/>
  <c r="F1761" i="53"/>
  <c r="F1762" i="53"/>
  <c r="F1763" i="53"/>
  <c r="F1764" i="53"/>
  <c r="F1765" i="53"/>
  <c r="F1766" i="53"/>
  <c r="F1767" i="53"/>
  <c r="F1768" i="53"/>
  <c r="F1769" i="53"/>
  <c r="F1770" i="53"/>
  <c r="F1771" i="53"/>
  <c r="F1772" i="53"/>
  <c r="F1773" i="53"/>
  <c r="F1774" i="53"/>
  <c r="F1775" i="53"/>
  <c r="F1776" i="53"/>
  <c r="F1777" i="53"/>
  <c r="F1778" i="53"/>
  <c r="F1779" i="53"/>
  <c r="F1780" i="53"/>
  <c r="F1781" i="53"/>
  <c r="F1782" i="53"/>
  <c r="F1783" i="53"/>
  <c r="F1784" i="53"/>
  <c r="F1785" i="53"/>
  <c r="F1786" i="53"/>
  <c r="F1787" i="53"/>
  <c r="F1788" i="53"/>
  <c r="F1789" i="53"/>
  <c r="F1790" i="53"/>
  <c r="F1791" i="53"/>
  <c r="F1792" i="53"/>
  <c r="F1793" i="53"/>
  <c r="F1794" i="53"/>
  <c r="F1795" i="53"/>
  <c r="F1796" i="53"/>
  <c r="F1797" i="53"/>
  <c r="F1798" i="53"/>
  <c r="F1799" i="53"/>
  <c r="F1800" i="53"/>
  <c r="F1801" i="53"/>
  <c r="F1802" i="53"/>
  <c r="F1803" i="53"/>
  <c r="F1804" i="53"/>
  <c r="F1805" i="53"/>
  <c r="F1806" i="53"/>
  <c r="F1807" i="53"/>
  <c r="F1808" i="53"/>
  <c r="F1809" i="53"/>
  <c r="F1810" i="53"/>
  <c r="F1811" i="53"/>
  <c r="F1812" i="53"/>
  <c r="F1813" i="53"/>
  <c r="F1814" i="53"/>
  <c r="F1815" i="53"/>
  <c r="F1816" i="53"/>
  <c r="F1817" i="53"/>
  <c r="F1818" i="53"/>
  <c r="F1819" i="53"/>
  <c r="F1820" i="53"/>
  <c r="F1821" i="53"/>
  <c r="F1822" i="53"/>
  <c r="F1823" i="53"/>
  <c r="F1824" i="53"/>
  <c r="F1825" i="53"/>
  <c r="F1826" i="53"/>
  <c r="F1827" i="53"/>
  <c r="F1828" i="53"/>
  <c r="F1829" i="53"/>
  <c r="F1830" i="53"/>
  <c r="F1831" i="53"/>
  <c r="F1832" i="53"/>
  <c r="F1833" i="53"/>
  <c r="F1834" i="53"/>
  <c r="F1835" i="53"/>
  <c r="F1836" i="53"/>
  <c r="F1837" i="53"/>
  <c r="F1838" i="53"/>
  <c r="F1839" i="53"/>
  <c r="F1840" i="53"/>
  <c r="F1841" i="53"/>
  <c r="F1842" i="53"/>
  <c r="F1843" i="53"/>
  <c r="F1844" i="53"/>
  <c r="F1845" i="53"/>
  <c r="F1846" i="53"/>
  <c r="F1847" i="53"/>
  <c r="F1848" i="53"/>
  <c r="F1849" i="53"/>
  <c r="F1850" i="53"/>
  <c r="F1851" i="53"/>
  <c r="F1852" i="53"/>
  <c r="F1853" i="53"/>
  <c r="F1854" i="53"/>
  <c r="F1855" i="53"/>
  <c r="F1856" i="53"/>
  <c r="F1857" i="53"/>
  <c r="F1858" i="53"/>
  <c r="F1859" i="53"/>
  <c r="F1860" i="53"/>
  <c r="F1861" i="53"/>
  <c r="F1862" i="53"/>
  <c r="F1863" i="53"/>
  <c r="F1864" i="53"/>
  <c r="F1865" i="53"/>
  <c r="F1866" i="53"/>
  <c r="F1867" i="53"/>
  <c r="F1868" i="53"/>
  <c r="F1869" i="53"/>
  <c r="F1870" i="53"/>
  <c r="F1871" i="53"/>
  <c r="F1872" i="53"/>
  <c r="F1873" i="53"/>
  <c r="F1874" i="53"/>
  <c r="F1875" i="53"/>
  <c r="F1876" i="53"/>
  <c r="F1877" i="53"/>
  <c r="F1878" i="53"/>
  <c r="F1879" i="53"/>
  <c r="F1880" i="53"/>
  <c r="F1881" i="53"/>
  <c r="F1882" i="53"/>
  <c r="F1883" i="53"/>
  <c r="F1884" i="53"/>
  <c r="F1885" i="53"/>
  <c r="F1886" i="53"/>
  <c r="F1887" i="53"/>
  <c r="F1888" i="53"/>
  <c r="F1889" i="53"/>
  <c r="F1890" i="53"/>
  <c r="F1891" i="53"/>
  <c r="F1892" i="53"/>
  <c r="F1893" i="53"/>
  <c r="F1894" i="53"/>
  <c r="F1895" i="53"/>
  <c r="F1896" i="53"/>
  <c r="F1897" i="53"/>
  <c r="F1898" i="53"/>
  <c r="F1899" i="53"/>
  <c r="F1900" i="53"/>
  <c r="F1901" i="53"/>
  <c r="F1902" i="53"/>
  <c r="F1903" i="53"/>
  <c r="F1904" i="53"/>
  <c r="F1905" i="53"/>
  <c r="F1906" i="53"/>
  <c r="F1907" i="53"/>
  <c r="F1908" i="53"/>
  <c r="F1909" i="53"/>
  <c r="F1910" i="53"/>
  <c r="F1911" i="53"/>
  <c r="F1912" i="53"/>
  <c r="F1913" i="53"/>
  <c r="F1914" i="53"/>
  <c r="F1915" i="53"/>
  <c r="F1916" i="53"/>
  <c r="F1917" i="53"/>
  <c r="F1918" i="53"/>
  <c r="F1919" i="53"/>
  <c r="F1920" i="53"/>
  <c r="F1921" i="53"/>
  <c r="F1922" i="53"/>
  <c r="F1923" i="53"/>
  <c r="F1924" i="53"/>
  <c r="F1925" i="53"/>
  <c r="F1926" i="53"/>
  <c r="F1927" i="53"/>
  <c r="F1928" i="53"/>
  <c r="F1929" i="53"/>
  <c r="F1930" i="53"/>
  <c r="F1931" i="53"/>
  <c r="F1932" i="53"/>
  <c r="F1933" i="53"/>
  <c r="F1934" i="53"/>
  <c r="F1935" i="53"/>
  <c r="F1936" i="53"/>
  <c r="F1937" i="53"/>
  <c r="F1938" i="53"/>
  <c r="F1939" i="53"/>
  <c r="F1940" i="53"/>
  <c r="F1941" i="53"/>
  <c r="F1942" i="53"/>
  <c r="F1943" i="53"/>
  <c r="F1944" i="53"/>
  <c r="F1945" i="53"/>
  <c r="F1946" i="53"/>
  <c r="F1947" i="53"/>
  <c r="F1948" i="53"/>
  <c r="F1949" i="53"/>
  <c r="F1950" i="53"/>
  <c r="F1951" i="53"/>
  <c r="F1952" i="53"/>
  <c r="F1953" i="53"/>
  <c r="F1954" i="53"/>
  <c r="F1955" i="53"/>
  <c r="F1956" i="53"/>
  <c r="F1957" i="53"/>
  <c r="F1958" i="53"/>
  <c r="F1959" i="53"/>
  <c r="F1960" i="53"/>
  <c r="F1961" i="53"/>
  <c r="F1962" i="53"/>
  <c r="F1963" i="53"/>
  <c r="F1964" i="53"/>
  <c r="F1965" i="53"/>
  <c r="F1966" i="53"/>
  <c r="F1967" i="53"/>
  <c r="F1968" i="53"/>
  <c r="F1969" i="53"/>
  <c r="F1970" i="53"/>
  <c r="F1971" i="53"/>
  <c r="F1972" i="53"/>
  <c r="F1973" i="53"/>
  <c r="F1974" i="53"/>
  <c r="F1975" i="53"/>
  <c r="F1976" i="53"/>
  <c r="F1977" i="53"/>
  <c r="F1978" i="53"/>
  <c r="F1979" i="53"/>
  <c r="F1980" i="53"/>
  <c r="F1981" i="53"/>
  <c r="F1982" i="53"/>
  <c r="F1983" i="53"/>
  <c r="F1984" i="53"/>
  <c r="F1985" i="53"/>
  <c r="F1986" i="53"/>
  <c r="F1987" i="53"/>
  <c r="F1988" i="53"/>
  <c r="F1989" i="53"/>
  <c r="F1990" i="53"/>
  <c r="F1991" i="53"/>
  <c r="F1992" i="53"/>
  <c r="F1993" i="53"/>
  <c r="F1994" i="53"/>
  <c r="F1995" i="53"/>
  <c r="F1996" i="53"/>
  <c r="F1997" i="53"/>
  <c r="F1998" i="53"/>
  <c r="F1999" i="53"/>
  <c r="F2000" i="53"/>
  <c r="F2001" i="53"/>
  <c r="F2002" i="53"/>
  <c r="F2003" i="53"/>
  <c r="F2004" i="53"/>
  <c r="F2005" i="53"/>
  <c r="F2006" i="53"/>
  <c r="F2007" i="53"/>
  <c r="F2008" i="53"/>
  <c r="F2009" i="53"/>
  <c r="F2010" i="53"/>
  <c r="F2011" i="53"/>
  <c r="F2012" i="53"/>
  <c r="F2013" i="53"/>
  <c r="F2014" i="53"/>
  <c r="F2015" i="53"/>
  <c r="F2016" i="53"/>
  <c r="F2017" i="53"/>
  <c r="F2018" i="53"/>
  <c r="F2019" i="53"/>
  <c r="F2020" i="53"/>
  <c r="F2021" i="53"/>
  <c r="F2022" i="53"/>
  <c r="F2023" i="53"/>
  <c r="F2024" i="53"/>
  <c r="F2025" i="53"/>
  <c r="F2026" i="53"/>
  <c r="F2027" i="53"/>
  <c r="F2028" i="53"/>
  <c r="F2029" i="53"/>
  <c r="F2030" i="53"/>
  <c r="F2031" i="53"/>
  <c r="F2032" i="53"/>
  <c r="F2" i="53"/>
  <c r="O37" i="52"/>
  <c r="P37" i="52" s="1"/>
  <c r="O36" i="52"/>
  <c r="P36" i="52" s="1"/>
  <c r="O35" i="52"/>
  <c r="P35" i="52" s="1"/>
  <c r="O34" i="52"/>
  <c r="P34" i="52" s="1"/>
  <c r="O33" i="52"/>
  <c r="P33" i="52" s="1"/>
  <c r="O32" i="52"/>
  <c r="P32" i="52" s="1"/>
  <c r="O31" i="52"/>
  <c r="P31" i="52" s="1"/>
  <c r="I30" i="52"/>
  <c r="H30" i="52"/>
  <c r="G30" i="52"/>
  <c r="F30" i="52"/>
  <c r="E30" i="52"/>
  <c r="D30" i="52"/>
  <c r="C30" i="52"/>
  <c r="O25" i="52"/>
  <c r="O24" i="52"/>
  <c r="O23" i="52"/>
  <c r="O22" i="52"/>
  <c r="O21" i="52"/>
  <c r="O20" i="52"/>
  <c r="O19" i="52"/>
  <c r="N18" i="52"/>
  <c r="M18" i="52"/>
  <c r="L18" i="52"/>
  <c r="K18" i="52"/>
  <c r="J18" i="52"/>
  <c r="I18" i="52"/>
  <c r="H18" i="52"/>
  <c r="G18" i="52"/>
  <c r="F18" i="52"/>
  <c r="E18" i="52"/>
  <c r="D18" i="52"/>
  <c r="C18" i="52"/>
  <c r="O11" i="52"/>
  <c r="O10" i="52"/>
  <c r="O9" i="52"/>
  <c r="O8" i="52"/>
  <c r="O7" i="52"/>
  <c r="N6" i="52"/>
  <c r="M6" i="52"/>
  <c r="L6" i="52"/>
  <c r="K6" i="52"/>
  <c r="J6" i="52"/>
  <c r="I6" i="52"/>
  <c r="H6" i="52"/>
  <c r="G6" i="52"/>
  <c r="M40" i="5"/>
  <c r="M39" i="5"/>
  <c r="M38" i="5"/>
  <c r="M37" i="5"/>
  <c r="M36" i="5"/>
  <c r="M35" i="5"/>
  <c r="M34" i="5"/>
  <c r="M32" i="5"/>
  <c r="M23" i="5"/>
  <c r="M14" i="5"/>
  <c r="I30" i="48"/>
  <c r="O37" i="48"/>
  <c r="P37" i="48" s="1"/>
  <c r="O36" i="48"/>
  <c r="P36" i="48" s="1"/>
  <c r="O35" i="48"/>
  <c r="P35" i="48" s="1"/>
  <c r="O34" i="48"/>
  <c r="P34" i="48" s="1"/>
  <c r="O33" i="48"/>
  <c r="P33" i="48" s="1"/>
  <c r="O32" i="48"/>
  <c r="P32" i="48" s="1"/>
  <c r="O31" i="48"/>
  <c r="P31" i="48" s="1"/>
  <c r="H30" i="48"/>
  <c r="G30" i="48"/>
  <c r="F30" i="48"/>
  <c r="E30" i="48"/>
  <c r="D30" i="48"/>
  <c r="C30" i="48"/>
  <c r="O25" i="48"/>
  <c r="O24" i="48"/>
  <c r="O23" i="48"/>
  <c r="O22" i="48"/>
  <c r="O21" i="48"/>
  <c r="O20" i="48"/>
  <c r="O19" i="48"/>
  <c r="N18" i="48"/>
  <c r="M18" i="48"/>
  <c r="L18" i="48"/>
  <c r="K18" i="48"/>
  <c r="J18" i="48"/>
  <c r="I18" i="48"/>
  <c r="H18" i="48"/>
  <c r="G18" i="48"/>
  <c r="F18" i="48"/>
  <c r="E18" i="48"/>
  <c r="D18" i="48"/>
  <c r="C18" i="48"/>
  <c r="O13" i="48"/>
  <c r="O12" i="48"/>
  <c r="O11" i="48"/>
  <c r="O10" i="48"/>
  <c r="O9" i="48"/>
  <c r="O8" i="48"/>
  <c r="O7" i="48"/>
  <c r="N6" i="48"/>
  <c r="M6" i="48"/>
  <c r="L6" i="48"/>
  <c r="K6" i="48"/>
  <c r="J6" i="48"/>
  <c r="I6" i="48"/>
  <c r="H6" i="48"/>
  <c r="G6" i="48"/>
  <c r="L34" i="5"/>
  <c r="L35" i="5"/>
  <c r="L36" i="5"/>
  <c r="L37" i="5"/>
  <c r="L38" i="5"/>
  <c r="L39" i="5"/>
  <c r="L40" i="5"/>
  <c r="L14" i="5"/>
  <c r="L23" i="5"/>
  <c r="F15" i="7"/>
  <c r="F12" i="7"/>
  <c r="L32" i="5"/>
  <c r="H30" i="44"/>
  <c r="O37" i="44"/>
  <c r="P37" i="44" s="1"/>
  <c r="O36" i="44"/>
  <c r="P36" i="44" s="1"/>
  <c r="O35" i="44"/>
  <c r="P35" i="44" s="1"/>
  <c r="O34" i="44"/>
  <c r="P34" i="44" s="1"/>
  <c r="O33" i="44"/>
  <c r="P33" i="44" s="1"/>
  <c r="O32" i="44"/>
  <c r="P32" i="44" s="1"/>
  <c r="O31" i="44"/>
  <c r="P31" i="44" s="1"/>
  <c r="G30" i="44"/>
  <c r="F30" i="44"/>
  <c r="E30" i="44"/>
  <c r="D30" i="44"/>
  <c r="C30" i="44"/>
  <c r="O25" i="44"/>
  <c r="O24" i="44"/>
  <c r="O23" i="44"/>
  <c r="O22" i="44"/>
  <c r="O21" i="44"/>
  <c r="O20" i="44"/>
  <c r="O19" i="44"/>
  <c r="N18" i="44"/>
  <c r="M18" i="44"/>
  <c r="L18" i="44"/>
  <c r="K18" i="44"/>
  <c r="J18" i="44"/>
  <c r="I18" i="44"/>
  <c r="H18" i="44"/>
  <c r="G18" i="44"/>
  <c r="F18" i="44"/>
  <c r="E18" i="44"/>
  <c r="D18" i="44"/>
  <c r="C18" i="44"/>
  <c r="O13" i="44"/>
  <c r="O12" i="44"/>
  <c r="O11" i="44"/>
  <c r="O10" i="44"/>
  <c r="O9" i="44"/>
  <c r="O8" i="44"/>
  <c r="O7" i="44"/>
  <c r="N6" i="44"/>
  <c r="M6" i="44"/>
  <c r="L6" i="44"/>
  <c r="K6" i="44"/>
  <c r="J6" i="44"/>
  <c r="I6" i="44"/>
  <c r="H6" i="44"/>
  <c r="G6" i="44"/>
  <c r="K40" i="5"/>
  <c r="K39" i="5"/>
  <c r="K38" i="5"/>
  <c r="K37" i="5"/>
  <c r="K36" i="5"/>
  <c r="K35" i="5"/>
  <c r="K34" i="5"/>
  <c r="K14" i="5"/>
  <c r="K32" i="5"/>
  <c r="K23" i="5"/>
  <c r="O37" i="39"/>
  <c r="O36" i="39"/>
  <c r="O35" i="39"/>
  <c r="O34" i="39"/>
  <c r="O33" i="39"/>
  <c r="O32" i="39"/>
  <c r="O31" i="39"/>
  <c r="G30" i="39"/>
  <c r="F30" i="39"/>
  <c r="E30" i="39"/>
  <c r="D30" i="39"/>
  <c r="C30" i="39"/>
  <c r="O25" i="39"/>
  <c r="O24" i="39"/>
  <c r="O23" i="39"/>
  <c r="O22" i="39"/>
  <c r="O21" i="39"/>
  <c r="O20" i="39"/>
  <c r="O19" i="39"/>
  <c r="N18" i="39"/>
  <c r="M18" i="39"/>
  <c r="L18" i="39"/>
  <c r="K18" i="39"/>
  <c r="J18" i="39"/>
  <c r="I18" i="39"/>
  <c r="H18" i="39"/>
  <c r="G18" i="39"/>
  <c r="F18" i="39"/>
  <c r="E18" i="39"/>
  <c r="D18" i="39"/>
  <c r="C18" i="39"/>
  <c r="O13" i="39"/>
  <c r="O12" i="39"/>
  <c r="O11" i="39"/>
  <c r="O10" i="39"/>
  <c r="O9" i="39"/>
  <c r="O8" i="39"/>
  <c r="O7" i="39"/>
  <c r="N6" i="39"/>
  <c r="M6" i="39"/>
  <c r="L6" i="39"/>
  <c r="K6" i="39"/>
  <c r="J6" i="39"/>
  <c r="I6" i="39"/>
  <c r="H6" i="39"/>
  <c r="G6" i="39"/>
  <c r="E15" i="7"/>
  <c r="E12" i="7"/>
  <c r="J34" i="5"/>
  <c r="J35" i="5"/>
  <c r="J36" i="5"/>
  <c r="J37" i="5"/>
  <c r="J38" i="5"/>
  <c r="J39" i="5"/>
  <c r="J40" i="5"/>
  <c r="J14" i="5"/>
  <c r="J32" i="5"/>
  <c r="J23" i="5"/>
  <c r="G30" i="34"/>
  <c r="O37" i="34"/>
  <c r="P37" i="34" s="1"/>
  <c r="O36" i="34"/>
  <c r="P36" i="34" s="1"/>
  <c r="O35" i="34"/>
  <c r="P35" i="34" s="1"/>
  <c r="O34" i="34"/>
  <c r="P34" i="34" s="1"/>
  <c r="O33" i="34"/>
  <c r="P33" i="34" s="1"/>
  <c r="O32" i="34"/>
  <c r="P32" i="34" s="1"/>
  <c r="O31" i="34"/>
  <c r="P31" i="34" s="1"/>
  <c r="F30" i="34"/>
  <c r="E30" i="34"/>
  <c r="D30" i="34"/>
  <c r="C30" i="34"/>
  <c r="O25" i="34"/>
  <c r="O24" i="34"/>
  <c r="O23" i="34"/>
  <c r="O22" i="34"/>
  <c r="O21" i="34"/>
  <c r="O20" i="34"/>
  <c r="O19" i="34"/>
  <c r="N18" i="34"/>
  <c r="M18" i="34"/>
  <c r="L18" i="34"/>
  <c r="K18" i="34"/>
  <c r="J18" i="34"/>
  <c r="I18" i="34"/>
  <c r="H18" i="34"/>
  <c r="G18" i="34"/>
  <c r="F18" i="34"/>
  <c r="E18" i="34"/>
  <c r="D18" i="34"/>
  <c r="C18" i="34"/>
  <c r="O13" i="34"/>
  <c r="O12" i="34"/>
  <c r="O11" i="34"/>
  <c r="O10" i="34"/>
  <c r="O9" i="34"/>
  <c r="O8" i="34"/>
  <c r="O7" i="34"/>
  <c r="N6" i="34"/>
  <c r="M6" i="34"/>
  <c r="L6" i="34"/>
  <c r="K6" i="34"/>
  <c r="J6" i="34"/>
  <c r="I6" i="34"/>
  <c r="H6" i="34"/>
  <c r="G6" i="34"/>
  <c r="F6" i="34"/>
  <c r="I40" i="5"/>
  <c r="I39" i="5"/>
  <c r="I38" i="5"/>
  <c r="I37" i="5"/>
  <c r="I36" i="5"/>
  <c r="I35" i="5"/>
  <c r="I34" i="5"/>
  <c r="I14" i="5"/>
  <c r="I32" i="5"/>
  <c r="I23" i="5"/>
  <c r="O37" i="29"/>
  <c r="P37" i="29" s="1"/>
  <c r="O36" i="29"/>
  <c r="P36" i="29" s="1"/>
  <c r="O35" i="29"/>
  <c r="P35" i="29" s="1"/>
  <c r="O34" i="29"/>
  <c r="P34" i="29" s="1"/>
  <c r="O33" i="29"/>
  <c r="P33" i="29" s="1"/>
  <c r="O32" i="29"/>
  <c r="P32" i="29" s="1"/>
  <c r="O31" i="29"/>
  <c r="P31" i="29" s="1"/>
  <c r="F30" i="29"/>
  <c r="E30" i="29"/>
  <c r="D30" i="29"/>
  <c r="C30" i="29"/>
  <c r="O25" i="29"/>
  <c r="O24" i="29"/>
  <c r="O23" i="29"/>
  <c r="O22" i="29"/>
  <c r="O21" i="29"/>
  <c r="O20" i="29"/>
  <c r="O19" i="29"/>
  <c r="N18" i="29"/>
  <c r="M18" i="29"/>
  <c r="L18" i="29"/>
  <c r="K18" i="29"/>
  <c r="J18" i="29"/>
  <c r="I18" i="29"/>
  <c r="H18" i="29"/>
  <c r="G18" i="29"/>
  <c r="F18" i="29"/>
  <c r="E18" i="29"/>
  <c r="D18" i="29"/>
  <c r="C18" i="29"/>
  <c r="O13" i="29"/>
  <c r="O12" i="29"/>
  <c r="O11" i="29"/>
  <c r="O10" i="29"/>
  <c r="O9" i="29"/>
  <c r="O8" i="29"/>
  <c r="O7" i="29"/>
  <c r="N6" i="29"/>
  <c r="M6" i="29"/>
  <c r="L6" i="29"/>
  <c r="K6" i="29"/>
  <c r="J6" i="29"/>
  <c r="I6" i="29"/>
  <c r="H6" i="29"/>
  <c r="G6" i="29"/>
  <c r="F6" i="29"/>
  <c r="H40" i="5"/>
  <c r="H39" i="5"/>
  <c r="H38" i="5"/>
  <c r="H37" i="5"/>
  <c r="H36" i="5"/>
  <c r="H35" i="5"/>
  <c r="H34" i="5"/>
  <c r="H32" i="5"/>
  <c r="H14" i="5"/>
  <c r="H23" i="5"/>
  <c r="O37" i="25"/>
  <c r="P37" i="25" s="1"/>
  <c r="O36" i="25"/>
  <c r="P36" i="25" s="1"/>
  <c r="O35" i="25"/>
  <c r="P35" i="25" s="1"/>
  <c r="O34" i="25"/>
  <c r="P34" i="25" s="1"/>
  <c r="O33" i="25"/>
  <c r="P33" i="25" s="1"/>
  <c r="O32" i="25"/>
  <c r="P32" i="25" s="1"/>
  <c r="O31" i="25"/>
  <c r="P31" i="25" s="1"/>
  <c r="F30" i="25"/>
  <c r="E30" i="25"/>
  <c r="D30" i="25"/>
  <c r="C30" i="25"/>
  <c r="O25" i="25"/>
  <c r="O24" i="25"/>
  <c r="O23" i="25"/>
  <c r="O22" i="25"/>
  <c r="O21" i="25"/>
  <c r="O20" i="25"/>
  <c r="O19" i="25"/>
  <c r="N18" i="25"/>
  <c r="M18" i="25"/>
  <c r="L18" i="25"/>
  <c r="K18" i="25"/>
  <c r="J18" i="25"/>
  <c r="I18" i="25"/>
  <c r="H18" i="25"/>
  <c r="G18" i="25"/>
  <c r="F18" i="25"/>
  <c r="E18" i="25"/>
  <c r="D18" i="25"/>
  <c r="C18" i="25"/>
  <c r="O13" i="25"/>
  <c r="O12" i="25"/>
  <c r="O11" i="25"/>
  <c r="O10" i="25"/>
  <c r="O9" i="25"/>
  <c r="O8" i="25"/>
  <c r="O7" i="25"/>
  <c r="N6" i="25"/>
  <c r="M6" i="25"/>
  <c r="L6" i="25"/>
  <c r="K6" i="25"/>
  <c r="J6" i="25"/>
  <c r="I6" i="25"/>
  <c r="H6" i="25"/>
  <c r="G6" i="25"/>
  <c r="F6" i="25"/>
  <c r="G17" i="8"/>
  <c r="G34" i="5"/>
  <c r="G35" i="5"/>
  <c r="G36" i="5"/>
  <c r="G37" i="5"/>
  <c r="G38" i="5"/>
  <c r="G39" i="5"/>
  <c r="G40" i="5"/>
  <c r="G14" i="5"/>
  <c r="G32" i="5"/>
  <c r="G23" i="5"/>
  <c r="F30" i="14"/>
  <c r="D15" i="7"/>
  <c r="D12" i="7"/>
  <c r="F17" i="8"/>
  <c r="F40" i="5"/>
  <c r="F39" i="5"/>
  <c r="F38" i="5"/>
  <c r="F37" i="5"/>
  <c r="F36" i="5"/>
  <c r="F35" i="5"/>
  <c r="F34" i="5"/>
  <c r="F32" i="5"/>
  <c r="F23" i="5"/>
  <c r="F14" i="5"/>
  <c r="O37" i="14"/>
  <c r="O36" i="14"/>
  <c r="O35" i="14"/>
  <c r="O34" i="14"/>
  <c r="O33" i="14"/>
  <c r="O32" i="14"/>
  <c r="O31" i="14"/>
  <c r="E30" i="14"/>
  <c r="D30" i="14"/>
  <c r="C30" i="14"/>
  <c r="O25" i="14"/>
  <c r="O24" i="14"/>
  <c r="O23" i="14"/>
  <c r="O22" i="14"/>
  <c r="O21" i="14"/>
  <c r="O20" i="14"/>
  <c r="O19" i="14"/>
  <c r="N18" i="14"/>
  <c r="M18" i="14"/>
  <c r="L18" i="14"/>
  <c r="K18" i="14"/>
  <c r="J18" i="14"/>
  <c r="I18" i="14"/>
  <c r="H18" i="14"/>
  <c r="G18" i="14"/>
  <c r="F18" i="14"/>
  <c r="E18" i="14"/>
  <c r="D18" i="14"/>
  <c r="C18" i="14"/>
  <c r="O13" i="14"/>
  <c r="O12" i="14"/>
  <c r="O11" i="14"/>
  <c r="O10" i="14"/>
  <c r="O9" i="14"/>
  <c r="O8" i="14"/>
  <c r="O7" i="14"/>
  <c r="N6" i="14"/>
  <c r="M6" i="14"/>
  <c r="L6" i="14"/>
  <c r="K6" i="14"/>
  <c r="J6" i="14"/>
  <c r="I6" i="14"/>
  <c r="H6" i="14"/>
  <c r="G6" i="14"/>
  <c r="F6" i="14"/>
  <c r="E17" i="8"/>
  <c r="D17" i="8"/>
  <c r="E30" i="12"/>
  <c r="D30" i="12"/>
  <c r="C30" i="12"/>
  <c r="G6" i="12"/>
  <c r="H6" i="12"/>
  <c r="I6" i="12"/>
  <c r="J6" i="12"/>
  <c r="K6" i="12"/>
  <c r="L6" i="12"/>
  <c r="M6" i="12"/>
  <c r="N6" i="12"/>
  <c r="F6" i="12"/>
  <c r="D18" i="12"/>
  <c r="E18" i="12"/>
  <c r="F18" i="12"/>
  <c r="G18" i="12"/>
  <c r="H18" i="12"/>
  <c r="I18" i="12"/>
  <c r="J18" i="12"/>
  <c r="K18" i="12"/>
  <c r="L18" i="12"/>
  <c r="M18" i="12"/>
  <c r="N18" i="12"/>
  <c r="C18" i="12"/>
  <c r="K6" i="4"/>
  <c r="E34" i="5"/>
  <c r="E35" i="5"/>
  <c r="E36" i="5"/>
  <c r="E37" i="5"/>
  <c r="E38" i="5"/>
  <c r="E39" i="5"/>
  <c r="E40" i="5"/>
  <c r="E14" i="5"/>
  <c r="E32" i="5"/>
  <c r="E23" i="5"/>
  <c r="O37" i="12"/>
  <c r="O36" i="12"/>
  <c r="O35" i="12"/>
  <c r="O34" i="12"/>
  <c r="O33" i="12"/>
  <c r="O32" i="12"/>
  <c r="O31" i="12"/>
  <c r="O25" i="12"/>
  <c r="O24" i="12"/>
  <c r="O23" i="12"/>
  <c r="O22" i="12"/>
  <c r="O21" i="12"/>
  <c r="O20" i="12"/>
  <c r="O19" i="12"/>
  <c r="O13" i="12"/>
  <c r="O12" i="12"/>
  <c r="O11" i="12"/>
  <c r="O10" i="12"/>
  <c r="O9" i="12"/>
  <c r="O8" i="12"/>
  <c r="O7" i="12"/>
  <c r="C15" i="7"/>
  <c r="C12" i="7"/>
  <c r="D35" i="5"/>
  <c r="D36" i="5"/>
  <c r="D37" i="5"/>
  <c r="D38" i="5"/>
  <c r="D39" i="5"/>
  <c r="D40" i="5"/>
  <c r="D34" i="5"/>
  <c r="D32" i="5"/>
  <c r="D14" i="5"/>
  <c r="D23" i="5"/>
  <c r="O37" i="4"/>
  <c r="O36" i="4"/>
  <c r="O35" i="4"/>
  <c r="O34" i="4"/>
  <c r="O33" i="4"/>
  <c r="O32" i="4"/>
  <c r="O31" i="4"/>
  <c r="D30" i="4"/>
  <c r="C30" i="4"/>
  <c r="O25" i="4"/>
  <c r="O24" i="4"/>
  <c r="O23" i="4"/>
  <c r="O22" i="4"/>
  <c r="O21" i="4"/>
  <c r="O20" i="4"/>
  <c r="O19" i="4"/>
  <c r="N18" i="4"/>
  <c r="M18" i="4"/>
  <c r="L18" i="4"/>
  <c r="K18" i="4"/>
  <c r="J18" i="4"/>
  <c r="I18" i="4"/>
  <c r="H18" i="4"/>
  <c r="G18" i="4"/>
  <c r="F18" i="4"/>
  <c r="E18" i="4"/>
  <c r="D18" i="4"/>
  <c r="C18" i="4"/>
  <c r="O13" i="4"/>
  <c r="O12" i="4"/>
  <c r="O11" i="4"/>
  <c r="O10" i="4"/>
  <c r="O9" i="4"/>
  <c r="O8" i="4"/>
  <c r="O7" i="4"/>
  <c r="N6" i="4"/>
  <c r="M6" i="4"/>
  <c r="L6" i="4"/>
  <c r="J6" i="4"/>
  <c r="I6" i="4"/>
  <c r="H6" i="4"/>
  <c r="G6" i="4"/>
  <c r="F6" i="4"/>
  <c r="O36" i="1"/>
  <c r="O35" i="1"/>
  <c r="O34" i="1"/>
  <c r="O33" i="1"/>
  <c r="O32" i="1"/>
  <c r="O31" i="1"/>
  <c r="O30" i="1"/>
  <c r="D29" i="1"/>
  <c r="C29" i="1"/>
  <c r="O24" i="1"/>
  <c r="O23" i="1"/>
  <c r="O22" i="1"/>
  <c r="O21" i="1"/>
  <c r="O20" i="1"/>
  <c r="O19" i="1"/>
  <c r="O18" i="1"/>
  <c r="N17" i="1"/>
  <c r="M17" i="1"/>
  <c r="L17" i="1"/>
  <c r="K17" i="1"/>
  <c r="J17" i="1"/>
  <c r="I17" i="1"/>
  <c r="H17" i="1"/>
  <c r="G17" i="1"/>
  <c r="F17" i="1"/>
  <c r="E17" i="1"/>
  <c r="D17" i="1"/>
  <c r="C17" i="1"/>
  <c r="O12" i="1"/>
  <c r="O11" i="1"/>
  <c r="O10" i="1"/>
  <c r="O9" i="1"/>
  <c r="O8" i="1"/>
  <c r="O7" i="1"/>
  <c r="O6" i="1"/>
  <c r="N5" i="1"/>
  <c r="M5" i="1"/>
  <c r="L5" i="1"/>
  <c r="K5" i="1"/>
  <c r="J5" i="1"/>
  <c r="I5" i="1"/>
  <c r="H5" i="1"/>
  <c r="G5" i="1"/>
  <c r="F5" i="1"/>
  <c r="P43" i="52" l="1"/>
  <c r="O30" i="52"/>
  <c r="P30" i="52" s="1"/>
  <c r="O42" i="52"/>
  <c r="P42" i="52"/>
  <c r="O6" i="52"/>
  <c r="O44" i="52"/>
  <c r="O18" i="52"/>
  <c r="P44" i="52"/>
  <c r="O40" i="52"/>
  <c r="P40" i="52"/>
  <c r="O46" i="52"/>
  <c r="P46" i="52"/>
  <c r="P45" i="52"/>
  <c r="P41" i="52"/>
  <c r="O43" i="52"/>
  <c r="O41" i="52"/>
  <c r="O45" i="52"/>
  <c r="P40" i="48"/>
  <c r="P46" i="48"/>
  <c r="O6" i="48"/>
  <c r="O18" i="48"/>
  <c r="O30" i="48"/>
  <c r="P30" i="48" s="1"/>
  <c r="P43" i="48"/>
  <c r="P44" i="48"/>
  <c r="P41" i="48"/>
  <c r="P45" i="48"/>
  <c r="P42" i="48"/>
  <c r="O43" i="48"/>
  <c r="O40" i="48"/>
  <c r="O44" i="48"/>
  <c r="O45" i="48"/>
  <c r="O41" i="48"/>
  <c r="O42" i="48"/>
  <c r="O46" i="48"/>
  <c r="P46" i="44"/>
  <c r="O18" i="44"/>
  <c r="O30" i="44"/>
  <c r="P30" i="44" s="1"/>
  <c r="O40" i="44"/>
  <c r="O6" i="44"/>
  <c r="P43" i="44"/>
  <c r="O44" i="44"/>
  <c r="P45" i="44"/>
  <c r="O43" i="44"/>
  <c r="P42" i="44"/>
  <c r="P41" i="44"/>
  <c r="P40" i="44"/>
  <c r="P44" i="44"/>
  <c r="O41" i="44"/>
  <c r="O45" i="44"/>
  <c r="O42" i="44"/>
  <c r="O46" i="44"/>
  <c r="P33" i="39"/>
  <c r="P42" i="39" s="1"/>
  <c r="P34" i="39"/>
  <c r="P43" i="39" s="1"/>
  <c r="P36" i="39"/>
  <c r="P45" i="39" s="1"/>
  <c r="P37" i="39"/>
  <c r="P46" i="39" s="1"/>
  <c r="P31" i="39"/>
  <c r="P40" i="39" s="1"/>
  <c r="P32" i="39"/>
  <c r="P41" i="39" s="1"/>
  <c r="O30" i="39"/>
  <c r="P30" i="39" s="1"/>
  <c r="O44" i="39"/>
  <c r="P35" i="39"/>
  <c r="P44" i="39" s="1"/>
  <c r="O6" i="39"/>
  <c r="O18" i="39"/>
  <c r="O40" i="39"/>
  <c r="O43" i="39"/>
  <c r="O41" i="39"/>
  <c r="O45" i="39"/>
  <c r="O42" i="39"/>
  <c r="O46" i="39"/>
  <c r="P46" i="34"/>
  <c r="P41" i="34"/>
  <c r="O6" i="34"/>
  <c r="O43" i="34"/>
  <c r="P44" i="34"/>
  <c r="O30" i="34"/>
  <c r="P30" i="34" s="1"/>
  <c r="P43" i="34"/>
  <c r="O45" i="34"/>
  <c r="P45" i="34"/>
  <c r="O18" i="34"/>
  <c r="O41" i="34"/>
  <c r="P42" i="34"/>
  <c r="P40" i="34"/>
  <c r="O40" i="34"/>
  <c r="O44" i="34"/>
  <c r="O42" i="34"/>
  <c r="O46" i="34"/>
  <c r="O30" i="29"/>
  <c r="P30" i="29" s="1"/>
  <c r="P46" i="29"/>
  <c r="P43" i="29"/>
  <c r="O6" i="29"/>
  <c r="P40" i="29"/>
  <c r="O18" i="29"/>
  <c r="P41" i="29"/>
  <c r="P42" i="29"/>
  <c r="P44" i="29"/>
  <c r="P45" i="29"/>
  <c r="O43" i="29"/>
  <c r="O40" i="29"/>
  <c r="O44" i="29"/>
  <c r="O41" i="29"/>
  <c r="O45" i="29"/>
  <c r="O42" i="29"/>
  <c r="O46" i="29"/>
  <c r="P45" i="25"/>
  <c r="P46" i="25"/>
  <c r="P40" i="25"/>
  <c r="P41" i="25"/>
  <c r="P42" i="25"/>
  <c r="P43" i="25"/>
  <c r="P44" i="25"/>
  <c r="O41" i="25"/>
  <c r="O40" i="25"/>
  <c r="O18" i="25"/>
  <c r="O6" i="25"/>
  <c r="O42" i="25"/>
  <c r="O43" i="25"/>
  <c r="O44" i="25"/>
  <c r="O30" i="25"/>
  <c r="P30" i="25" s="1"/>
  <c r="O45" i="25"/>
  <c r="O46" i="25"/>
  <c r="O30" i="14"/>
  <c r="O41" i="14"/>
  <c r="O40" i="14"/>
  <c r="O42" i="14"/>
  <c r="O43" i="14"/>
  <c r="O6" i="14"/>
  <c r="O44" i="14"/>
  <c r="O45" i="14"/>
  <c r="O18" i="14"/>
  <c r="O46" i="14"/>
  <c r="O30" i="12"/>
  <c r="O6" i="12"/>
  <c r="O18" i="12"/>
  <c r="O42" i="12"/>
  <c r="O40" i="12"/>
  <c r="O41" i="12"/>
  <c r="O43" i="12"/>
  <c r="O44" i="12"/>
  <c r="O45" i="12"/>
  <c r="O46" i="12"/>
  <c r="O40" i="4"/>
  <c r="O41" i="4"/>
  <c r="O30" i="4"/>
  <c r="O6" i="4"/>
  <c r="O46" i="4"/>
  <c r="O18" i="4"/>
  <c r="O42" i="4"/>
  <c r="O43" i="4"/>
  <c r="O44" i="4"/>
  <c r="O45" i="4"/>
  <c r="O29" i="1"/>
  <c r="O43" i="1"/>
  <c r="O44" i="1"/>
  <c r="O39" i="1"/>
  <c r="O40" i="1"/>
  <c r="O5" i="1"/>
  <c r="O17" i="1"/>
  <c r="O41" i="1"/>
  <c r="O45" i="1"/>
  <c r="O42" i="1"/>
  <c r="O39" i="52" l="1"/>
  <c r="P39" i="52"/>
  <c r="O39" i="48"/>
  <c r="P39" i="48"/>
  <c r="O39" i="44"/>
  <c r="P39" i="44"/>
  <c r="O39" i="39"/>
  <c r="P39" i="39"/>
  <c r="P39" i="34"/>
  <c r="O39" i="34"/>
  <c r="P39" i="29"/>
  <c r="O39" i="29"/>
  <c r="G29" i="6"/>
  <c r="P39" i="25"/>
  <c r="O39" i="25"/>
  <c r="O39" i="14"/>
  <c r="O39" i="12"/>
  <c r="O39" i="4"/>
  <c r="D11" i="5" s="1"/>
  <c r="O38" i="1"/>
  <c r="C11"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Suzanne Holloway (Swansea Bay UHB - Morriston Unit)</author>
  </authors>
  <commentList>
    <comment ref="B40" authorId="0" shapeId="0" xr:uid="{6B902DCC-0EAB-4C84-9F0F-D7D81795B389}">
      <text>
        <r>
          <rPr>
            <b/>
            <sz val="9"/>
            <color indexed="81"/>
            <rFont val="Tahoma"/>
            <family val="2"/>
          </rPr>
          <t>Suzanne Holloway (Swansea Bay UHB - Morriston Unit):</t>
        </r>
        <r>
          <rPr>
            <sz val="9"/>
            <color indexed="81"/>
            <rFont val="Tahoma"/>
            <family val="2"/>
          </rPr>
          <t xml:space="preserve">
Now includes Ward based Orthopaedics</t>
        </r>
      </text>
    </comment>
    <comment ref="B49" authorId="0" shapeId="0" xr:uid="{E26CC299-533C-454E-86E7-ABCDEFF14529}">
      <text>
        <r>
          <rPr>
            <b/>
            <sz val="9"/>
            <color indexed="81"/>
            <rFont val="Tahoma"/>
            <family val="2"/>
          </rPr>
          <t>Suzanne Holloway (Swansea Bay UHB - Morriston Unit):</t>
        </r>
        <r>
          <rPr>
            <sz val="9"/>
            <color indexed="81"/>
            <rFont val="Tahoma"/>
            <family val="2"/>
          </rPr>
          <t xml:space="preserve">
Now includes Ward based Orthopaedics</t>
        </r>
      </text>
    </comment>
    <comment ref="B58" authorId="0" shapeId="0" xr:uid="{CA6D022B-32E0-4C6D-A181-205E0FFC1596}">
      <text>
        <r>
          <rPr>
            <b/>
            <sz val="9"/>
            <color indexed="81"/>
            <rFont val="Tahoma"/>
            <family val="2"/>
          </rPr>
          <t>Suzanne Holloway (Swansea Bay UHB - Morriston Unit):</t>
        </r>
        <r>
          <rPr>
            <sz val="9"/>
            <color indexed="81"/>
            <rFont val="Tahoma"/>
            <family val="2"/>
          </rPr>
          <t xml:space="preserve">
Now includes Ward based Orthopaedics</t>
        </r>
      </text>
    </comment>
    <comment ref="B67" authorId="0" shapeId="0" xr:uid="{D6ABD00D-2AE8-4795-8917-22E2CA305073}">
      <text>
        <r>
          <rPr>
            <b/>
            <sz val="9"/>
            <color indexed="81"/>
            <rFont val="Tahoma"/>
            <family val="2"/>
          </rPr>
          <t>Suzanne Holloway (Swansea Bay UHB - Morriston Unit):</t>
        </r>
        <r>
          <rPr>
            <sz val="9"/>
            <color indexed="81"/>
            <rFont val="Tahoma"/>
            <family val="2"/>
          </rPr>
          <t xml:space="preserve">
Now includes Ward based Orthopaedics</t>
        </r>
      </text>
    </comment>
    <comment ref="B76" authorId="0" shapeId="0" xr:uid="{EAB7200A-2D73-469C-9A7E-BD68B0353785}">
      <text>
        <r>
          <rPr>
            <b/>
            <sz val="9"/>
            <color indexed="81"/>
            <rFont val="Tahoma"/>
            <family val="2"/>
          </rPr>
          <t>Suzanne Holloway (Swansea Bay UHB - Morriston Unit):</t>
        </r>
        <r>
          <rPr>
            <sz val="9"/>
            <color indexed="81"/>
            <rFont val="Tahoma"/>
            <family val="2"/>
          </rPr>
          <t xml:space="preserve">
Now includes Ward based Orthopaedics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Suzanne Holloway (Swansea Bay UHB - Morriston Unit)</author>
  </authors>
  <commentList>
    <comment ref="B29" authorId="0" shapeId="0" xr:uid="{ECFAB7DA-41CA-414A-8D71-958DF1FEE1BE}">
      <text>
        <r>
          <rPr>
            <b/>
            <sz val="9"/>
            <color indexed="81"/>
            <rFont val="Tahoma"/>
            <family val="2"/>
          </rPr>
          <t>Suzanne Holloway (Swansea Bay UHB - Morriston Unit):</t>
        </r>
        <r>
          <rPr>
            <sz val="9"/>
            <color indexed="81"/>
            <rFont val="Tahoma"/>
            <family val="2"/>
          </rPr>
          <t xml:space="preserve">
Now includes Ward based Orthopaedics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Suzanne Holloway (Swansea Bay UHB - Morriston Unit)</author>
  </authors>
  <commentList>
    <comment ref="B11" authorId="0" shapeId="0" xr:uid="{8ECCD66E-1E50-410E-AB9D-96662EE669BB}">
      <text>
        <r>
          <rPr>
            <b/>
            <sz val="9"/>
            <color indexed="81"/>
            <rFont val="Tahoma"/>
            <family val="2"/>
          </rPr>
          <t>Suzanne Holloway (Swansea Bay UHB - Morriston Unit):</t>
        </r>
        <r>
          <rPr>
            <sz val="9"/>
            <color indexed="81"/>
            <rFont val="Tahoma"/>
            <family val="2"/>
          </rPr>
          <t xml:space="preserve">
40 calendar days</t>
        </r>
      </text>
    </comment>
    <comment ref="B14" authorId="0" shapeId="0" xr:uid="{AFED57CD-0DE8-471D-843D-B8DDE5BF23BB}">
      <text>
        <r>
          <rPr>
            <b/>
            <sz val="9"/>
            <color indexed="81"/>
            <rFont val="Tahoma"/>
            <family val="2"/>
          </rPr>
          <t>Suzanne Holloway (Swansea Bay UHB - Morriston Unit):</t>
        </r>
        <r>
          <rPr>
            <sz val="9"/>
            <color indexed="81"/>
            <rFont val="Tahoma"/>
            <family val="2"/>
          </rPr>
          <t xml:space="preserve">
14 calendar days</t>
        </r>
      </text>
    </comment>
  </commentList>
</comments>
</file>

<file path=xl/sharedStrings.xml><?xml version="1.0" encoding="utf-8"?>
<sst xmlns="http://schemas.openxmlformats.org/spreadsheetml/2006/main" count="40356" uniqueCount="7342">
  <si>
    <t>Oldest Open Incident</t>
  </si>
  <si>
    <t>CSS</t>
  </si>
  <si>
    <t>Emergency Flow/Site</t>
  </si>
  <si>
    <t>Medicine</t>
  </si>
  <si>
    <t>Integrated Surgery</t>
  </si>
  <si>
    <t>Specialist Surgery</t>
  </si>
  <si>
    <t>Pathology</t>
  </si>
  <si>
    <t>Data Quality Issue</t>
  </si>
  <si>
    <t>Total</t>
  </si>
  <si>
    <t>Overall Total</t>
  </si>
  <si>
    <t>Catastrophic/Death</t>
  </si>
  <si>
    <t>Severe</t>
  </si>
  <si>
    <t>KPI 1</t>
  </si>
  <si>
    <t>Close More Incident than are Opened</t>
  </si>
  <si>
    <t>Extract Date</t>
  </si>
  <si>
    <t>Total Open</t>
  </si>
  <si>
    <t>Net</t>
  </si>
  <si>
    <t>Opened</t>
  </si>
  <si>
    <t>Closed</t>
  </si>
  <si>
    <t>KPI 2</t>
  </si>
  <si>
    <t>Target 1</t>
  </si>
  <si>
    <t>Target 2</t>
  </si>
  <si>
    <t>Target 3</t>
  </si>
  <si>
    <t>Target 4</t>
  </si>
  <si>
    <t>Target 5</t>
  </si>
  <si>
    <t>KPI 3</t>
  </si>
  <si>
    <t>Close ALL Green &amp; Yellow Incidents within 30days of Reporting Date</t>
  </si>
  <si>
    <t>Close ALL Green &amp; Yellow Incidents within 10days of Reporting Date</t>
  </si>
  <si>
    <t>Total number of Green &amp; Yellow Reported in Month</t>
  </si>
  <si>
    <t>Total Closed within 30days</t>
  </si>
  <si>
    <t>% Closed within 30days</t>
  </si>
  <si>
    <t>Total Closed within 10days</t>
  </si>
  <si>
    <t>% Closed within 10 days</t>
  </si>
  <si>
    <t>Moderate (Post 01/04/2023)</t>
  </si>
  <si>
    <t>Data Quality Issue relates to Incidents reported Moderate and above which have not got an intial management review grading</t>
  </si>
  <si>
    <t>Undertake a review and take approriate action for all  incidents that have not had an Initial Management Review and have been reported as causing Significnat Harm by 31/03/2024</t>
  </si>
  <si>
    <t xml:space="preserve"> Acute Medical Unit (AMU)</t>
  </si>
  <si>
    <t xml:space="preserve"> Anaesthetic Room</t>
  </si>
  <si>
    <t xml:space="preserve"> Cardiac theatre 1</t>
  </si>
  <si>
    <t xml:space="preserve"> Day Surgery Unit Theatre</t>
  </si>
  <si>
    <t xml:space="preserve"> High Dependency Unit</t>
  </si>
  <si>
    <t xml:space="preserve"> Hospital Sterilisation and Disinfection Unit</t>
  </si>
  <si>
    <t xml:space="preserve"> Labour Ward or Central Delivery Suite</t>
  </si>
  <si>
    <t xml:space="preserve"> Office</t>
  </si>
  <si>
    <t xml:space="preserve"> Pre-Assessment Unit</t>
  </si>
  <si>
    <t xml:space="preserve"> Same Day Emergency Care (SDEC)</t>
  </si>
  <si>
    <t xml:space="preserve"> Theatre 1</t>
  </si>
  <si>
    <t xml:space="preserve"> Theatre 11</t>
  </si>
  <si>
    <t xml:space="preserve"> Theatre 16</t>
  </si>
  <si>
    <t xml:space="preserve"> Theatre 18</t>
  </si>
  <si>
    <t xml:space="preserve"> Theatre 2</t>
  </si>
  <si>
    <t xml:space="preserve"> Theatre 3</t>
  </si>
  <si>
    <t xml:space="preserve"> Theatre 4</t>
  </si>
  <si>
    <t xml:space="preserve"> Theatre 5</t>
  </si>
  <si>
    <t xml:space="preserve"> Theatre Corridor</t>
  </si>
  <si>
    <t xml:space="preserve"> Theatre Reception</t>
  </si>
  <si>
    <t>Based on 2023</t>
  </si>
  <si>
    <t>Average Opened per week</t>
  </si>
  <si>
    <t xml:space="preserve">Average Closed per week </t>
  </si>
  <si>
    <t>Close Outstanding 2022 Incident by 30/06/2024  - Current rate of closure 3938 plus 462 shortfall plus 306 backlog = Target Closure 4706 (20% Increase in volume of closure)</t>
  </si>
  <si>
    <t>Close Outstanding Incident reported between 01/04/2023 &amp; 30/06/2023 by 31/12/2024 - Current rate of closure 2327 plus shortfall 273 plus 323 = Target Closure 2923 (26% increase in volume of closure)</t>
  </si>
  <si>
    <t>Close Outstanding Incident reported between 01/10/2023 &amp; 31/12/2023 by 30/06/2025 - Current rate of closure 2327 plus shortfall 273 plus 634 = Total Closure 3234 (40% increase in volume of closure)</t>
  </si>
  <si>
    <t>Close Outstanding Incident reported between 01/07/2023 &amp; 30/09/2023 by 31/03/2025 - Current rate of closure 2685 plus shortfall plus 390 backlog = Total Closure 3390  (26% increse in volume of closure)</t>
  </si>
  <si>
    <t>The following Target Volumes and % Increase in Closures Required to achieve each of the Targets are based on average weekly Incident Open/Open Closure rates obsered in 2023 and a Backlog baseline generated on 19/02/2024</t>
  </si>
  <si>
    <t>Based on the above calculations there is a significant risk of non-achievement within, existing resource, as there is a requirement to increase closure rates by between 20 and 40% above the provailing rates of closure</t>
  </si>
  <si>
    <t>Zero incidents open longer than 30days of reporting</t>
  </si>
  <si>
    <t>KPI 2.1</t>
  </si>
  <si>
    <t>The number of incidents closed exceeds the number of incidents opened over a measurable time period</t>
  </si>
  <si>
    <t>ALL of Green &amp; Yellow Incidents are closed within 10days of reporting</t>
  </si>
  <si>
    <t>Who was affected?</t>
  </si>
  <si>
    <t>ID</t>
  </si>
  <si>
    <t>Approval status</t>
  </si>
  <si>
    <t>Division</t>
  </si>
  <si>
    <t>Exact location</t>
  </si>
  <si>
    <t>Date Reported</t>
  </si>
  <si>
    <t>Incident date</t>
  </si>
  <si>
    <t>Description</t>
  </si>
  <si>
    <t>Brief Description of Actions Taken</t>
  </si>
  <si>
    <t>Classification</t>
  </si>
  <si>
    <t>Category</t>
  </si>
  <si>
    <t>Sub Category</t>
  </si>
  <si>
    <t>What were the findings of the management review?</t>
  </si>
  <si>
    <t>Conclusion</t>
  </si>
  <si>
    <t>Recommendations</t>
  </si>
  <si>
    <t>Lessons learned</t>
  </si>
  <si>
    <t>Management review/Make it safe plus</t>
  </si>
  <si>
    <t>Patient/Service User</t>
  </si>
  <si>
    <t xml:space="preserve"> General Surgery</t>
  </si>
  <si>
    <t>Pressure Damage, Moisture Damage</t>
  </si>
  <si>
    <t>Pressure ulcer category 2</t>
  </si>
  <si>
    <t>Pressure ulcer present before admission to this clinical care area/caseload</t>
  </si>
  <si>
    <t>Low</t>
  </si>
  <si>
    <t>Under Investigation</t>
  </si>
  <si>
    <t xml:space="preserve"> Respiratory Medicine</t>
  </si>
  <si>
    <t xml:space="preserve">Patient registered with us 17 May 2022 and her written old notes have only just been summarise this last month
 we had a GP2GP transfer when she registered which showed she was coded by her previous GP as:
Ca female breast – left
Uncertain diagnosis – lung metastases from a breast primary
Biopsy of breast left has shown carcinoma
Following a letter received from respiratory clinic 12/07/2019
On reviewing her written notes it became apparent that there was no other correspondence in her written records pertaining to the above diagnosis, there was nothing on wcp either
we then tried to elicit more information to ensure this was the right patient record
</t>
  </si>
  <si>
    <t>We rang breast clinic and they had no knowledge of this patient, we contacted the respiratory secretaries who found an email trail from 12/7/2019 which suggested that the wrong patients details had been sent to breast clinic after discussion at MDT.
It appears that the letter sent to her GP, filed in her notes and hospital records was not recalled and corrected at the time.
I have contacted the medical director for primary care, and emailed the health board with the details of this case.
I have removed the incorrect coding from the GP patient records and removed the letter from her electronic GP notes.
I will be informing the patient there was a miscoding of her records in 2019 and that the health board are reviewing this.</t>
  </si>
  <si>
    <t>Assessment, Investigation, Diagnosis</t>
  </si>
  <si>
    <t>Clinical assessment, clinical diagnosis</t>
  </si>
  <si>
    <t>Other</t>
  </si>
  <si>
    <t>None</t>
  </si>
  <si>
    <t xml:space="preserve"> Cardiology</t>
  </si>
  <si>
    <t>TRANSFERRED FROM DATIX WEB - 136156 
Patients referred for review in heart failure clinic and died before review. This was identified during service redesign work and is being reported now.
The cases have not been reviewed with regards to cause of death, indication for review in clinic or whether the patient would have benefitted from a review in clinic
The list of patients will be attached with this document</t>
  </si>
  <si>
    <t>Currently in the 'COVID era' in patient services have been temporarily redesigned to enable a rapid access heart failure clinic which has addressed delays in referral times but this is unfunded and will need to be expressed on the HB risk register.
Because of the uncertainties above I have registered this as moderate but this might be more severe</t>
  </si>
  <si>
    <t>Failure to clinically assess</t>
  </si>
  <si>
    <t>Moderate</t>
  </si>
  <si>
    <t>Incident occurred Pre 1st April 2023</t>
  </si>
  <si>
    <t xml:space="preserve"> Maxillofacial</t>
  </si>
  <si>
    <t>Access, Admission</t>
  </si>
  <si>
    <t>Access to services or admission delayed</t>
  </si>
  <si>
    <t>Access to admission delayed</t>
  </si>
  <si>
    <t xml:space="preserve"> Gastroenterology</t>
  </si>
  <si>
    <t xml:space="preserve">Patient had abdominal pain and a CT was organised by Gastro team. This showed sigmoid thickening in Apr 2021. 
Was seen by Gastro registrar  in Oct 2021 in clinic and a routine flexi sigmoidoscopy was requested to investigate the sigmoid thickening. A further appointment with gastro team in Mar 2022 and this was changed to a colonoscopy but still not on a USC basis. 
He then presented via Bowel screening with a sigmoid cancer. He was admitted as an emergency in August 2022 due to impending obstruction symptoms. Intraoperatively he had an en bloc right hemicolectomy with sigmoid colectomy as tumour was stuck to terminal ileum and needed to resect en bloc to get clear margins. </t>
  </si>
  <si>
    <t xml:space="preserve">Patient aware of delay in care  that has resulted in tumour being more advanced requiring an enbloc right hemicolectomy and that CT with thickening should have triggered a USC request for a endoscopy in 2021. </t>
  </si>
  <si>
    <t>Test results / reports - failure / delay to interpret or act on (excluding pathology/radiology) e.g. ECG</t>
  </si>
  <si>
    <t xml:space="preserve"> Ear, Nose &amp; Throat</t>
  </si>
  <si>
    <t>Treatment, Procedure</t>
  </si>
  <si>
    <t>Treatment or procedure issues</t>
  </si>
  <si>
    <t>Treatment or procedure delayed</t>
  </si>
  <si>
    <t xml:space="preserve">TRANSFERRED FROM DATIX WEB - 170446 
Patient with significant complex CAD (post CABG)had ongoing limiting symptoms of SOB and chest pain. In view of progression of symptoms heart failure team contacted physician to expediate possible revascularisation. Plan for gathering of information and possible PCI targets discussed between consultants who were already involved in care. Following coronary and graft angiogram decision was made to first revascularise native Cx and then reassess symptoms before embarking on more complex RCA CTO.
Following predilatation of native Cx with non-complaint balloon same sized stent deployed 14 atmosphere (nominal 11 atmosphere). This resulted in a significant perforation at the stent distal third / exit. Two further consultants were involved in the ongoing efforts to seal the perforation. This required covered stents and subsequently IC coils. As there was still an ongoing leak a covered stent was then deployed from LMS into LAD thus sealing off the native Cx. POBA was done in the LAD distal to the covered stent to improve run-off via the first septal that was backfilling the RCA CTO.
Patient remained stable for the next 24 hours and plans were made for discharge on day 3 when a diagnosis was made of hospital acquired pneumonia. Patient made steady improvement and discharge was being contemplated. Unfortunately patient had cardiac arrest while in toilet. Resuscitation was undertaken and patient was taken to the cathlab once team arrived on site. Angiogram revealed patent grafts but occluded covered stent in the LMS. Patient couldn't be stabilised and passed away.  </t>
  </si>
  <si>
    <t>As described above.</t>
  </si>
  <si>
    <t>In-patient stay</t>
  </si>
  <si>
    <t>Extended stay / episode of care</t>
  </si>
  <si>
    <t xml:space="preserve"> Orthopaedics</t>
  </si>
  <si>
    <t>Incident reported</t>
  </si>
  <si>
    <t>Retained needle/swab/instrument/string/pack</t>
  </si>
  <si>
    <t>Organisation</t>
  </si>
  <si>
    <t xml:space="preserve"> Elderly Medicine</t>
  </si>
  <si>
    <t>Infection Prevention and Control</t>
  </si>
  <si>
    <t>Infection outbreak / period of increased incidence</t>
  </si>
  <si>
    <t>Infection outbreak</t>
  </si>
  <si>
    <t xml:space="preserve"> General Medicine</t>
  </si>
  <si>
    <t>Communication</t>
  </si>
  <si>
    <t>Communication issues</t>
  </si>
  <si>
    <t>Communication issues within unit/ward/teams</t>
  </si>
  <si>
    <t>nil</t>
  </si>
  <si>
    <t>Accident, Injury</t>
  </si>
  <si>
    <t>Slip, trip or fall</t>
  </si>
  <si>
    <t>Transferring between the bed/chair/commode </t>
  </si>
  <si>
    <t xml:space="preserve"> Cardiothoracic</t>
  </si>
  <si>
    <t>Information Governance, Confidentiality</t>
  </si>
  <si>
    <t>Breach of staff / contractor confidentiality</t>
  </si>
  <si>
    <t>Fall from bed/trolley</t>
  </si>
  <si>
    <t xml:space="preserve"> Cleft Lip &amp; Palate</t>
  </si>
  <si>
    <t>Breach of patient / service user confidentiality</t>
  </si>
  <si>
    <t>Referred to Ward/Unit Staff to manage and investigate - Please be advised this infection should be investigated and electronic data collection form is available and should be utilised. This is accessible on the IPC share point page under Posters signs and leaflets in useful tools.</t>
  </si>
  <si>
    <t>Healthcare Acquired Infection (community, primary care or hospital)</t>
  </si>
  <si>
    <t>Healthcare associated - probable</t>
  </si>
  <si>
    <t xml:space="preserve">AT THE TIME OF COMMENCING THIS INCIDENT REPORT, ASSESSMENT OF CAPACITY WAS NOT KNOWN TO THE REPORTER AND WOULD NEED TO BE COMPLETED BY WARD STAFF AND INVESTIGATOR. 
Laboratory result confirmed the presence of C. difficile, collected on 14/04/22 at 11:00.
FURTHER DETAILS TO BE PROVIDED BY WARD STAFF AND INVESTIGATOR.
</t>
  </si>
  <si>
    <t>enter Referred to Ward/Unit Staff to manage and investigate - Please be advised this infection should be investigated and electronic data collection form is available and should be utilised. This is accessible on the IPC share point page under Posters signs and leaflets in useful tools.</t>
  </si>
  <si>
    <t>Healthcare associated - actual</t>
  </si>
  <si>
    <t>Equipment, Devices</t>
  </si>
  <si>
    <t>Medical devices</t>
  </si>
  <si>
    <t xml:space="preserve">AT THE TIME OF COMMENCING THIS INCIDENT REPORT, ASSESSMENT OF CAPACITY WAS NOT KNOWN TO THE REPORTER AND WOULD NEED TO BE COMPLETED BY WARD STAFF AND INVESTIGATOR. 
Laboratory result confirmed the presence of C. difficile in faecal sample, collected on 22-Apr-2022 09:00 .
FURTHER DETAILS TO BE PROVIDED BY WARD STAFF AND INVESTIGATOR.
</t>
  </si>
  <si>
    <t>Transfer, Discharge</t>
  </si>
  <si>
    <t>Transfer</t>
  </si>
  <si>
    <t>Staff/Contractor</t>
  </si>
  <si>
    <t>Medical device user error</t>
  </si>
  <si>
    <t>Suspected deep tissue injury</t>
  </si>
  <si>
    <t>Pressure ulcer developed or worsened during care in this clinical care area/caseload</t>
  </si>
  <si>
    <t>bed area</t>
  </si>
  <si>
    <t>Fall on level surface</t>
  </si>
  <si>
    <t>AT THE TIME OF COMMENCING THIS INCIDENT REPORT, ASSESSMENT OF CAPACITY WAS NOT KNOWN TO THE REPORTER AND WOULD NEED TO BE COMPLETED BY WARD STAFF AND INVESTIGATOR. 
Referred to Ward/Unit Staff to manage and investigate</t>
  </si>
  <si>
    <t>FURTHER DETAILS TO BE PROVIDED BY WARD STAFF AND INVESTIGATOR.</t>
  </si>
  <si>
    <t>Compliance with bundle/ guidance</t>
  </si>
  <si>
    <t>Non compliance with bundle/guidance</t>
  </si>
  <si>
    <t xml:space="preserve"> Site Management (from 5.12.22)</t>
  </si>
  <si>
    <t>Manual Handling - Non patient/service user handling</t>
  </si>
  <si>
    <t>Patient transferred from previous ward. Grade 2 pressure ulcer noted on right heel. 
No pressure ulcer passport found in medical or nursing notes. The pressure ulcer was first documented on current ward on 10/05/2022 on a skeletal chart and in the skin bundle.</t>
  </si>
  <si>
    <t xml:space="preserve">Previous Ward contacted and stated that they had no knowledge of a pressure ulcer passport being completed. </t>
  </si>
  <si>
    <t xml:space="preserve"> Vascular</t>
  </si>
  <si>
    <t>Access to services delayed</t>
  </si>
  <si>
    <t>Catastrophic / Death</t>
  </si>
  <si>
    <t>Called to attend to patient by agency nurse TA. Patient had just had her evening meal of omelette, patient sitting upright in bed supported with pillows whilst receiving her meal. Immediately after food patient pressed the nurse call button and student nurse  who was in section at time , immediately asked patient what was wrong, patient appeared to have some difficulty with breathing patient at this point was on 2 litres oxygen via nasal cannula  , student nurse called agency nurse TA who then called for assistance to help with patient.
On attending patient oxygen saturations recorded and oral suction performed in oral cavity  with yankeur as patient appeared to have a stridor, no visual obstruction noted  in mouth. Oxygen levels were below parameters and high flow oxygen 15 litres via rebreathe commenced, patient nursed in upright position</t>
  </si>
  <si>
    <t>2222 call put out , team attended ward and maintained airway with nasopharyngeal airway, ENT attended ward and scope performed on ward , oxygen saturations improved, hypertensive during incident and prepared for urgent bronchoscopy which was performed in theatre. Patient had no swallowing issues prior to this incident ,normal diet and fluids taken</t>
  </si>
  <si>
    <t>Choking</t>
  </si>
  <si>
    <t>Choking (non-dysphagia)</t>
  </si>
  <si>
    <t>Records, Information</t>
  </si>
  <si>
    <t>Healthcare record</t>
  </si>
  <si>
    <t>Incorrect information documented</t>
  </si>
  <si>
    <t xml:space="preserve">patient admitted for a elective orthopaedic procedure. Concerns raised by ward staff regarding cardiac history and suitability of operating at current site (edited to remove location). Anaesthetist understood concerns and agreed but consultant wanted to proceed and after a discussion together decided to proceed. Consultant surgeon asked ward Sister if she wanted to make the decision to cancel patient which was inappropriate as he is clinically in charge of patient  and the ward Sister raised her concerns with him and it was up to him to decide whether to proceed. Patient taken to anaesthetic room and suffer a cardiac event after insertion of spinal and was transferred to MH via ambulance. </t>
  </si>
  <si>
    <t>incident form completed and family been made aware by anaesthetist</t>
  </si>
  <si>
    <t>Anaesthetic complications</t>
  </si>
  <si>
    <t>Patient records/information inappropriately accessed (electronic and paper)</t>
  </si>
  <si>
    <t>Awaiting Closure</t>
  </si>
  <si>
    <t xml:space="preserve"> Medical Illustration</t>
  </si>
  <si>
    <t xml:space="preserve">Providing personal care to patient, noticed an SDTI to the left top of buttock </t>
  </si>
  <si>
    <t xml:space="preserve">Updated skin bundle and completed datix, regular repositioning, patient is already on an air mattress </t>
  </si>
  <si>
    <t>There have been 2 cases of CDi HCAI attributed to ward G within a 28 day period hence triggering a period of increased incidence. The ward manager is advised to investigate according to SBUHB policy</t>
  </si>
  <si>
    <t>Both cases were toxin negative and would not have been reported via datix but would have to be investigated as with any other CDi case.</t>
  </si>
  <si>
    <t>Period of increased incidence</t>
  </si>
  <si>
    <t>Unstageable pressure ulcer</t>
  </si>
  <si>
    <t xml:space="preserve"> Stroke</t>
  </si>
  <si>
    <t>Behaviour (including violence and aggression)</t>
  </si>
  <si>
    <t>Physical assault (physical contact)</t>
  </si>
  <si>
    <t>Patient/service user to staff</t>
  </si>
  <si>
    <t>Identification (ID)</t>
  </si>
  <si>
    <t>Patient/service user incorrectly identified</t>
  </si>
  <si>
    <t>Laboratory result confirmed culture of Klebsiella pneumoniae  from a blood culture sample, collected on 24-Jun-2022 16:45.</t>
  </si>
  <si>
    <t xml:space="preserve">Initial result telephoned to clinical team by Microbiology.
Post infection review required. 
Referred to Ward/Unit Staff to manage and investigate.  Please be advised this infection episode should be investigated utilising the electronic data collection form titled  "Enhanced Bacteraemia Investigation Tool”. This is accessible on the IPC SharePoint page located under “Posters signs and leaflets” in useful tools.  
</t>
  </si>
  <si>
    <t>Discharge</t>
  </si>
  <si>
    <t>Discharge planning failure - Medication not prepared</t>
  </si>
  <si>
    <t xml:space="preserve"> Colorectal</t>
  </si>
  <si>
    <t>Accidental damage / loss</t>
  </si>
  <si>
    <t>Fall from commode</t>
  </si>
  <si>
    <t xml:space="preserve"> Renal</t>
  </si>
  <si>
    <t>Patient injury</t>
  </si>
  <si>
    <t>Injury of unknown origin / unwitnessed</t>
  </si>
  <si>
    <t xml:space="preserve">Patient admitted to ward with Grade 2 Pressure area to right heel. Transferred from Ward R Morriston - No previous documentation.
</t>
  </si>
  <si>
    <t xml:space="preserve">Dressing applied
frequent repositioning, offloaded heels
Datix form completed </t>
  </si>
  <si>
    <t>Fall using bathroom/toilet</t>
  </si>
  <si>
    <t>Medication, IV Fluids</t>
  </si>
  <si>
    <t>Administration errors</t>
  </si>
  <si>
    <t>Incorrect strength/dose</t>
  </si>
  <si>
    <t>Discharge planning failure - Service referral not made</t>
  </si>
  <si>
    <t xml:space="preserve">A female patient was admitted on 28/5/2022 at 22.54 as a medical emergency. Her reason for admission was increasing dyspnoea, hypoxia and exacerbation of COPD.
The lady was discharged from hospital on 31/05/2022 but twelve days following discharge the lady was found to have a pulmonary embolism.
This has been identified as a potential hospital acquired thrombosis. 
</t>
  </si>
  <si>
    <t>On 7/7/2022 a root cause analysis was undertaken by an Anticoagulation CNS to determine the events from admission to discharge.
It was found that on clerking the lady was risk assessed for VTE in accordance with HB policy.  She had a number of risk factors including active cancer, being a life-long smoker and a number of co-morbidities.
It was noted that this lady was frail and was also prescribed Aspirin 75mg.   Despite this the medical staff felt that pharmacological thromboprophylaxis was deemed necessary. 
The lady was prescribed Inhixa 40mg.  However, this no evidence to suggest that this was administered as there was no signature on the medication chart.
The lady has a low body weight of 38kg, and a note had also been entered stating that staff were waiting for the Doctor to review the dose of Inhixa. 
The dose was amended and reduced to 20mg.  However, this led to delay in the first dose being administered of approximately 24 hours. The first dose should be administered as soon as possible or within 14 hours. 
This case was discussed at a Hospital Acquired Thrombosis (HAT) MDT on 18/10/2022 with an Anticoagulation Pharmacist and three Anticoagulation CNS.
It was agreed that the delay in first administration of thromboprophylaxis could have led to a potentially preventable pulmonary embolism.</t>
  </si>
  <si>
    <t>Hospital acquired pulmonary embolism (PE)</t>
  </si>
  <si>
    <t xml:space="preserve">This patient was admitted on 2/7/22 following a fall at home.  She was discharged on 13/7/22.
Following discharge from hospital, on 4/8/22 the patient was diagnosed with a left proximal vein DVT.  As this diagnosis was made less than 90 days following discharge this was highlighted as a potential Hospital Acquired Thrombosis.  
A Root Cause Analysis (RCA) was undertaken on 20/10/22  to determine the events from admission to discharge. The findings were as follows:
On arrival the patient was clerked and a VTE risk assessment was undertaken.  Pharmacological thromboprophylaxis was deemed necessary and Inhixa 40mg was prescribed to be administered subcutaneously once daily in the evening. 
SB UHB guidelines advise that all patients are assessed as soon as possible on admission to determine the risk of hospital acquired thrombosis. As this patient had a history of previous PE in 2020 and had a number of co-morbidities she was deemed at risk and any treatment prescribed should be administered within 14 hours. 
It was found that there was a delay in administration of the first dose of Inhixa of between 14 and 20 hours.   It was found that the first dose had been arrowed down to be given at bedtime. 
No reason was given for this. 
On 8/7/22 it was found that the evening dose of Inhixa was unsigned. No explanation was given for this omission either on the medication chart, or in the clinical or Nursing notes. 
</t>
  </si>
  <si>
    <t>As stated above a Root Cause Analysis was undertaken and referred to be discussed at the next HAT MDT on 24/1/23.
A Hospital Acquired Thrombosis MDT was undertaken on 24/1/2023 and these findings were discussed.
It was agreed that as there was a missed dose of pharmacological thromboprophylaxis on 8/7/22 this would be meet the criteria for a potentially preventable DVT.</t>
  </si>
  <si>
    <t>Hospital acquired deep vein thrombosis (DVT)</t>
  </si>
  <si>
    <t>Patient/service user referral pathway</t>
  </si>
  <si>
    <t>Inappropriate patient pathway</t>
  </si>
  <si>
    <t>Laboratory result confirmed culture of Staph aureus from a blood culture sample, collected on 08-Jul-2022 14:40.</t>
  </si>
  <si>
    <t>Patient was walking with zimmer frame to toiet, witnessed that she stumbled to the right side and fell unto her buttocks. Uncomplaining of pain, no obvious injury noted and able to move all limbs.</t>
  </si>
  <si>
    <t>Patient helped to get up and continuous to mobilised to toilet with zimmer frame. Observation and blood sugar recorded. Doctor is informed</t>
  </si>
  <si>
    <t>Pressure ulcer category 3</t>
  </si>
  <si>
    <t>Whilst assisting the patient with hygiene needs we noticed a dark purple area on her L ankle bone</t>
  </si>
  <si>
    <t>We assured no pressure was on the area and that the patients other foot was not pressing on that area</t>
  </si>
  <si>
    <t xml:space="preserve"> Urology</t>
  </si>
  <si>
    <t>Moisture-associated skin damage (MASD) developed before admission to this clinical care area/caseload</t>
  </si>
  <si>
    <t xml:space="preserve"> Neurology</t>
  </si>
  <si>
    <t>Non-medical equipment</t>
  </si>
  <si>
    <t xml:space="preserve"> Site Management (up to 4.12.22)</t>
  </si>
  <si>
    <t>patient identified as having a displaced LV lead with twiddler syndrome. All leads retracted and twisted. Concern about CRTd integrity
listed for urgent admission via the amber stream. 
Patient cancelled as 12 medical outliers present on cardiac short stay unit that was opened on the weekend, in addition to the many outliers within theinpatient footprint</t>
  </si>
  <si>
    <t>patient contacted and offered admission through ED, declined
for regular clinic attendance to ensure device functioning and requested to commence isolation for green stream as a backstop due pessimism of the hospital functioning in any meaningful way ahead of this</t>
  </si>
  <si>
    <t>Aggressive/threatening behaviour</t>
  </si>
  <si>
    <t>Isolation process, procedure</t>
  </si>
  <si>
    <t>Incorrect procedure for isolation of infected patients followed</t>
  </si>
  <si>
    <t>Patient with dressing on  bilateral lower legs, handed over by morning staff  unable to assess the the condition of skin.  Found to have skin tear Right lower leg measuring  10x 8cm in size., Left lower leg skin tear measuring 5x 2cm in size. Dr</t>
  </si>
  <si>
    <t>Dress with jelonet, surgipads, tubifast both legs.  Wound chart completed. Handed over to morning staff.</t>
  </si>
  <si>
    <t>The patient was prescribed with Lokelma 10mg  Sachets BD. On 23/07/22 it was not given by the day staff and was instead marked as code 5 for the morning and afternoon dose. On 24/07/22 the drug chart was left blank for 2 prescribed medications, Lokelma and Ensure Compact. The Lokelma was however marked as being dispensed by Pharmacy in the Drug Chart however on 24/07/22. Today 25/07/22, the staff looking after Blue Bay was searching for the medications as it was not in the patients own locker, she asked for my assistance and I found it in the Clinical Room. The error was discovered by the SHO, and was brought to the attention of the staff that patient is missing crucial medications.</t>
  </si>
  <si>
    <t>Upon learning that the medication was not given, I asked the staff in charge of the bay as it was marked as being dispensed in the Drug Chart, to look for the medication in the patients locker and belongings, when it was not found, I asked that they check in the clinical room where I found it. The medication was given by as prescribed but slightly late.</t>
  </si>
  <si>
    <t>Delayed administration</t>
  </si>
  <si>
    <t>Medication prescribing error</t>
  </si>
  <si>
    <t>Incorrect medication/fluid</t>
  </si>
  <si>
    <t xml:space="preserve"> Burns &amp; Plastic Surgery</t>
  </si>
  <si>
    <t xml:space="preserve">Patient was prescribed and given both Rivaroxaban 20mg and Inhixa 40mg for 1 day. Inhixa was de-prescribed once error was found. </t>
  </si>
  <si>
    <t xml:space="preserve">Inhixa stopped, patient monitored. </t>
  </si>
  <si>
    <t>Contraindication - drug interactions</t>
  </si>
  <si>
    <t>Transfer inappropriate or unsafe</t>
  </si>
  <si>
    <t>The nursing staff was changing the patient's pad and they noticed an SDTI on his left heel.</t>
  </si>
  <si>
    <t xml:space="preserve">Left heel offloaded with pillow. Skin bundle maintained and updated. </t>
  </si>
  <si>
    <t>Monitoring, Observations</t>
  </si>
  <si>
    <t>Patient/service user monitoring</t>
  </si>
  <si>
    <t>Failure to monitor patient/service user adequately</t>
  </si>
  <si>
    <t>While giving personal care to the patient on 05/08/2022 at around 1000, staff noticed an SDTI on the patient's both heels. The right heel has a purplish to maroon  blood blister covering most of the heel and the left heel has a pinkish to purplish water filled blister covering the side of the left of the left heel.</t>
  </si>
  <si>
    <t>Staff updated the body map of the patient, it was also noted on the skin bundles. Frequent repositioning was done and repose boots was applied. Allevyn was also requested to put ion the patient's sole. The nurse in charge was informed of the incident. Referral to the Medical photography will also be done.</t>
  </si>
  <si>
    <t>Clinical assessment documentation not completed / missing / inadequate - Patient/service user refusal</t>
  </si>
  <si>
    <t xml:space="preserve"> Pre-Assessment (up to 14.2.24)</t>
  </si>
  <si>
    <t>Communication failure with another care setting</t>
  </si>
  <si>
    <t>Fall on a slippery or wet surface</t>
  </si>
  <si>
    <t xml:space="preserve"> Outpatient Booking (Morriston Hospital)</t>
  </si>
  <si>
    <t xml:space="preserve">Ongoing errors of booking patients into clinics . 
443036 SM. Seen by Dr'steam under their care . Follow up booked to my clinic as this was the only one available ! The patient should have  been  seen in Valval clinic .
 patient phoned appointment to reschedule her minor op appointment. Patient given a clinic appointment instead of another Minor op appointment. This patient should have been directed to our secretaries who deal with such enquiries . various similar other cases were highlighted recently to our manager  This is an ongoing issue. 
Patient very distressed due to the expectation of Minor op appointment to be organised today . I did not organise the Minor op appointment and i do not do minor op on Friday
Another patient who was seen by a different Doctor and booked onto my clinic by error .
Patient who  Under the care of a doctor recently seen at my clinic due to admin error . Despite me completing the outcome sheets  stating follow up at clinic, this patient was booked for follow up at my clinic  
  </t>
  </si>
  <si>
    <t xml:space="preserve">I apologised unreservedly to all the above patient and highlighted this is an ongoing issue.
I have had several meeting with management and despite this the problem is still ongoing and occurring  on weekly basis since i started my post. 
Such errors are waste of patients time, waste of an appointment whilst we struggling to meet the demand on our  follow up. 
A solution is needed now as we can not continue like this  until a designated dermatology booking team is assigned .   
</t>
  </si>
  <si>
    <t>Medication prescribing</t>
  </si>
  <si>
    <t>Delay in prescribing</t>
  </si>
  <si>
    <t xml:space="preserve">Patient had been admitted with a small blister on the inside of her left upper leg, near the knee area with surrounding erythema. The patient pulled back her blanket and the skin on the area went with it. The blister ruptured and the patient now has a 2.5cm x 2.5cm superficial tear on her skin. </t>
  </si>
  <si>
    <t xml:space="preserve">The patient immediately informed the ward staff. Wound assessed and cleaned by nurse in charge. Dressing applied. </t>
  </si>
  <si>
    <t xml:space="preserve"> Cardiac Rehabilitation</t>
  </si>
  <si>
    <t>Patient records/information sent to wrong recipient (electronic and paper)</t>
  </si>
  <si>
    <t>Incorrect dose/change to dose</t>
  </si>
  <si>
    <t>ENT SHO was called to assess a patient who had severe autism, ADHD and Pica disease who had ?foreign body in his nostrils. SHO was extremely obstructive whilst unable to recognise patient's needs within the department and patients carers  were upset by this. Carers were also upset by the way the SHO had spoken to them and found her extremely rude. Several phone calls were made in regards to a plan with the patient due to his heightened behaviour whilst being nil by mouth and not being able to understand the reasons for this. No plans were made and patients needs were not being met whilst waiting. After speaking to our nurse in charge, the decision was made to feed our patient after 2.5 hours of waiting for a decision due to his heightened behaviour. Being Nil By Mouth with no plan was not in the best interest of the child. SHO discussed with the Registrar who wanted patient to stay a further 6hours nil by mouth before being assessed by the Registrar. Carers and nursing staff felt this was not in the child's best interest. SHO stated they are unable to tell them to go home due to potential air way compromise despite this being in the child's best interest. Nurse in Charge aware of this. ED Consultant  had rung ENT registrar for patient to be assessed and have a plan so carers can take him back home before his behaviour becomes unmanageable. This was done within 30minutes of the phone call where the patient was discharged to return tmrw to ward M.</t>
  </si>
  <si>
    <t>Nurse in charge fully aware of this situation who made decisions to ensure the child's interests were put first. 
Support was given to the staff whilst in the department managing patient's behaviour. Staff very happy and appriciated all ED staff had done for the child and them</t>
  </si>
  <si>
    <t>Concerns handling</t>
  </si>
  <si>
    <t>Failure to handle concerns adequately</t>
  </si>
  <si>
    <t xml:space="preserve">A patient underwent a pharyngolaryngectomy on 1/8/22.
The procedure was a joint procedure under ENT (ablation) and plastics (recon).
The procedure itself was uneventful.
On 23rd August during re-insertion of a RIG tube (which was inserted post op for feeding as the patient developed a pharyngocutaneous fistula) a radio-opaque line was noted in the oesophagus.
The patient was seen in ENT clinic on 25/8/22 and underwent a flexible nasendoscopy which allowed visualisation (and removal) of a Ryles NG tube (end cut).
On reviewing the patient's imaging - the Ryles tube was visible on chest X ray - present alongside the feeding NG tube (which was inserted as part of the procedure) since at least day 1 post operatively.
It was not present on the pre op CT scan.
</t>
  </si>
  <si>
    <t xml:space="preserve">Apologised to the patient and partner.
Discussed with ENT team, plastics team and anaesthetic team:
ENT team placed Feeding NG (clinifeed) tube at time of surgery (different to the Ryle's tube which was found).
Plastics team closed flap around feeding NG tube - did not use Ryles tube.
Anaesthetics - Did not use Ryles tube.
I have also personally reviewed the imaging and the patients' notes and can find no mention anywhere of Ryles tube insertion. it is however clear that the Ryles tube was present on a chest X Ray on 2nd August (day 1 post op).
Essentially - from initial conversations and review of the notes, we can surmise that at some point between the operation on 1st August and a post op chest XR done on day 1 CICU that a Ryles tube was placed in the oesophagus alongside the feeding tube inserted by ENT. This could have happened intraoperatively, in recovery or in CICU. 
</t>
  </si>
  <si>
    <t>Enteral feeding tubes (NG, PEG, RIG, Jej Tube incidents – placement, usage, documentation etc)</t>
  </si>
  <si>
    <t>Contact with object or animal</t>
  </si>
  <si>
    <t>This patient was admitted to hospital on 31/8/22 and discharged on 13/9/22.
Following discharge on 20/12/22 the patient was diagnosed with a left common femoral DVT. 
As this diagnosis was made within 90 days of an in-patient stay, this was highlighted as a potential hospital acquired thrombosis (HAT).</t>
  </si>
  <si>
    <t xml:space="preserve">A Root Cause Analysis was undertaken on on 3/1/23 by an  Anticoagulation CNS to determine the timeline of events from  hospital admission to discharge. 
The patient was admitted feeling generally unwell with back pain at 12:20 on 31/8/22.  The patient was known to have a recent  fracture of sacrum. The patient was also diagnosed with acute kidney injury and chronic renal disease and had metabolic acidosis.  
It was found that the patient had a VTE risk assessment on 1/9/22. Thromborophylaxis was deemed necessary and this decision was appropriate as the patient had a history of an unprovoked DVT in October 2021. Anticoagulation with apixaban had been stopped in July 2022.  Even though the patient remained at high risk of further thrombosis, the patients renal function was a concern, but risks of remaining on an anticoagulant outweighed the benefits.  Other risk factors included raised inflamatory markers due to UTI infection, reduced mobility and age.
The patient was prescribed the renal adjusted dose of Inhixa 20mg once daily to be administered on 1/9/22.
It was found that the first dose of Inhixa was unsigned resulting in a delay of approximately 54 hours from the point of admission to administration of the first dose being administered on 2/9/22.
Health board guidance is that thromboprophylaxis when prescribed on admission, should be administered within 14 hours. 
The above was discussed at a HAT MDT on 5/4/23. it was agreed that the delay of administration of pharmacological thromboprophylaxis in this patient may have resulted in a potentially preventable hospital acquired thrombosis. </t>
  </si>
  <si>
    <t xml:space="preserve"> Spinal</t>
  </si>
  <si>
    <t>ED</t>
  </si>
  <si>
    <t xml:space="preserve">Patient was admitted to ED 31/08/22 2056 with abdominal pain.
Complex patient that is bed bound due to CVA Hemiparesis
COPD
Seizures.
PEG in situ for medication/ nutrition.
NIL via PEG currently due to abdo pain for Gastro review.
Arrived on Ward V  1/09/22 2245.
Unable to support with nutrition as awaiting Gastro review.
No regular medication prescribed for patient . No risk assessments completed no skin bundle in place patient all care and bed bound not on air mattress IV fluids only prescribed at 19.50 on 01/09/22. Patient had no fluids / nourishment for 24 hours after admission 
10 am 02/09/22 has surgical review  team asked to chase Gastro review.
Whilst  team on ward patient had seizure medication administered PR continued to have seizure peri arrest call placed.
</t>
  </si>
  <si>
    <t>PRN medication administered PR to resolve seizure.
Peri arrest call placed 
Discussion had with  Neuro Consultant for urgent CT head .
IV fluids prescribed.
Dietician informed to contact Nutritional specialist nurse</t>
  </si>
  <si>
    <t>Access to services or admission denied</t>
  </si>
  <si>
    <t>Access to services denied</t>
  </si>
  <si>
    <t xml:space="preserve">The patient had a blood gas taken at 2.43, this showed type 2 respiratory failure. The NIV alert was not put out and the patient did not have a repeat blood gas. When admitted to ward J the staff noticed and repeated the blood gas, which had worsened.  </t>
  </si>
  <si>
    <t xml:space="preserve">The patient was admitted to Ward J at around 10. 30, this blood gases were repeated and they had worsened. The patient had to be started on NIV. </t>
  </si>
  <si>
    <t>NA</t>
  </si>
  <si>
    <t>LINKED TO INQUEST ID991
Notification received from the Coroner of the death of an individual known to Swansea Bay University Health Board (SBUHB) Mental Health and Learning Disability (MH&amp;LD) service group in the 12 months prior to their sad death.
The patient had been care coordinated by Ty Garn Goch Older Adults Community Mental Health Team between October 2021 and March 2022 when he was discharged from care coordination but remained open to their Out Patients Clinic. He was last seen in clinic on 19th April 2022, following this appointment he was referred on for potential Cognitive Behavioural Therapy.  He had a diagnosis of Anxiety and Depression.
On 14th July 2022 he fell down the stairs at his home address and sustained several fractures. He was transferred to Morriston General hospital where he underwent several scans to ascertain the extent of his injuries. He was also known to Liaison Psychiatry during this admission.
He declined surgical intervention so was treated conservatively. He went on to develop a chest infection. He was treated for this for several days but began to refuse his medication. He was assessed as having full capacity. The Palliative Care Team were involved who recommended that he be made comfortable whilst his wish to refuse treatment was respected. His condition deteriorated following this and he subsequently died on 5th September 2022.
The Medical Examiner has reviewed this case and raised several questions for consideration by the Coroner regarding the physical health care, please see attached Coroner directions for further detail.</t>
  </si>
  <si>
    <t>A proportionate review of care will be undertaken by the Mental health and Learning Disability Quality and Safety team.</t>
  </si>
  <si>
    <t>Patient/service user death</t>
  </si>
  <si>
    <t>Unexpected death</t>
  </si>
  <si>
    <t>Open episode of mental health / learning disability care (Adult)</t>
  </si>
  <si>
    <t xml:space="preserve">The patient was discharged from hospital requiring twice daily support from district nurses to administer insulin but no referral was received. When the district nurses visited the patient, they had not been discharged with any documentation to administer the insulin. The charge nurse on duty refused to issue any documentation for the district nurses to administer insulin. The charge nurse advised documentation would be organised the following day and the district nurses would be kept updated. The district nurses received no updates. </t>
  </si>
  <si>
    <t xml:space="preserve">- Contacted the discharging ward to inform them we had not received a referral or documentation.
- Arranged for patient's daughter to administer the insulin based on verbal dosing provided over the phone, until a prescription chart was in place. 
- Advised ward that any insulin dependant diabetic requiring insulin must be discharged with appropriate documentation.  
- Contacted general practitioner who agreed to prescribe the insulin so the district nurses could administer. 
- Escalated to the team leader. 
- Reassured patient and family throughout. </t>
  </si>
  <si>
    <t>SDTI noted to natal cleft</t>
  </si>
  <si>
    <t xml:space="preserve">Pt moved from waiting room onto trolley in minors. for regular pressure area checks. </t>
  </si>
  <si>
    <t xml:space="preserve">Upon skin inspection a category 2 discovered to left side of buttocks </t>
  </si>
  <si>
    <t xml:space="preserve">frequency of skin inspection increased. Nimbus mattress needed will hand over to day staff as patient is asleep at present. side to side turns if possible. </t>
  </si>
  <si>
    <t>Failure of equipment</t>
  </si>
  <si>
    <t>Patient records/information inappropriately divulged</t>
  </si>
  <si>
    <t xml:space="preserve">Currently a in-patient in NPTH for the past 3 months. diagnosed with a Left sided pleural effusion, Discussed with respiratory medics during day shift and accepted for transfer. 
Department under immense pressure over night resulting in ambulances being diverted to neighbouring hospitals. NPTH advised last night to hold any transfers due to lack of capacity in department, 
Patient presented at 04:35am. Patent has very high BMI and requires hoisting for toileting needs which is very difficult on a ambulance stretcher with no offload availability. </t>
  </si>
  <si>
    <t xml:space="preserve">Medical team made aware of patients arrival 
Bed manager/ site team aware patient has arrived 
Nurse in charge ,made aware of arrival. 
</t>
  </si>
  <si>
    <t>Unexpected admission / readmission or attendance</t>
  </si>
  <si>
    <t>Unexpected admission / readmission to ward</t>
  </si>
  <si>
    <t>Faecal sample obtained on 22/09/22 (within 7 days of discharge from Ward J) - C. difficile toxin positive. 
Clinical team &amp; investigator will need to review and amend Actual Harm section and Potential harm/priority section, both of which have been defaulted to Low.</t>
  </si>
  <si>
    <t>Referred to clinical team and ward to investigate.</t>
  </si>
  <si>
    <t>Early administration</t>
  </si>
  <si>
    <t>Healthcare associated - indeterminate</t>
  </si>
  <si>
    <t>Delay in clinical assessment</t>
  </si>
  <si>
    <t>Unauthorised administration</t>
  </si>
  <si>
    <t xml:space="preserve">Patient presented with fall non weight bearing. CT arranged showing subcapsular fracture hip. not seen so patient transferred to singleton. delay then in repatriating him for operation. </t>
  </si>
  <si>
    <t xml:space="preserve">I looked at the ct scan and asked for orthopaedic review on 6th october. seen on 7th october and planned for urgent transfer back to morriston still not transferred as of 11th october </t>
  </si>
  <si>
    <t>Care not as directed / clinical practice guidelines not followed</t>
  </si>
  <si>
    <t>Public/Visitor</t>
  </si>
  <si>
    <t>Fall on sloping surface (external)</t>
  </si>
  <si>
    <t>Fall from chair</t>
  </si>
  <si>
    <t>Faint/collapse</t>
  </si>
  <si>
    <t xml:space="preserve">Patient accepted for transfer by Dr Maddock between POW in Bridgend to Morriston Hospital. Bed managers redirected patient to Gorseinon - not accepted here. No rehab potential so not appropriate patient for GH. 
Potential for harm high as patients are assessed to meet certain criteria for Gorseinon Hospital so inappropriate OOH transfers that haven't been vetted are not safe. </t>
  </si>
  <si>
    <t xml:space="preserve">Patient clinically reviewed and treatment continued. </t>
  </si>
  <si>
    <t>I received an email from Information and Governance, informing me that one my staff has done an inappropriate access of her family members medical records.</t>
  </si>
  <si>
    <t>I spoke to the staff in questioned and asked her if she has indeed accessed her family members records, she initially denied the allegations, but when I mentioned that there was a record of the action done, she said that she did it because she was worried about the health of her mother(the family member). I further inquired if she knows the policy concerning proper usage of the WCP as per Information and Governance. The staff said No, I asked her if she has done the Elearning about the Informatio and Governance and she said she has done it already. After explaining to the staff the policy, I asked her to write a reflection and to do the Information and Governance Elearning again.</t>
  </si>
  <si>
    <t>Staff records/information inappropriately accessed (electronic and paper)</t>
  </si>
  <si>
    <t>n/a</t>
  </si>
  <si>
    <t>There are clinical notes missing or not written for patient. From 13/10/22 until the patient death on 16/10/22 there are no clinical notes. There is one clinical note verifying death on 16/10/22 but nothing else since 09:00 13/10/22. One of the doctors who saw the patient at A&amp;E is sure he made notes, but they are not present and are suspected missing. It is unclear if a doctor saw the patient on Ward R. There are nursing notes for the full time. The search for the missing notes has consequently led to a delay in death certification and a potential requirement for Coroner's referral.</t>
  </si>
  <si>
    <t>Between 17/10 &amp; 20/10 the Care After Death Team have conducted physical searches for the missing clinical notes and undertaken extensive investigative work. On 21/10, after all other avenues exhausted, it was decided that the Medical Examiner will discuss the case with the Doctor and attempt to propose a Cause of Death for the certificate to be written.</t>
  </si>
  <si>
    <t>Documentation missing</t>
  </si>
  <si>
    <t>Liaison Psychiatry in Morriston Hospital attended to review in patient today (19/10/22) with a student nurse. Upon review, it was identified that patient had received on the 15th of October 2022, 2x1mg PRN Lorazepam and 2x4mg in 1ml intramuscular injection Lorazepam PRN at 00:20 and 20:00. This was indicated on the online medication chart as well as the medical notes of which documented the incident on the 18/10/22, there was no documentation of the incident on the day (15/10/22) nor was there documentation for the 16/10/22 and 17/10/22. The incident was also clarified by the staff nurse on the ward when queried if the medication chart was accurate.</t>
  </si>
  <si>
    <t>Feedback to the Liaison Co-ordinator after review was completed to inform of incident.
Liaised with Liaison Psychiatric Consultant who informed a datix would need to be completed of incident.
Liaison Psychiatric Consultant to review patient on the ward today (19/10/22) to discuss incident in the first instance with treating team on the ward.</t>
  </si>
  <si>
    <t>Patient recently discharged from hospital with diagnosis of subarachnoid haemorrhage following a fall. At that time her anticoagulation had been stopped (warfarin) which she had been taking for previous PEs.
She was readmitted on 16/10/22. 
She was not assessed for her risk of VTE. Only box ticked on assessment was " to be confirmed following clerking" and then not completed.
No anti embolic stockings were prescribed. She was not suitable for pharmacological treatment due to her cerebral bleed.
Scan on 22/10/22 showed bilateral PEs.
Previous admission 8-11/10/22 submitted on a separate incident form as on a different ward.</t>
  </si>
  <si>
    <t>Discussed in HAT MDT. Potentially preventable hospital acquired thrombosis.</t>
  </si>
  <si>
    <t>During a spot check audit of resuscitation trolleys, the wrong set of defibrillator pads were found on the trolley.
The hospital currently use ZOLL defibs which require ZOLL pads, however the ones found on the trolley were for use on Philips defibs which have not been in use at Morriston hospital for over 3 years and are not compatible with the current ZOLL machines.
This issue has already been highlighted to the resuscitation service a number of months previously, at which point the ward were contacted and told to remove and discard the pads to replace them with the correct ones.</t>
  </si>
  <si>
    <t>The incompatible pads were removed from the trolley and the nurse in charge at the time was informed and advised to restock the trolley with compatible pads.</t>
  </si>
  <si>
    <t>Laboratory results confirmed a second patient case of Covid-19 in a 14 day period, as such, an outbreak has been identified. FURTHER DETAILS TO BE PROVIDED BY WARD STAFF AND INVESTIGATOR.</t>
  </si>
  <si>
    <t>Refer to Ward Manager to investigate</t>
  </si>
  <si>
    <t>Contact with needles or medical sharps</t>
  </si>
  <si>
    <t>During clinical application - contaminated/used</t>
  </si>
  <si>
    <t>Found on the floor</t>
  </si>
  <si>
    <t xml:space="preserve">HEPMA - suspended antibiotics not restarted during the weekend. Patient missed 2 doses of antibiotics of sodium fusidate. </t>
  </si>
  <si>
    <t xml:space="preserve">informed doctor. </t>
  </si>
  <si>
    <t>Unplanned returned to theatre</t>
  </si>
  <si>
    <t>Faecal sample obtained 22-Oct-2022 18:30  (Day 150 of admission) - C. difficile toxin positive</t>
  </si>
  <si>
    <t>Clinical team &amp; investigator will need to review and amend Actual Harm section and Potential harm/priority section, both of which have been defaulted to Low.</t>
  </si>
  <si>
    <t>CPR carried out on a patient with an active DNACPR order in place.</t>
  </si>
  <si>
    <t>Nurse in charge of ward informed.</t>
  </si>
  <si>
    <t>Resuscitation event (care aspect failure)</t>
  </si>
  <si>
    <t xml:space="preserve">Reviewed patient today with Dr., patient was on VRII needing 4ml/hr. Her mother was present when reviewed. Patient told us that @3am when BG checked it was &lt;1.1mmols, she requested to recheck as she has good hypoglycaemia awareness and didn't feel any signs, but staff refused to recheck her BG with another meter, she was asymptomatic, however 1mg of Glucagon was administered and ½ tube of Glucogel was given and stopped VRII. She also stated that she became unwell as her blood glucose was 23.8mmol, tried to contact the staff by initiating call bell, but nobody answered, patient opposite to her bed went and called the nurse for help. Patient was very tearful during her conversion. The BG monitoring showed
02.04 - 11.7mmols
02.57 - &lt;1.1mmols
3.05am - 10.9mmols
3.44am - 14.9mmols
05.22- 23.8mmols
Ketone 05.35am - 3.7mmols
05.56 VBG - PH 7.44 Glucose 24.3mmols, restarted the VRII @ 6am.
When checked noticed that her insulin pump (Medtronic 780) was stopped and discontinued on admission and
no basal insulin was given since admission to ED. Patient told us that she and her mother requested for
basal insulin in ED but refused to give as she was on DKA/VRII protocol. </t>
  </si>
  <si>
    <t>Restarted the insulin pump and to continue pump (Medtronic 780). If patient tolerating diet and no vomiting or nausea, eat more than half of her lunch, to give bolus insulin via pump and to stop VRII 30-45mts after.</t>
  </si>
  <si>
    <t>Assessing and recognising patient/service user deterioration</t>
  </si>
  <si>
    <t>Delay in assessing and recognising patient deterioration</t>
  </si>
  <si>
    <t>Patient admitted to theatre for an unscheduled laparotomy from Emergency Department. Bed manager made aware patient had no surgical bed arranged for discharge from recovery. Bed space obtained/arranged on ward T however forced to decline as patient had intrathecal opiates (ITO) in situ. This has previously not been a discharge issue for ward T, however, the Acute Pain Team had notified theatre recovery at approximately 10 am, 01/11/2022 (morning of incident), that ward T had been deemed incompetent to receive and care for patients with ITO as they have a staff turnover which they felt was high, and therefore meaning that staff knowledge of such patients was varied and at times insufficient. This meant the patient was kept, once fit for discharge, in an inappropriate clinical area until approximately 22.00 pm on 1/11/2022, as well as reducing the capacity of the recovery department to accept unscheduled surgical patients from theatre. As staffing levels are titrated down at this time, there was potential for staff shortages and potentially a negative impact on the department's ability to function efficiently and safely within current policy.</t>
  </si>
  <si>
    <t>issue highlighted to bed manager at the time, Line manager/speciality manager made aware, handed over to night team with instruction to escalate further if when minimal staff were on duty, the patient had not been safely discharged.</t>
  </si>
  <si>
    <t>Bed availability (general)</t>
  </si>
  <si>
    <t>Lack of availability of beds</t>
  </si>
  <si>
    <t>HEPMA - suspended antibiotics (as per protocol) patient missed midday dose of amoxicillin and metronidazole</t>
  </si>
  <si>
    <t xml:space="preserve">Informed doctors and they restarted. </t>
  </si>
  <si>
    <t xml:space="preserve">Patient was brought to the appointment by care home transport and arrived an hour early for the appointment. Bank Health care support worker that was booked for this clinic did not arrive for the shift, Nurses were not around due to other commitments - home visits and teaching. Patient became unwell, feeling faint, was in a wheelchair and unable to change his position. As no other staff available, an administrative staff member had to see to the patient and remain with him. His consultant had another patient with him, so another Consultant in the department decided to see the patient so he could be seen sooner and taken back home. </t>
  </si>
  <si>
    <t>Patient given a cup of water, reassured, administrative staff member stayed with him, seen by another Consultant to enable him to go home sooner.</t>
  </si>
  <si>
    <t>Staffing</t>
  </si>
  <si>
    <t>Lack of suitably trained staff</t>
  </si>
  <si>
    <t>Patient was initially prescribed 2500iu tinzaparin on paper medication chart which is an incorrect dose. This was not given on the 3/11/22 or the 4/11/22. First omitted day reason given was "unobtainable"  second day omitted dose no reason given.  Incorrect dose then given for the following 2 days.
Patient was then transferred to Hepma e-Prescribing and correct dose of 3500 iu tinzaparin was prescribed.
Patient had no/inadequate thromboprophylaxis for the first 5 days of admission. 
Scan on 25/11/22 showed a DVT.</t>
  </si>
  <si>
    <t>Discussed in HAT MDT. Deemed to be a potentially preventable hospital acquired thrombosis.</t>
  </si>
  <si>
    <t>Patient is having previous history of MDRO. The infection control team is aware that there is no cubicle iavailable in the ward at the moment and advised to do a datix.</t>
  </si>
  <si>
    <t>Use precautionary measures while doing all care with the patients including PPE.</t>
  </si>
  <si>
    <t xml:space="preserve">On skin inspection found that patient had a small Grade 2 to her sacrum. approx. 0.5cm in length and 0.25 cm in width. </t>
  </si>
  <si>
    <t>Patient supported with regular turns and encouraged to sit out in the chair on a cushion. patient already on an airflow mattress. passport completed</t>
  </si>
  <si>
    <t xml:space="preserve">On the skin assessment of patient, he was found to have a suspected deep tissue injury on the left heel, which is around 1cm. </t>
  </si>
  <si>
    <t>informed the staff in charge on the duty. Applied allievin heel to support and is been nursed on Air mattress. Documented on the skeletal chart and skin bundle. Careplan updated.</t>
  </si>
  <si>
    <t>Healthcare support worker asked a staff nurse to sign a chart to allow her to give paracetamol to a patient in her bay as the nurse from there was on break. Staff nurse signed the chart and healthcare support worker went to get paracetamol from the drug room. Pharmacist questioned and stopped it being given by the healthcare support worker. Staff nurse then gave the paracetamol to the patient.</t>
  </si>
  <si>
    <t xml:space="preserve">Pharmacist questioned and stopped it being given by the healthcare support worker. Staff nurse then gave the paracetamol to the patient. ward manager made aware who also made matron aware of the incident. </t>
  </si>
  <si>
    <t>A cannula was inserted in aa artery instead of in a vein</t>
  </si>
  <si>
    <t>Cannula taken out. Stop bleeding</t>
  </si>
  <si>
    <t xml:space="preserve">2 supporting letters sent to incorrect address.  Both letters contain patient information and medical information. 
Recipient unknown, error in address as sent to 67 instead of 57.
Patient aware that letters have been sent to incorrect address as he had not received these letters.  
</t>
  </si>
  <si>
    <t>Patient made aware that letters have been sent to incorrect address and assured that the incident would be logged.
Datix reported.  Every effort made to retrieve letters.  Letter written to recipient of letter to try to retrieve documents.</t>
  </si>
  <si>
    <t xml:space="preserve">HCA reports as assisted patient from bed by frame to use commode and the patient skin was cut by the edge of frame when she was trying to turn around to sitting on commode </t>
  </si>
  <si>
    <t>Called out for help from the nurses and pressure applied on left leg to stop bleeding.  Cleaned area and bandaged site.  Then patient assisted from commode to bed with a steady.</t>
  </si>
  <si>
    <t>Manual Handling - Patient/service user handling</t>
  </si>
  <si>
    <t>Injured whilst being moved with manual handling equipment</t>
  </si>
  <si>
    <t>staff verbalised as unwitnessed fall from bed.</t>
  </si>
  <si>
    <t>Reassurance givenchecked for any injury.no injuries or bruises found.checked the observations and neuro observation done 14/15 as because patient is confused due to dementia.doctor advised to do neuro observation in the morning and provide reassurance to the patient.</t>
  </si>
  <si>
    <t>Other staff members were alerted, and the site matron was called and was told of what has happen. Patient has not been taken care of by 2 nurses after this incident. 2 nurses at a time.</t>
  </si>
  <si>
    <t>Inappropriate behaviour / attitude</t>
  </si>
  <si>
    <t>Routine ward visit to review a patient who had been unwell during the daytime and was handed over for an overnight review. 
The patient was handed over as clinically stable after receiving treatment however a positive Covid PCR 12/11 and was moved into a cubicle on 24% oxygen.
On arrival to the ward the patient was in the cubicle with the doors closed, no observation monitor attached to the patient and the lights were off (except for the television). The patient from the end of the bed appeared to be asleep and it was noted that no oxygen was on the patient, and they appeared cyanosed. 02 saturations were recording as 11% with a good waveform on the pulse oximetry (warm hands/fingers) and a heart rate of 117 we put another probe onto the patient's ear which again was reading 11%. A 15L non re breath mask was applied and the 02 saturations improved slowly up to 30%, 50% 60% and up to 90% . The patient was centrally cyanosed her tongue was Navy which again with oxygen this improved.
An arterial Blood gas showed a severely hypoxic reading on 90% oxygen. News score was 16 which improved to 8 with oxygen.
On examination of the news chart the last observations recorded was at 00.10 News score 7 (a minimum of 1 hourly observations) 
the next observations were recorded by the hospital @ night/ outreach team when found hypoxic at 05.45am ( 5 hours later)</t>
  </si>
  <si>
    <t xml:space="preserve">oxygen applied
observations recorded and improved with immediate treatment
arterial blood gas
urgent medical SPR review
Intensive care SPR informed of the patient and asked to review
</t>
  </si>
  <si>
    <t>Documents misfiled in healthcare record (wrong patient)</t>
  </si>
  <si>
    <t xml:space="preserve">Laboratory results confirmed a second patient case of Covid-19 in a 14 day period, as such, an outbreak has been identified. </t>
  </si>
  <si>
    <t>Patient transferred from ward R on the 14/11/22, admitted into covid exposed section
Patient originally covid positive on the 26/7/22- on signal reflecting patient recovered, unfortunately patient was out of recovered window, therefore patient exposed to covid</t>
  </si>
  <si>
    <t>Transferring ward highlighted that patient was out of recovered status</t>
  </si>
  <si>
    <t xml:space="preserve">Patient seen and clerked by medics, ECG done at 21:08 and not reviewed which showed STEMI 
Patient placed in OPAS awaiting stroke review
CNS firstly come and reviewed noted and did not inform of plan, then ANP came and assessed patient and reviewed notes. No indication of concern of ECG noted. 
As this patient was under medics and awaiting stoke review we did not assess as we were awaiting Stroke team to assess. 
ANP then called Stroke consultant to review who highlighted concerns of ECG to myself and left a plan to repeat ECG and add on trop t 
The ANP left the department so I had to follow up the ECG. Which clearly showed worsening changes  
</t>
  </si>
  <si>
    <t xml:space="preserve">so I put the STEMI call out. </t>
  </si>
  <si>
    <t>Diagnosis delayed</t>
  </si>
  <si>
    <t xml:space="preserve">The patient has stated that a nurse on this night shift stopped her from calling her daughter, the nurse was holding her hands and twisting her arms, a bruise was noted to her right wrist area. </t>
  </si>
  <si>
    <t xml:space="preserve">The safeguarding referral was delayed as the identity of the nurse in question was unsure. once we had the identity of the nurse a safeguarding referral was completed, and a performance monitoring form sent to the nurse bank as this nurse was agency. I had a statement off the patient's daughter and also a fellow patient who witnessed the incident. I was also in contact with our safeguarding team for guidance, the referral came back as a professional concern and therefore i handed it over the to nurse bank management team to continue internal investigation. the daughter would also like the incident reported to the police therefore i have completed this and update the nurse bank manager. </t>
  </si>
  <si>
    <t>I was retrieving Patients Hospital Notes for an upcoming Outpatients appointment. The notes were on a wooden (chipboard) shelf at a low level. When I started looking through the notes the front of the shelf gave way, tipping all the notes onto the floor. When I cleared the notes I found that the front two pins that the shelf was resting on had been damaged and the shelf was actually only supported on 2-3mm of bare metal. The weight of notes on the shelf has worn a groove in the bottom of the shelf meaning that that it was effectively balancing on the end of the support.</t>
  </si>
  <si>
    <t>I cleared all the notes from the floor and stacked them on Dr Purnell's Secretary's desk. I replaced the shelf and returned to our office where I immediately reported the incident to my line manager.</t>
  </si>
  <si>
    <t>Environmental hazards / issues</t>
  </si>
  <si>
    <t>Maintenance - Building</t>
  </si>
  <si>
    <t xml:space="preserve">The member of staff walked away from the patient and told the nurse in the bay that the patient in bed 2 needed to go on a bed pan. The patient is constantly getting involved with other patients, Telling them to ring buzzers and ask for medication, ringing buzzers for patients and other patients not knowing why the buzzers ringing.  The acuity on the ward is ridiculous. There's 4 1:1 patients and at this time there was 4 agency nurses, a bank health care who used to work on the ward and 2 RMN nurses. The patient in question is continuously asking other patients why they are there and commenting on their reasons for being in the hospital and giving her opinion on what they should do and how they should do it. </t>
  </si>
  <si>
    <t>Patient was referred to dermatology on the 03/05/2022.  She saw dermatology 23/11/2022 and biopsy was planned of lesion on her cheek.  She did not see Max Fax until 19/10/23 and because the lesion is now quite large they are going to have to excise a more substantial area than what was initially planned.</t>
  </si>
  <si>
    <t>Practice Manager informed</t>
  </si>
  <si>
    <t xml:space="preserve">Klebsiella  has been identified from a blood culture sample obtained on 20-Nov-2022 01:05 , . </t>
  </si>
  <si>
    <t xml:space="preserve">The clinical team &amp; investigator will need to review and amend Actual Harm section and Potential harm/priority section, both of which have been defaulted to Low. </t>
  </si>
  <si>
    <t>on routine skin check, moisture split underneath left breast noted and SDTI to left heel noted</t>
  </si>
  <si>
    <t>Nurse in charge informed.  Skeletal updated ready for patient transfer to another hospital. passport updated and all documentation to leave with patient on transfer</t>
  </si>
  <si>
    <t>patient has got unwitnessed fall as she try to come out of bed.ward is shortstaffed with 6 staff as the staff is shuffled in multiple bays with patients.patient has got fall at that time.1staff went to take pads.2staff in the bay.1 staff on break and one in toilet.when the staff seen patient is on floor.</t>
  </si>
  <si>
    <t>observations done.neuro observations done 2nd hourly.informed to oncall doctor seen the patient and advised to continue neuro observations and no need of scan at this time.BM monitored.</t>
  </si>
  <si>
    <t xml:space="preserve">staff member went to open the door going into blue bay, the glass shattered, and his left hand went through the glass. staff member sustained lacerations to his left hand and arm. </t>
  </si>
  <si>
    <t xml:space="preserve">staff member covered the worst laceration and put pressure on it and  went straight to ED for assessment, ward manager went to ED with staff member. ward manager obtained pictures of the lacerations. estates were called urgently to make the door safe. </t>
  </si>
  <si>
    <t>Glass/sharp object (not medical sharp or needlestick)</t>
  </si>
  <si>
    <t>Toilet</t>
  </si>
  <si>
    <t xml:space="preserve">Error identified by pharmacist working the saturday see email: 
"Hello All,
I was covering the upstairs corridor for the weekend service today. I covered ward R and picked up on a prescribing error for...
Doctor has prescribed 'Isotretinoin 20mg MORNING and LUNCH' on HEPMA opposed to Isosorbide mononitrate 40mg 8am and 2pm. I got this changed straight away by one of the other doctors on the ward. "
</t>
  </si>
  <si>
    <t xml:space="preserve">Pharmacist covering contacted the doctor to amend the error. </t>
  </si>
  <si>
    <t>Preparation errors</t>
  </si>
  <si>
    <t>Incorrect medication/diluent</t>
  </si>
  <si>
    <t>Absconding or missing patient/service user</t>
  </si>
  <si>
    <t>Referred to clinical team and ward to review and investigate.</t>
  </si>
  <si>
    <t xml:space="preserve">Patient mobilised to the toilet with 1 staff. left in the toilet and asked to pull call bell when ready to go back to bed. Patient stated she held onto the call bell and fell forward onto the sink hitting her chest . </t>
  </si>
  <si>
    <t xml:space="preserve">pain relief given
observations taken
dr informed, patient reviewed </t>
  </si>
  <si>
    <t>Whilst washing patient a blackened area was noted to patients left heel? SDTI Area has previously been documented intact blister on this admission.</t>
  </si>
  <si>
    <t>Transferred on to an AutoLogic mattress and both heels off loaded.</t>
  </si>
  <si>
    <t>During pressure area check on patient at around 20:15, noted intact blisters, one on each patient's heels. Patient nursed already on an autologic mattress. Patient is currently all care in bed.</t>
  </si>
  <si>
    <t>Patient repositioned on alternate sides overnight, skin bundle updated, passport completed. Monitor closely and handed over to nurse in charge.</t>
  </si>
  <si>
    <t>Adult (not known to mental health services)</t>
  </si>
  <si>
    <t xml:space="preserve">4 x ITU Patients ready for discharge in Main Theatre Recovery today.  No imminent ward beds available, reducing the available bay capacity for theatre patients.
Bed Managers aware.   </t>
  </si>
  <si>
    <t>At 18:30 5/12/2022, 3 x ITU patients entered Main recovery awaiting ward beds.  
06/12/2022 a further 1 x ITU patient entered Main recovery awaiting discharge to a ward.
Theatre patient capacity in Main recovery reduced by 4 x bays all day causing a potential delay to theatre patient flow.  Bed Managers aware.  No imminent beds available in the near future at the time of writing this DATIX. 
All theatres advised to check with recovery for bay availability before sending for their next patient.</t>
  </si>
  <si>
    <t>Discharge delayed</t>
  </si>
  <si>
    <t xml:space="preserve">The patient's gastrostomy feeding tube fell out on 04/12/2022 and the Nutrition and Dietetic Department were not made aware. The patient is nil by mouth and my colleague found out about the tube during his routine scheduled review of her today. As far as we were aware, no plan had been made in regards to replacing the tube or offering alternative nutrition, apart from giving them intravenous fluids. Had we not been aware for longer the patient would have been at risk of malnutrition.  </t>
  </si>
  <si>
    <t xml:space="preserve">I called the Nutrition Nurse who was able to go to the ward today to replace the tube. I also informed two nurses who I spoke to over the phone, that if this was to happen again in future then the Nutrition and Dietetic team should be called/made aware. </t>
  </si>
  <si>
    <t xml:space="preserve"> Integrated Discharge Team</t>
  </si>
  <si>
    <t>Discharge planning failure - Medical devices (including equipment, dressings, continence aids) not provided on discharge</t>
  </si>
  <si>
    <t xml:space="preserve">When washing this patient this morning, it was noted that to the patients left heel there was a STDI evident. This was not evident yesterday. The patient is very poorly and frail, with very poor oral nutrition and hydration, the patient is on the end-of-life care pathway, with a syringe driver in progress.  Over the last few days since the patient has been deteriorating, his family have been present throughout and when staff have been asking to check their father's areas and reposition him the relatives have been declining. The patient was on a soft foam mattress at the time the STDI was identified. The ward has been short staffed over the last few days.  </t>
  </si>
  <si>
    <t>Ward manager informed, patient is now on a nimbus mattress, both heels off loaded. staff have spoken with the family and an explanation given to them regarding the importance of repositioning their father regularly. going forward the family understand the importance for nursing staff to reposition their father at regular intervals and they have agreed with the staff to allow them to reposition the patient</t>
  </si>
  <si>
    <t xml:space="preserve"> Anaesthetics (up to 31.10.23)</t>
  </si>
  <si>
    <t>Whilst assisting a staff member to reposition a patient in bed, I noted a grade 2 to right ankle.   Small and superficial approx 0.5 x 0.5 cm.  
I had attended ward to work with a nurse and when I arrived the ward was very short of staff.  It was when I was offering my assistance that I noted that some patients needed help and therefore I proceeded to assist with nursing interventions at appropriate time frames as skin delays and repositioning schedules appeared delayed due to minimal staffing numbers.</t>
  </si>
  <si>
    <t>Patient repositioned.  Right ankle cleansed with 0.9% sodium chloride and comfeel hydrocolloid dressing applied. Bilateral heals elevated on a soft rolled blanket (substitute temporarily for a pillow).  Datix completed, skin bundle updated, care plan v6 actioned skeletal chart updated and staff nurse in charge of patient notified.</t>
  </si>
  <si>
    <t xml:space="preserve">Around 04am found patient sitting on the bedside floor,As per him tried to get up from bed via the footend.Siderails was up.Patient was confused previously.Noted one small cut on R.elbow and one on R.leg also.Patient pulled his catheter also. </t>
  </si>
  <si>
    <t>Assisted him back to bed.Patient able to stand and walk.Dressing applied onR. elbow and R.leg.OBS checked.Neuro obs started.Seen by on call ,nill orderd.Keep under observation.</t>
  </si>
  <si>
    <t>Fall/slip from chair, bed or trolley</t>
  </si>
  <si>
    <t xml:space="preserve">The patient came into the hospital with a moisture lesion and a G2 skin break on the sacrum area. patient was offered an air mattress for couple of days but HCSW and a nurse reported that patient refused to change the bed mattress for she is to be hoisted and she doesn't want to be moved too much. However, even with turnings/rolling, pad checking and hygiene measures, application of barrier cream, the patient's moisture lesion and skin break/tear developed into a suspected deep tissue injury (SDTI) on the same area (sacrum). </t>
  </si>
  <si>
    <t xml:space="preserve">Upon further inspecting of the SDTI, the patient was then advised and encouraged once again regarding the use of air mattress and the benefits of it. She agreed then and she was placed on an air mattress. We did a 4 hourly skin check and turning, and the patient is aware. Incident to be escalated to the attending doctor(s) as well, to be reported tomorrow Monday 12th December 2022. </t>
  </si>
  <si>
    <t xml:space="preserve">Patient recently treated for chest infection and under care of Physiotherapy for chest physiotherapy (PT) to aid with secretion clearance. Patient completed antibiotics and was for Medical review to determine if additional antibiotics were required. Seen by PT on Saturday morning and treated, then discussed face to face with ward cover Doctor regarding addition of nebulisers/mucolytics to aid with secretion clearance and requested Medical review. Seen in the afternoon and Medical review was yet to be carried out and no nebulisers written up. Seen again for chest PT and humidified circuit set up for Oxygen.
Seen on Sunday morning by PT and patient had not been reviewed by Medical team since request was made on Saturday morning. seen for chest PT, following this telephone call was made to the Medical ward cover and requested review of the patient to determine further treatment and for prescription of mucolytics/nebulisers, informed this would be done during the day. Patient seen again by PT in the afternoon and had not been reviewed by the Medics.
</t>
  </si>
  <si>
    <t>Face to face discussion was had with the ward doctor at 3pm and informed that he was not on to cover this patients care therefore would not be seeing. Further telephone call to bleep for ward cover doctor and subsequently spoke to the same doctor that a face to face discussion has been had with and requested patient to be reviewed that afternoon, informed by doctor that he would review patient next.</t>
  </si>
  <si>
    <t xml:space="preserve">Gp sample has detected tox positive Cdi . 22.11.22. recently discharged from Dyfed Ward 13/11/22.  
Previous Cdi diagnosed 22/10/22 on Ward G Morriston - been treated with Vancomycin and Fidaxomicin. Gp contacted by IPCT to discuss patient - symptomatic since discharge.  </t>
  </si>
  <si>
    <t>review of discharge summary advice..  Case will need to be presented to Scrutiny panel.</t>
  </si>
  <si>
    <t xml:space="preserve">Patient is al care nursed in bed,  patient is TLC therefore movement is limited, upon pressure area check it has been identified that patient has as SDTI to her L heel </t>
  </si>
  <si>
    <t xml:space="preserve">Nurse in charge informed. Heels elevated, patient nursed on pressure area mattress. Patient for regular repositioning </t>
  </si>
  <si>
    <t xml:space="preserve">Staph. aureus has been identified from a blood culture sample obtained on12/12/22. 
The clinical team &amp; investigator will need to review and amend Actual Harm section and Potential harm/priority section, both of which have been defaulted to Low. 
</t>
  </si>
  <si>
    <t>referred to clinical team and ward to review and investigate.</t>
  </si>
  <si>
    <t>Patient was transferred from Ward D. A nurse handed over that patient had a nicrotic Grade 3 to his sacrum which was dressed. When received patient he had no clothes on and was freezing. His dressing to his sacral would had faeces inside the dressing which was clearly old. Patient also had dry faeces around his groin area and on the back of his legs. Moisture was also present around his groin area which was not handed over from staff. Patient also had a cannula to his Right hand which had no reason for use and had dry blood in the lines and was clearly painful to patient as the skin was red. No VIP score had been completed since insertion on 8/12/22</t>
  </si>
  <si>
    <t xml:space="preserve">Assisted patient with hygiene needs
Redressed wound and cleaned with sterile water.
Applied cream to moisture damage 
Applied clothing to patient and made comfortable and warm. 
Cannula removed. 
</t>
  </si>
  <si>
    <t>Safeguarding</t>
  </si>
  <si>
    <t>Safeguarding - Adult</t>
  </si>
  <si>
    <t>Staff to patient/service user neglect</t>
  </si>
  <si>
    <t>Patient was found on the floor and bed was wet and he stated that he was reaching for urine bottle.</t>
  </si>
  <si>
    <t xml:space="preserve">Patient was asked if he is ok, and he said yes. He was assisted back on bed by staff. Observations was done and continues. </t>
  </si>
  <si>
    <t xml:space="preserve">E.coli has been identified from a blood culture sample obtained on 12/12/2022. 
The clinical team &amp; investigator will need to review and amend Actual Harm section and Potential harm/priority section, both of which have been defaulted to Low. 
</t>
  </si>
  <si>
    <t xml:space="preserve">on skin inspection to 16/12/22 L heel noted to have dark discolouration and spongey consistent with SDTI. On 17/12/22 now has developed to a dark coloured blister. </t>
  </si>
  <si>
    <t>Air flow mattress in place, changed today as previous one had deflated, elevated heel, datix completed</t>
  </si>
  <si>
    <t xml:space="preserve">On Sunday 18th December an FY1 doctor prescribed tinzaparin 14,000 units for a patient. There was no documentation in the notes and it is unknown why this was prescribed when it is contraindicated due to the patient's platelet count being very low.
The dose was administered at 22:00 on HEPMA.
 A few hours later the patient had a fall and banged their head. Night SHO came to review and saw that the patient had the dose on tinzaparin. Due to head injury the patient underwent a CT head which showed an acute on chronic intraventricular haemorrhage. </t>
  </si>
  <si>
    <t xml:space="preserve">The night SHO stopped further administration of the medication via HEPMA by discontinuing the order. </t>
  </si>
  <si>
    <t>Contraindication - clinical condition</t>
  </si>
  <si>
    <t xml:space="preserve">patient in bed 8 bay 2 was sitting out in his chair .staff nurse and a healthcare had just left the room and were making their way back into the room to put the patient back into bed when they noticed that he had slipped from his chair onto the floor in an upright position with his back against the chair .doctor informed and assessed patient, doctor was happy for patient to be hoisted back to bed .same done. patient checked all over for injuries none noted, patient denies pain when asked. reviewed by doctor who has documented neuro observations to be done .same done and glasgow coma score 15/15, doctor aware and has discontinued neuro observations, vital observations recorded news score 1 due to blood pressure systolic 104.  Dr has documented nil actions currently, patients medications checked and patient is not prescribed any anticoagulation's. Patients pain monitored and patient denies any pain when questioned.  </t>
  </si>
  <si>
    <t>please see above.</t>
  </si>
  <si>
    <t xml:space="preserve">Bed given for a female patient to go to NPT stroke ward. Staff nurse on Ward F stated that after board round it was decided that the patient could not go and another patient was chosen to go in her place. This transfer was not approved by NPT co-ordinators and I was not informed of change of patient. A discussion was had with staff nurse on ward F, who said that new patient was already in discharge lounge. I spoke to NPT flow co-ordinators and they said that they would take this patient. They also asked why the patient was changed. I explained that after board round Dr's had said that the patient needed further speech and language therapy. I explained that as part of the stroke pathway NPT can facilitate this. Following on from NPT accepting new patient I checked that the patient had been swabbed. They had. I checked the result and the patient turned out to be COVID + and was sitting in discharge lounge. I informed discharge lounge immediately and a decision was made to return patient to the ward. </t>
  </si>
  <si>
    <t>Patient returned to ward. Discharge lounge informed. Site Matron informed and silver command was informed as was in the office at the time.</t>
  </si>
  <si>
    <t>Infection diagnosis</t>
  </si>
  <si>
    <t>Failure to diagnose infection</t>
  </si>
  <si>
    <t xml:space="preserve">Patient came to the nurses desk to state the patient next to them had fallen. 
Attended section to find patient had a fall, had a head injury and pain in his left leg. 
Staff were busy in other bays doing turns and answering buzzers </t>
  </si>
  <si>
    <t xml:space="preserve">Doctor called - CT head and Xray of left knee ordered
First aid given to head injury - pressure applied to wound
NOK - message left
Advised patient not to move
Falls sticker
Documented fall 
Neuro obs conducted every 15 minutes
Observations taken
Blood sugar recorded
Scooped patient onto bed once doctor reviewed and advised it was safe to do so
</t>
  </si>
  <si>
    <t xml:space="preserve">There is no falls sticker completed in notes (although it's states that it has been completed) spoken to staff and they state it was completed 
observations recorded Bp 13.7/73 HR 83, Neuro obs completed as per hospital policy 
Review by on call completed 
Staff ratio 3 RGN's and 3 HCSW acuity of ward was high with X2 level 5's 
Family informed via phone, message left. Son attended ward on 19.12.22 to see his Dad and spoke with ward Drs and staff. 
</t>
  </si>
  <si>
    <t xml:space="preserve"> Hospital Management (from 5.12.22)</t>
  </si>
  <si>
    <t xml:space="preserve">Concerns about Staffing Level-
I would like to inform about the difficulties that I faced in my on-call shift at 19.12.22. 
I was the on-call medical registrar in long day oncall shift and I'm the only oncall medical registrar for the whole hospital who covers AMU referral , acute take, A&amp;E and wards from 9AM to 9:30 PM. As a doctor, I always act to deliver safe and effective care to our patients and uphold the highest professional standards. I have done all I can, however care is currently being compromised which now becomes a potential risk to patient. We [ the whole medical team] have concerns about the actual impact of this situation and affect the level of standard care that we were given to our patients. 
For instance, it is not possible for me to go stroke call and  peri-arrest call at the same time. The whole medical team worked hard exceptionally, and we would like to give the best standard care.  This is due to significant and sustained demand for medical services and also we opened new acute medical unit and our team divided 2 groups for clerking new patients .  This eventually puts a lot of pressure on the rest of the team. 
My responsibilities are 
1] taking referral from GP, A&amp;E , 999 
2] supervise junior doctors for clerking and allocating the jobs
3] review the sick and medically-illed patients in A&amp;E 
4] medical referral from non-medical specialities [ surgical, orthopaedic, ENT,etc]
5] attending emergency call in hospital [ including A&amp;E]
6] immediate medical reveiw for NIV call and Stroke alert call
7] Lead the cardiac arrest call and peri-arrest call 
It is very unsafe shift for me and the patient's care was affected. I could learn from this event in terms of leadership, management from training point of view but it is still so much pressured to me. I don't want to get that kind of bad experience and pressure to other people.  
It would be really kind of you to look into the matter and I hope we could have more members of staff at earliest possible. </t>
  </si>
  <si>
    <t xml:space="preserve">I proritize the jobs and identify the most important things. I tried to allocate the most experienced junior who is CT1 on that day and tried to identify the ways to get sorted it out. The consultant on-calls are really helpful and understand the situation. </t>
  </si>
  <si>
    <t>Patient was received from A&amp;E. Patient was shifted by ambulance staff.And there was open blisters in between buttocks.</t>
  </si>
  <si>
    <t>barrier cream applied and patients skin was checked. Repositioned patient relieve pressure</t>
  </si>
  <si>
    <t xml:space="preserve">checked patient skin and noticed suspected deep tissue injury on left heel </t>
  </si>
  <si>
    <t xml:space="preserve">checked patient skin and noticed suspected deep tissue injury on left heel  </t>
  </si>
  <si>
    <t>Inadequate clinical assessment</t>
  </si>
  <si>
    <t>Fall on level surface (internal)</t>
  </si>
  <si>
    <t>as above</t>
  </si>
  <si>
    <t>Completion and documentation of patient/service user observations</t>
  </si>
  <si>
    <t>Failure to complete and document patient/service user observations</t>
  </si>
  <si>
    <t>on checking the patient skin, noted SDTI in sacrum and R buttocks,  has got intact blister on both heels.
Patient declines skin checks and medications.</t>
  </si>
  <si>
    <t>patient declines skin checks, tried to relieve the pressure areas</t>
  </si>
  <si>
    <t>Lack of appropriate supervision of staff</t>
  </si>
  <si>
    <t>Service resources</t>
  </si>
  <si>
    <t>Failure to resource service adequately</t>
  </si>
  <si>
    <t>Communication issues between NHS bodies</t>
  </si>
  <si>
    <t>Patient was pre-alerted in in 1837 on 27th Dec and seen by ED, referred with neutropenic sepsis to medics.  Doctor documented bloods and KCL was 2.6.  
No treatment was prescribed or given
At 0250 Nurse in Surge noticed that no treatment had been given on looking at patients notes, patient had still not been seen by the medical team, who were then informed that the patient had not received any treatment for her neutropenia or her low KCL</t>
  </si>
  <si>
    <t>NIC made aware
Medics made aware
IVI and IV ABX written up for patient 
Datix complete</t>
  </si>
  <si>
    <t xml:space="preserve">Faecal sample obtained 24/12/2022 - C. difficile toxin positive. 
Clinical team &amp; investigator will need to review and amend Actual Harm section and Potential harm/priority section, both of which have been defaulted to Low.
</t>
  </si>
  <si>
    <t>Patient had bloods taken on 25/12/22 which showed a potassium of 2.5, therefore 40mm of KCL in IL NACL 0.9% was prescribed on this day to correct this and nursing staff were made aware of the prescription. It was then handed over on 28/12 that the potassium was never given to the patient on 25/12, this was raised with the nursing staff who said they would put the bag up. The next day bloods were taken and it was reviled that her potassium had dropped to 2.1 therefore 2 bags of KCL were prescribed and an ECG was asked for, this was handed over to the nursing staff to give to the patient at 14:00. As this was the afternoon and the bag was to be put up for 4 hours, it was handed over to the on-call team to chase the ECG and the potassium after the first bag to decide whether a second bag would be needed. At 21:00 the on call ward cover doctor arrived onto the ward and discovered that neither the ECG not the bag of fluids have been given. The patient has a PICC line, so access wasn't an issue.</t>
  </si>
  <si>
    <t>Issue was raised with consultant in the morning. KCL was eventually given instantly by on call doctor.</t>
  </si>
  <si>
    <t>Laboratory results confirmed a second patient case of Covid-19 in a 14 day period, as such, an outbreak has been identified</t>
  </si>
  <si>
    <t xml:space="preserve">Patient sat out in chair - got up to walk, it appears he fell backwards hitting his head and back. The fall was an unwitnessed fall. </t>
  </si>
  <si>
    <t xml:space="preserve">Patient examined no spinal or neck tenderness noted. Moving all 4 limbs as previous. Small graze on his back and small bruise on back of head. Patient returned to chair and neuro observations performed as per unwitnessed falls policy. Doctor informed and asked to review informed hit head and back. </t>
  </si>
  <si>
    <t>Datix completed in retrospect: A PII of C. Difficile has been identified as a two or more new ward acquired cases in a 28 day period on a ward</t>
  </si>
  <si>
    <t xml:space="preserve">Referred to clinical team to manage and investigate. </t>
  </si>
  <si>
    <t>Patient admitted to hospital 19/12/22 at which point she had several electrolyte abnormalities including hypokalaemia (3.0). She also had an MRI. Patient moved to Ward S shortly after admission.
No blood tests repeated following admission bloods. Given IV fluids and antibiotics initially but these were later stopped. 
Asked to see patient as part of on-call medical team by patient's daughter who was concerned about her. Blood tests taken by ourselves revealed a potassium of 1.9 and a sodium of 153.</t>
  </si>
  <si>
    <t>IV potassium given
IVI fluids given
ECG and cardiac monitor arranged
Patient discussed with ITU given severe hypokalaemia who reviewed patient and advised on ongoing management</t>
  </si>
  <si>
    <t>Following review of witness accounts, completion of staff interviews, review of Mrs. LR’s medical and nursing documentation, the investigator considers that processes guidance to prevent this incident occurring were not always followed.  The key issues were a lack of monitoring, lack of follow up, lack of leadership / oversight of patient care and a lack of continuity of care</t>
  </si>
  <si>
    <t xml:space="preserve">The investigation has revealed several omissions and missed opportunities where interventions by staff may have prevented this incident occurring. 
In the ED, Mrs. LR was managed appropriately.  She was commenced on tazocin and treated appropriately for AKI and a low potassium level.  Following this, bloods tests were not undertaken until 01.01.23.  Medical management plans for Mrs. LR following consultant ward rounds were often not adhered to.  There was a lack of monitoring, leadership, oversight of patient care and continuity of care.
It must be noted that during the investigation it was evident that staff on Ward S were working under extremely difficult conditions 
</t>
  </si>
  <si>
    <t xml:space="preserve">Met with family 06.11.23.  
Workforce unstable at the time of incident which was a major contributory factor.  Medical team all locum /significant reliance on agency nursing staff  - all in-patient ward areas are now medically managed by substantive staff and almost all nursing vacancies filled. 
Actions to be taken: 
Based on recommendations: action plan developed which will be fed back to family.  Incident will be taken through PTR / Redress which family are aware of.  Report and recommendations to be shared at Medicine Board / Morriston Management Board to support shared learning 
</t>
  </si>
  <si>
    <t xml:space="preserve">Patient was transferred from dyfed ward in Morriston to ward 6 in Singleton on 2/1/23. Patient was very withdrawn and contracted in fetal position. Not eating and drinking and the catheter output was thick and very mucky. NEWS chart was left in Morriston however NEWS upon arrival is 1. Staff from dyfed ward handed over on that patient was active and tried to climb out of bed days prior to transfer hence under DOLS. When staff from ward 6 asked about the referral of DOLs, staff in dyfed ward said they can't backtrack the referral due to agency and bank staff in the ward lack of handover.  Patient was also not seen by medics for 10 days in Morriston. </t>
  </si>
  <si>
    <t xml:space="preserve">Patient was referred to ward cover on the day of arrival. Patient was seen by doctor and prescribed bladder scan and washout, failed to cannulate patient but was prescribed to administer water orally. Handed over to staff that patient will not be able to do this and will try to cannulate again by night staff. </t>
  </si>
  <si>
    <t xml:space="preserve">Fall was witnessed.
Patient got up to close the curtains by her bed side, was wearing bed socks. Slipped on turning back to her bed and fell on to her bottom. Normally mobile with a zimmer frame.
Got up with minimal assistance, back onto the bed.  
</t>
  </si>
  <si>
    <t>Asked patient if she was hurt, to which she said 'No' 
Examined patient, no injury seen.
Nurse Practitioner contacted and reviewed patient.</t>
  </si>
  <si>
    <t xml:space="preserve">Patient transferred to ward.
Handover and skeletal from previous ward reported no moisture damage.
On initial full skin check, moisture lesion noticed to top inner right buttock, which appeared to be dry and healing.
Unsure where moisture lesion originated from.
</t>
  </si>
  <si>
    <t>Informed patient. Barrier creams applied.
Documented on skeletal. Moisture lesion passport in place.
Documented on skin bundle and nursing notes.
Handed over information to staff.</t>
  </si>
  <si>
    <t>Patient has an SDTI on Left heel.</t>
  </si>
  <si>
    <t xml:space="preserve">Patient repositioned regularly and already elevating both heels on Flotron cushion. </t>
  </si>
  <si>
    <t xml:space="preserve">Patient received this morning. 
Assisted patient with a wash this morning, but upon turning the patient, it appears as though that the patient has a grade 2 to his left elbow, in his inner left buttock, and on his back near the nape of his neck . There is datix nor documentation that a datix has been done. In the skin bundle, his pressure areas are being documented as 'covered' but upon pealing the dressing back, the patient has a grade 2 his left elbow, sacrum, and back. Patient is currently nursed on air mattress and skin bundle is being maintained. Unsure if the grade 2 was present on admission or worsened overtime. </t>
  </si>
  <si>
    <t xml:space="preserve">Skin bundle maintained, datix and passport done. The patient's pressure damage has also been documented in the nursing notes and will relay this information to the night staff. Dyfed is currently not covered by a manager or permanent nurses. Therefore, I informed professional lead re the situation. </t>
  </si>
  <si>
    <t>Triage and prioritisation - Remote (e.g. telephone, video)</t>
  </si>
  <si>
    <t xml:space="preserve">On checking patients skin found SDTI to left heel </t>
  </si>
  <si>
    <t>Got called by nursing staff to review a patient transferred from A&amp;E to ward. I was asked to see them due to increased NEWS score due to a temperature spike. I asked details about patient re if they are on antibiotics or have, they had fluids to which the staff said they do not know anything about the patient, I replied they should find this information and call me back. I was called back 05 mins later by another nursing staff member, I asked her the same question to which she replied she doesn't know if patient has had antibiotics or fluids as there is no drug chart. I asked her how it is possible for someone to be shifted from one department to another without a drug chart. She went on to say I should check the drugs myself on HEPMA. I explained that A&amp;E does not have HEPMA and there should be a paper drug chart for the patient, Again the reply was it must have been lost as it wasn't checked in handover if patient was on any drugs. I simply asked her if she or her colleague failed to take an effective and safe handover for the patient how is that to be my problem and they should look for the chart in the department and ask colleagues in A&amp;E. At this point she started to shout over the phone and cut the phone call.</t>
  </si>
  <si>
    <t>I was shocked and concerned regarding the patient's safety. I went to the ward where the staff nurse was sat in a chair, I tried to talk to her, and she started to shout again in front of numerous other colleagues in the ward. I felt extremely hurt and disappointed and told her I would not talk to her that way and neither do I except to be spoken to like that. Concerned about the patient I asked her to come with me so we could see the patient to which she refused to join me and asked A healthcare assistant to take me to the patient's bed number. The bed number told was wrong and the patient had no ID band attached as well-this in itself is another safety concern. After examining and making sure the patient was safe, I left the ward feeling extremely disappointed and hurt.</t>
  </si>
  <si>
    <t>Inappropriate clinical environment</t>
  </si>
  <si>
    <t xml:space="preserve">Patient receiving this morning and upon assisting patient with a wash, patient appears to have developed a grade 2 to his mid spine back. </t>
  </si>
  <si>
    <t xml:space="preserve">Patient has been moved to an air flow mattress. Skin bundle maintained and pressure ulcer t updated on WNCR. Datix and passport completed. It appears as though that the patient has developed the grade 2 on the ward as there is no previous documentation indicating this. There is currently no line manager or permanent staff member to inform regarding this incident. Powys staff informed as ward is adjacent to Dyfed. 
Datix completed by agency nurse. </t>
  </si>
  <si>
    <t>Full escalation processes followed with no obvious impact on the Emergency Department's ability to offer a safe and dignified service to all patients.</t>
  </si>
  <si>
    <t>none</t>
  </si>
  <si>
    <t>Failure to diagnose (missed diagnosis)</t>
  </si>
  <si>
    <t xml:space="preserve">Patient was admitted to hospital with abdominal pain, nausea and acute exacerbation of COPD on 09/01/2023.
No VTE risk assessment was completed. It was documented on the medical clerking proforma that the patient would have significantly reduced mobility for 3 or more days. This would be a VTE risk, 
The VTE risk assessment was not completed on the medication chart and the patient was not on HEPMA. 
The patient was not prescribed tinzaparin. The patient was taking Clopidogrel prior to admission due to a previous MI.
The patient was discharged from hospital on 11/1/23.
The patient was readmitted on 10/2/23 with a swollen left arm and an ultrasound scan confirmed an upper extremity VTE.
</t>
  </si>
  <si>
    <t>This was discussed at HAT MDT on 24/8/2023 and is was agreed to due to no VTE risk assessment being completed and no  pharmacological thromboprophylaxis being prescribed  although the patient had multiple VTE risks, this is a potentially preventable HAT.</t>
  </si>
  <si>
    <t>under investigation</t>
  </si>
  <si>
    <t xml:space="preserve"> Sterilising and Disinfecting Services</t>
  </si>
  <si>
    <t>Lack of availability of medical device</t>
  </si>
  <si>
    <t>As noted above</t>
  </si>
  <si>
    <t>Staff just heard a bang in the ward.  Went in the ward urgently and found patient on the floor
This was unwitnessed fall at 23.20 hours</t>
  </si>
  <si>
    <t>An assessment was carried out by the staff , and found out that the patient had no any injuries or bruises.
Patient was verbalising that she wanted to stand up. Observations was carried out and news was 1 including the Neuro Observations was done and stable. 
The patient was assisted to stand up and walked to her bed.
Doctor was called and informed at 0010 hours about the fall and he said he will come to assess patient but if any deterioration to call him again.</t>
  </si>
  <si>
    <t>Trip or fall over an object or obstacle</t>
  </si>
  <si>
    <t xml:space="preserve">on inspection of skin noticed sdti to right heel </t>
  </si>
  <si>
    <t xml:space="preserve">elevated heels and re positioned patient, cream applied, senior nurse informed </t>
  </si>
  <si>
    <t>On inspection of skin, G2 noted to sacrum.</t>
  </si>
  <si>
    <t>Barrier cream applied and dressing applied. Patient has been encouraged to reposition self to relieve pressure. Patient has been declining staff to check skin and to reposition him.</t>
  </si>
  <si>
    <t>Patient admitted to the ward with moisture lesion to sacrum datix done 19357.  This developed in to a blister which burst and was a grade 2 on discharge. Datix done for grade 2.
Patient has reduced mobility on admission unsure if a mattress was in situ as not documented.
Patients positioning not completed regularly and purpose t not completed daily.</t>
  </si>
  <si>
    <t>Patient arrived with moisture damage and due to immobility became a grade 2</t>
  </si>
  <si>
    <t>Documentation to be improved</t>
  </si>
  <si>
    <t>As above</t>
  </si>
  <si>
    <t>Busy and unsafe night shift. Multiple patients in minors requiring multiple treatments, no ring fenced resus bed the majority of the night and REACT non-functioning most of the night due to multiple offloads in there. 
Handing over 78 patients in the department, 47 patients under specialities, longest waiting patient 86hrs for a medical bed. No ring fenced capacity, +2 in REACT, +1 in red resus, +1 in blue resus, +3 in OTB, +2 in NTB, +1 in surge, x9 majors in minors. x10 ambulances unable to offload. Longest waiting ambulance at 16hrs. LOngest wait in a chair at 12hrs.
12hr wait for a P3/4. Currently no wait for triage/P2.</t>
  </si>
  <si>
    <t xml:space="preserve">Regular safety huddles with bed manager.
Escalation as per policy with clinical site matron </t>
  </si>
  <si>
    <t>During personal care HCSW noticed that patient has a grade 2 on his left ankle</t>
  </si>
  <si>
    <t xml:space="preserve">Pressure relived from area </t>
  </si>
  <si>
    <t xml:space="preserve">Faecal sample obtained 13/01/2023 - C. difficile toxin positive. 
Clinical team &amp; investigator will need to review and amend Actual Harm section and Potential harm/priority section, both of which have been defaulted to Low.
</t>
  </si>
  <si>
    <t xml:space="preserve">Busy and full department all night with lack of capacity and minimal flow.
Handing over 86 patients this morning, 50 of these are waiting for speciality beds. We have x1 red and x1 blue ring fenced bed. 10 ambulances outside, longest waiting ambulance is 26hrs. 11hr wait for a doctor. +1 in react, +1 in NTB. Minors has 10 majors to be handed over but had over 15 at one point over night.
REACT has been plus 2-3 at some points over night so react has been non-0functioning at times. </t>
  </si>
  <si>
    <t>Regular safety huddles with bed manager
escalation as per policy to clinical site matron</t>
  </si>
  <si>
    <t>Patient has developed moisture damage, patient was having constant diarrhoea  and also doubly incontinent.</t>
  </si>
  <si>
    <t xml:space="preserve"> reguler skin check is been made, washed dried and creme applied  on reguler basis and also whenever patient is  incontinent, repositioned regulerly.</t>
  </si>
  <si>
    <t>Discovered SDTI and blister on left heel upon morning skin checks and washing of patient. Sheets were soiled with fluid from the blister.</t>
  </si>
  <si>
    <t>Offloading pressure on left heel with allevyn boot and repose cushion and a pillow under the legs.</t>
  </si>
  <si>
    <t>Complaint raised by daughter of patient  who raised concerns relating to her mother requested copy records of her mother's notes related to tge investigation.  Unfortunately as she was reviewing the notes we sent to her, she found 5 pages of another patients copy records in her mother's notes.</t>
  </si>
  <si>
    <t xml:space="preserve">Complainant has advised that the copy notes are  digital and she has not printed a copy.   </t>
  </si>
  <si>
    <t>Health cares trying to give her wash, but patient decided to come out of bed with out any help , she is refusing help from anyone. It was witnessed no head injury no complaints at present , vitals checked and recorded NEWS 1</t>
  </si>
  <si>
    <t>Vital signs checked and recorded, doctor on duty informed</t>
  </si>
  <si>
    <t>Struck against or by an object</t>
  </si>
  <si>
    <t>Struck against stationary object e.g. furniture, fixtures, fittings, equipment, machinery</t>
  </si>
  <si>
    <t>Patient was trying to get out of bed and slipped from bed and landed on his knees. He was very confused. He was checked 5 minutes before the incident and the staff when to attend another patient and the incident happened.There was no any injuries evident and there was no any complaints of pain</t>
  </si>
  <si>
    <t>Patient was put back to bed safely. Neuroobservations were done and informed on call. Made sure there is no any bleeding or injury because of fall.Patient was conscious and observations were stable</t>
  </si>
  <si>
    <t>No Triage nurses available in AMU overnight. All patients requiring triage transferred to Emergency Department to be triaged. On triage of patient in Emergency Department, GP documentation clearly stating that patient had a Hb 51, no observations recorded in AMU and no documentation to state that her low Hb had been discussed with medics based in AMU or any action taken. Patient stated that she arrived at AMU over 3.5 hrs prior to triaging in ED at 21:45.</t>
  </si>
  <si>
    <t xml:space="preserve">Medical Team on AMU contacted not aware that patient had arrived however already aware of Hb.
AMU NIC not aware of Hb but aware the patient had been waiting since 18:00.
Patient assessed to be stable in ED NEWS score 1, transferred to trolley space in AMU.
Site Matron made aware of delays in AMU </t>
  </si>
  <si>
    <t>Triage process issue (Algorithm)</t>
  </si>
  <si>
    <t xml:space="preserve">Patient had a list of medicines prescribed that were not for that patient. 
Medicines prescribed in error for this patient include: Novomix, clopidogrel, amlodipine, furosemide, atorvastatin, perindopril, Glycopyronnium, salbutamol inhaler and nebules, beclometasone inhaler.
Patient only received one dose of beclometasone inhaler out of the above list of incorrectly prescribed medicines. 
Looks like another patients paper chart had been prescribed onto the e-prescribing system under the wrong patient. First lot of drugs were prescribed 22/01/22 at 00:20 am and the second drug chart of the correct medicines prescribed 22/01/23 at 14:30pm. </t>
  </si>
  <si>
    <t xml:space="preserve">Ward pharmacist made medical team aware and checked these drugs were prescribed in error. Ward pharmacist then cleansed drug chart using the patients paper drug chart and drug history and deleted wrongly prescribed medicines. </t>
  </si>
  <si>
    <t>Incorrect patient/service user</t>
  </si>
  <si>
    <t>Member of staff accessed Welsh Clinical Portal to obtain information on two service users. The information was included in a complaint received by MH&amp;LD Directorate on 22/01/2023.</t>
  </si>
  <si>
    <t xml:space="preserve">Datix Incident submitted.
</t>
  </si>
  <si>
    <t xml:space="preserve"> Diabetes and Endocrine (from 5.12.22)</t>
  </si>
  <si>
    <t>Patient was in an electric wheel chair and informed a member of staff on the corridor that he had driven in to the chairs along side the corridor and caught his leg.</t>
  </si>
  <si>
    <t xml:space="preserve">No signs of bleeding, slight marked area to right legs, patients wife requested a plaster, to try and prevent any infection she stated, checked with patient and his wife that he was not allergic to anything, they stated no. </t>
  </si>
  <si>
    <t>Fixtures and fittings</t>
  </si>
  <si>
    <t xml:space="preserve">Patient was pre- alerted needing a bariatric bed
None available in the hospital
Unable to check patient's pressure area due to bed being very small </t>
  </si>
  <si>
    <t xml:space="preserve">Tried to order one porters &gt; none available
Normal air mattress bed supplied
However, still unable to check patient's skin or give appropriate care due to bed  being small </t>
  </si>
  <si>
    <t>Bed mobility patient/service user</t>
  </si>
  <si>
    <t>GP referred to Respiratory Medicine via WCCG for Spirometry to assist diagnosis.  Referral was reviewed by department and returned and not booked stating they are not accepting referrals for this procedure as they no longer have capacity.</t>
  </si>
  <si>
    <t>Practice responded with contractual obligation does not lie with Primary care for this service.  Datix submitted and patient continues to experience a delay to care/investigations.</t>
  </si>
  <si>
    <t>76 year old lady - inpatient admitted with heart failure due to aortic stenosis
Underwent TAVI and had complications of valve migration, pericardial effusion and bleeding from femoral arteriotomy requiring vascular surgery</t>
  </si>
  <si>
    <t>Underwent pericardiocentesis and emergency vascular surgery but died in ITU 1 day post TAVI</t>
  </si>
  <si>
    <t xml:space="preserve"> Theatres (up to 31.10.23)</t>
  </si>
  <si>
    <t xml:space="preserve">Faecal sample obtained 21/01/23 - C. difficile toxin positive.   Recent inpatient episode on SAU.
Clinical team &amp; investigator will need to review and amend Actual Harm section and Potential harm/priority section, both of which have been defaulted to Low.
</t>
  </si>
  <si>
    <t>Referred to clinical team and unit to review and investigate.</t>
  </si>
  <si>
    <t>NON AMU ACQUIRED INFECTION. PATIENT HAD PREVIOUS STAY IN SINGLETON. RECENT 2 COURSES OF ANTIBIOTICS BY GP FOR IECOPD. PATIENT TREATED WITH PO VANCOMYCIN AS HIGH SUSPICION OF CDT INFECTION DAY PRIOR TO RESULT AVAILABLE. PATIENT ISOLATED ON ADMISSION TO AMU AS LOOSE STOOL AT HOME. GOO DOCUMENTATION BY MEDICAL TEAM, PROFORMA COMPLETED DAILY. PATIENT DIAGNOSED WITH DIVERTICULAR DISEASE DURING ADMISSION. SYMPTOMS IMPROVED AND PATIENT DISCHARGED HOME ON 25.1.23</t>
  </si>
  <si>
    <t xml:space="preserve">Telephone call into district nurses single point of contact from Son 01.03.2023. Patient was not received visits from district nurses in the mornings since before admission to hospital. Usually has daily visits Monday to Friday for insulin administration. Son gives PM doses and both doses over weekend. However, patient was admitted to hospital on the 24.01.2023 therefore visits were discontinued. Son states patient was discharged 6.02.2023 and has had no visits from district nurses for insulin administration. No contact received from discharging ward. Son also states that the ward had failed to refer back to care agency for care to be resumed. He had not realised until today that patient had not been having her Morning dose of Novomix and states her blood sugars in the evening have been extremely high. </t>
  </si>
  <si>
    <t>Discussed with son. Although blood sugars are high patient's condition is stable. Visits recommenced. GP informed.</t>
  </si>
  <si>
    <t>Inadequate handover of care</t>
  </si>
  <si>
    <t xml:space="preserve">Pressure areas checked on start of shift noted moisture lesions on patient's buttocks, was incontinent of faeces. </t>
  </si>
  <si>
    <t>Hygiene needs provided, barrier spray applied. Patient was informed, and advise given. Skeletal chart updated. Regular check to be done as patient is constipated,  smearing of faeces currently an issue. Offer toilet/commode when needed. Suppository was given. Will update ward's sister in the morning.</t>
  </si>
  <si>
    <t>This patient had an elective total hip arthroplasty in an inappropriate hospital site.
The patient was initially deemed fit to proceed to surgery in Neath Port Talbot Hospital in August 2022.  Subsequently, the patient was admitted to Morriston Hospital due to out of hospital cardiac arrest secondary to sepsis and acute kidney injury in September 2022.  The patient went on to to require intensive care admission for Heamofiltration on two separate occasions, following which he recovered and was discharged home.  This information never made it back to the pre-assessment service despite there being several occasions where details of this significant event could have been found out:
1. at the meet and greet clinic with the surgical team
2. Following the waiting list letter giving the patient a date for surgery (a health questionnaire is included with instructions to call if there has been any significant events).
3. By the on the day theatre team (nursing staff, anaesthetist and surgical team)
This patient was also operated on during a weekend list, run by the contracted insourcing company (HBSUK), where the anaesthetist may not have been familiar with the limitations in medical cover on the Neath site, and may not have had the ability to interrogate the Welsh Clinical Portal to find out details of this significant event.
Following surgery, the patients length of stay was prolonged due to deranged kidney function, which was predictable considering the recent history of haemofiltration on intensive care.</t>
  </si>
  <si>
    <t>The suitability of the patient for surgery in Neath was brought to my attention by the patients general practitioner who had been asked to monitor the renal function post-operatively.  The patient was discharged home once the renal function had shown signs of recovery.</t>
  </si>
  <si>
    <t xml:space="preserve">Bust day shift. Limited capacity and limited beds throughout the hospital.
Functioned the majority of the day without any ring fenced capacity. 
Multiple stroke call throughout the day.
High acuity patients which took a lot of the nurses' time, which had a knock on effect on providing FOC. 
Handing over 91 patients, longest wait of 100hrs for a medical bed. 
30 medics, 4 TO, 1 ED, 2 surg, 1 OPAS.
x12 ambulances unable to offload (longest wait amb = 9 hrs)
x12 majors in minors, limited see and treat space. 
Longest wait of 16hrs in a chair. 
No ring fenced capacity but two beds allocated. </t>
  </si>
  <si>
    <t xml:space="preserve">Regular safety huddles with bed manager
Escalation with site matron as per policy </t>
  </si>
  <si>
    <t>pt got up from bed to walk around bed to get urinal from table which was next to bed, he had his socks on so he slipped. [ he had slippers at side of bed and a call bell to hand in bed, but he forgot to use them]. he fell against the bin and to his side.</t>
  </si>
  <si>
    <t>assisted back to bed, neuro obs recorded checked for any obvious injury, dr came to examine him.</t>
  </si>
  <si>
    <t>patient found on the floor , lying on left side,
had skin tears and laceration to the forehead.</t>
  </si>
  <si>
    <t>patient was responding to voice, observations done, hoist back to bed, Neuro obs commenced, doctor informed as urgent case because of the bleeding,
doctor came immediately to assess him,  prn oramorph prescribed and given, on oxygen to improve breathing,
Doctor assess him and put aspirin on hold, ordered for X-RAY scan of the head, patient was under close monitor,
Next of kin was called but went to voice mail and voice message was let on the phone.</t>
  </si>
  <si>
    <t xml:space="preserve">No space in Department, no ring fenced at time of writing and has not been all shift.  Currently  +1BTB, +1RTB
12 Ambulances no offload, longest 10hrs 21mins at time of writing, only 2 been seen.  (including 1 NOF, 1 bleed,  outside)
26 patients waiting to be seen, 9hour wait.
Patients being nursed in inappropriate areas to accommodate pre-alerts and high acuity patients 
Patients being nursed in middle of trolley bay, which is not appropriate due to privacy and dignity not being maintained </t>
  </si>
  <si>
    <t>Site team aware
Apologies given to patients and relatives
Trolley space given in order of priority to highest acuity patients taking into account age and length of time in ED</t>
  </si>
  <si>
    <t xml:space="preserve">Klebsiella aerogenes has been identified from a blood culture sample obtained on 28/01/23. The patient has been an inpatient in the Health Board since 23/12/2022.
The clinical team &amp; investigator will need to review and amend Actual Harm section and Potential harm/priority section, both of which have been defaulted to Low. 
</t>
  </si>
  <si>
    <t>Referred to clinical team and ward/unit to review and investigate.</t>
  </si>
  <si>
    <t>Patient has been refusing washes and skin checks over the past few days. This morning he was still the same and doesn't want to be bothered. Me and the healthcare encouraged him and persuaded him to have a wash and he only agreed for a quick wash. He's got a TEDS stocking on both of his legs and after the wash we ask if we can take off his stocking so we can checked his lower extremities but he declined.
At around 15:20 we tried asking him again, he declined initially but we explained that we need to check his skin under the stockings. He finally agreed.
We found a Grade 3 unstageable necrotic skin damage on his right foot. His legs also had some redness due to the tightness of the TEDs stockings.</t>
  </si>
  <si>
    <t>The nurse in charge was made aware immediately. Doctors were also made aware. Medical photography was called to take photograph of the skin damage. 
After the photos were taken, the affected area was cleaned and necessary dressing was put in place.</t>
  </si>
  <si>
    <t>Pressure from medical device developed or worsened during care in this clinical care area/caseload</t>
  </si>
  <si>
    <t xml:space="preserve">Attention was drawn by another patient in bay that patient had fallen off the chair. I immediately rushed in to find patient on the fall lying in a prone position. he was asked what had happened and he says he cant remember,  he was accessed for any injuries or pains which he responded to saying he felt no pain and is very coherent with his speech. dr on call informed and he came in to see patient after he was hoisted up to the bed with assistance of 2. assessment done by the dr, no bleeding or physical injuries, neuro observations and vital signs taken and are normal. neuro observations been done at the moment every hour and dr. has requested for an xray. Patient says he doesn't want family informed about this and dr. informed. patient has full capacity . </t>
  </si>
  <si>
    <t xml:space="preserve">checked all vitals signs and neuro observations and continued hourly observation
physical assessment
informed doctor
transferred patient to bed with a hoist
</t>
  </si>
  <si>
    <t xml:space="preserve">There was a patient in the back of a ambulance yesterday morning outside the accident and emergency department.  They did not appear on the system in the morning.  Site reported at 6am there were two Trauma and Orthopaedic patients including a head injury and back pain. At 8am -  Site meeting there were no Trauma and Orthopaedic patients waiting.  At 11am - Patient flow were contacted and informed there was a neck of femur fracture in the back of a ambulance and they had been waiting for 8 hours.  The Trauma and Orthopaedic wards had 3 empty beds overnight. 1 female on ward A, 1 female on ward W and a empty bed on ward B which they absorbed their +1 into in the morning. </t>
  </si>
  <si>
    <t>Once informed, patient received a bed on ward A.
Datix to complete to improve neck of femur pathway, to find out what happened to prevent in future issues.</t>
  </si>
  <si>
    <t>Delay due to escalation Deployment Management Plan (DMP)</t>
  </si>
  <si>
    <t xml:space="preserve">Patient has a grade 2 in-between her buttocks. </t>
  </si>
  <si>
    <t xml:space="preserve">Provided pressure area care and updated skin bundle. Patient is nursed on a airflow mattress. Have put a repose cushion on the chair. Patient is able to mobilise short distances so will encourage patient to reposition herself in the chair and bed regularly. Will perform regular skin checks. </t>
  </si>
  <si>
    <t>Patient was trying to reach her hand bag which was kept on the floor and she was sitting on the chair. when she lean towards the bag she knelt to floor as per her explanation. it was an unwitnessed fall and the staff was just outside the cube and heard the voice and rushed to the room and patient was kneeling on the floor.</t>
  </si>
  <si>
    <t xml:space="preserve"> Put the patient back to bed with help of two other staff and neuro obs done. informed the doctor and blood sugars checked. observations are fine and blood sugars are5.6 mmol. Doctor wants to continue neuro obs  for few more hours and if normal can stop.  Patient looks fine and eating and drinking well after that. GCS is 15/15.</t>
  </si>
  <si>
    <t>When patient told they were able to go home this evening, noted that purse was missing.
Last had purse Monday, however has not seen it since.
Stated was put back in handbag</t>
  </si>
  <si>
    <t>Informed management.
Datix completed.
Told patient &amp; family to inform PALS.
Make a formal complaint</t>
  </si>
  <si>
    <t>During disposal - No safety fitting on sharp contaminated/used</t>
  </si>
  <si>
    <t xml:space="preserve">informed staff nurse in charge of the ward on the night duty. patient was aware he had pressure damage which he reported is likely from sitting on in a chair for long periods of time. patient is independent with hygiene needs as well as able to reposition himself as he is able to mobilise with crutches not requiring any assistance. pressure care bundle was commenced as per hospital protocol. I will hand over to day team to order an air mattress as advice by nurse in charge. </t>
  </si>
  <si>
    <t xml:space="preserve">On skin inspection, staff identified moisture damage between buttocks and non-blanching left heel. Patient currently being nursed on ambulance stretcher on ambulance - unable to offload @ present. Patient has long-term catheter. </t>
  </si>
  <si>
    <t xml:space="preserve">Nursing care being provided on ambulance until patient is able to offload. This necessitates skin inspection @ regular intervals (4 hourly maximum). Encouraging patient to reposition from left to right side as best as possible (difficult to do due to small size of stretcher). Heels offloaded. For airflow mattress as soon as able to offload. Skin bundle started, moisture/grade passport to be completed, skeletal chart updated. Crew made aware. Barrier cream applied to groin/between buttocks once areas thoroughly cleaned and dried. </t>
  </si>
  <si>
    <t>Patient tried to go to the toilet</t>
  </si>
  <si>
    <t>vital signs checked and recorded NEWS 0, GCS 15, Duty doctor informed</t>
  </si>
  <si>
    <t>Cubicle 1</t>
  </si>
  <si>
    <t xml:space="preserve">PRN medication short Tec 5mg was due but long Tec 5mg was given in error. 
Patient asked for pain relief 18:10, so I went to give PRN medication and then noticed the drug error. No further opiate has been given since 1400. error noted in controlled drug book
on call F1 rang for advice he informed me not to give any more PRN opiates for another 8 hours or do not give long Tec that is due 2200 10mg. If patient respiratory rate is effected or patient becomes less alert then contact for naloxone. Patient is not showing sign suppression. 
 </t>
  </si>
  <si>
    <t xml:space="preserve">monitoring patient for adverse effects of short Tec </t>
  </si>
  <si>
    <t>Incorrect strength/diluent medication</t>
  </si>
  <si>
    <t xml:space="preserve">On inspection of skin, Grade 2 noted on buttocks. Patient declined cream and dressing to be applied. </t>
  </si>
  <si>
    <t xml:space="preserve">Ward manager made aware. Patient encouraged to reposition self more regularly and encouraged to let staff to check pressure areas more regularly . Air cushion placed on chair. </t>
  </si>
  <si>
    <t>Patient came back from theatre after CVP line insertion, on handover, nursing staff from theatre reported to ward day staff that patient has a broken area on left buttock. On checking, both buttock red, dry and blanching and small dry broken area with scab noted on left buttocks.</t>
  </si>
  <si>
    <t>Patient already nursed on autologic mattress and regular barrier cream already been prescribed. Patient advised to change position as mush as possible and not to put pressure on left buttock.</t>
  </si>
  <si>
    <t>Bed area</t>
  </si>
  <si>
    <t>SDTI noted to patient's left big toe when attended to hygiene needs this morning</t>
  </si>
  <si>
    <t>toes left uncovered to relieve pressure from sheets. nurse in charge informed</t>
  </si>
  <si>
    <t>Patient had been referred to trauma and was left in MIU from 4 am @ on her own with no nursing care or supervision.
The notes had been left in Minors and the staff could not find the patient.
MIU could not operate as the patient was told she was for theatre and was left on a trolley.
MIU was unable to see anyone till 09.40 as the patient was left in pain with no notes, the ENPs found her notes and gave appropriate pain relief, contacted trauma and after analgesics was asked to wait in MIU waiting area.
We informed NIC patient left there unattended overnight, they were advised patient was in the waiting area.
There are no trolleys in the department for the patient to move onto too.
The patient was unhappy with this but explained that we needed to open the MIU service and we needed to clear the rooms for our service to begin.
We had informed the patient that no decision was made about theatre until after MRI (after 16.00hrs) and after discussion with trauma that the patient was to remain sips of clear fluids only.
The patient then decided to wait in the external waiting area with her husband. Her notes were returned to minors.</t>
  </si>
  <si>
    <t>NIC informed.  Unable to do anything currently due to capacity of department
Ambulance triage asked for a space, there was none</t>
  </si>
  <si>
    <t xml:space="preserve">patient discharged from Morriston hospital on 6.2.23, on assessment patient had areas to right heel and foot which weren't present before admission. 
I have attached skin bundle to show what areas were present before admission, these areas have been Datix. </t>
  </si>
  <si>
    <t xml:space="preserve">Photographs taken of areas 
Stdi to right heel
Abrasion over right foot.
Advised Community leads of areas, Datix to be completed.
Areas dressed with appropriate dressings.
Advice given to elevate heels 
Tvn specialist to attended.
Pictures attached of areas, plus skin bundle prior to admission.
Added for calls 2 daily to monitor as only currently having daily call for personal care.
</t>
  </si>
  <si>
    <t xml:space="preserve">Called out by reablement service as concerned over patients left foot. 
On arrival no dressing in place to left foot, suspected deep tissue injury 1cm-1cm evident with a grade 2 open blister 2.5cm-3.5cm. 
</t>
  </si>
  <si>
    <t xml:space="preserve">Wound cleansed and dressed. Advised patient to elevate heels with pillows until equipment arrives which I have ordered.
Added to district nursing caseload and relevant team to implement care plans. 
Discussed with Ward R staff who advise that a datix has already been completed and the grade 2 blister was not present during time on ward. Advised the staff to inform district nursing team in future of SDTI so it can be monitored in the community.
Staff informed me OT had reviewed and no pressure relieving equipment was deemed necessary. </t>
  </si>
  <si>
    <t xml:space="preserve">Faecal sample obtained 06/02/2023,  (Day 11 of transfer to ward) - C. difficile toxin positive. 
Clinical team &amp; investigator will need to review and amend Actual Harm section and Potential harm/priority section, both of which have been defaulted to Low.
</t>
  </si>
  <si>
    <t>Patient was sitting on a chair next to nurses station whilst I phoned her son to advise of her transfer to ward 3 Singleton.
I assisted patient from chair to standing with zimmer frame. I did not realise that the patient had her mobile phone in her hand as she stood up and began to walk. She usually  walks unaided and only required help standing. Once she was standing she said she was fine to return to her bed area.
 I turned towards the nurses station and heard a noise. The patient had lost her balance and I witnessed her falling backwards and hitting her spine and head against the nurses station. No obvious superficial injury. All skin remains in tact, no obvious bruising at this point. Both ward Drs were standing writing notes at the nurses station and also witnessed the fall.</t>
  </si>
  <si>
    <t>Ensured that patient was alert and responsive.
Left on the floor and made comfortable with pillows until we were able to use the scoop to lift her from floor to bed. Both ward Dr's were present and assisted with the transfer.
Nero obs commenced. NEWS score 1. Drs were on the scene so attended to the patient immediately.
CT scan booked.
Patients son informed - now visiting his mother.</t>
  </si>
  <si>
    <t xml:space="preserve">Basic plastic tray opened - wrong scissors on tray. Missing strabismus &amp; 2 X Tenotomy scissors instead.
</t>
  </si>
  <si>
    <t>Inform HSDU</t>
  </si>
  <si>
    <t xml:space="preserve">GP  has contacted the unit this morning, A patient was admitted to hospital, where she was admitted for 3 days, the ambulance checked her BM when they were called and it was 24.3mmol ( she is not diabetic) , in hospital I cannot see anyone checked any glucose but a ketone was checked and it was 0.9 nothing after documented. 
She was discharged and the GP has seen she had bloods while in hospital and her HBA1C was 145 mmol/mol
The disrict nurses have gone in to see the patient as she was discharged yesterday her blood glucose was 26.9mmol, she is well in herself. But there was no blood glucose recorded during inpatient. Nothing about blood glucose noted in discharge summary. 
</t>
  </si>
  <si>
    <t xml:space="preserve">GP prescribed basal insulin, District nurses are going to administer once a day and monitor blood glucose twice a day. I have requested the GP refers in to our clinic for follow up. 
Manger of home aware of plan, she will ask district nurses to maintain contact with us. 
I have also requested they check ketones. </t>
  </si>
  <si>
    <t xml:space="preserve">Faecal sample obtained 07/02/2023  (Day 8 of transfer to ward) - C. difficile toxin positive. 
Clinical team &amp; investigator will need to review and amend Actual Harm section and Potential harm/priority section, both of which have been defaulted to Low.
</t>
  </si>
  <si>
    <t>Treatment or procedure not given as directed</t>
  </si>
  <si>
    <t>Blood / plasma products transfusion</t>
  </si>
  <si>
    <t>Failure to comply with blood transfusion procedure/documentation/cold chain</t>
  </si>
  <si>
    <t xml:space="preserve">patient has moisture damage under both breasts. areas appear very red and sore.  Patient has state that she has had issue while at home before admission </t>
  </si>
  <si>
    <t xml:space="preserve">Body mapped area, sister informed ,  patient has cream already prescribed for twice a day </t>
  </si>
  <si>
    <t xml:space="preserve">Following an initial discussion &amp; an examination in the adjoining examination room, in presence of chaperone the patient &amp; I came back into the consulting room while the nurse was clearing up the examination room.
The patient started speaking to me in an aggressive tone and twice I requested that he should not shout at me failing which I would end the consultation. He then said something to the effect " You are an idiot. F*** Y** Brown B******, while gesticulating and then showed me the middle finger and slammed the door and stormed out.
I was drawing a diagram in his notes to try and explain the pathology to him when without provocation, he became aggressive and then verbally &amp; racially abusive.
It was scary.
This unprovoked attack is unacceptable in any situation, least of all when one is in on a Sunday morning in an hospital outpatient department seeing patients. This needs strict, urgent and appropriate action. It cannot be ignored.
</t>
  </si>
  <si>
    <t>I have lodged a formal police complaint as I was shaken by this. Crime Reference 2300047418, complaint taken by PC Keiron, Badge number SWP58337
Doctor offered wellbeing support
Advice sought regarding placing a notice on patient record to advise of risk</t>
  </si>
  <si>
    <t>Member of the public to staff</t>
  </si>
  <si>
    <t>Patient was admitted with AKI and low BP due to known high output stoma.  Clinically responded to 2L IVI on the Thursday (9th Feb 2023).  No further fluids or U&amp;E monitoring over the weekend, despite it being the medical plan.  On the 9am Monday (13th Feb) ward round, found to be unwell with low BP.  ITU contacted for support, in essence poor AKI management over the weekend has led to the acute situation.  Bloods were attempted on the weekend but not taken.  Appears no clear handover of the patient for the weekend team or understaffed weekend team to manage the patient.</t>
  </si>
  <si>
    <t>Discussions with myself, medical consultant and ITU outreach on how to manage the acute situation.  Apology to family who were present this morning and not happy with the care over the weekend.</t>
  </si>
  <si>
    <t xml:space="preserve">Staph. aureus has been identified from a blood culture sample obtained on 10/02/23, (Day 7 of admission). 
The clinical team &amp; investigator will need to review and amend Actual Harm section and Potential harm/priority section, both of which have been defaulted to Low. 
</t>
  </si>
  <si>
    <t xml:space="preserve">Referred to clinical team and ward to review and investigate.
Drs and ID team have established that the bacteraemia is secondary to a cannula site infection.   
</t>
  </si>
  <si>
    <t xml:space="preserve">Drs and ID team have established that the bacteraemia is secondary to a cannula site infection.   
This was sited in Cardiac short stay 
</t>
  </si>
  <si>
    <t xml:space="preserve">SDTI noted to right side of sacrum during pressure area check.  </t>
  </si>
  <si>
    <t>Patient nursed sided to side as tolerated to provided pressure relief.  Pressure relieving mattress already in situ.
Skin bundle updated.</t>
  </si>
  <si>
    <t xml:space="preserve">Busy and unsafe night shift. High acuity patients throughout the night. BCI declared at 2030
Started the night with no capacity, +6 extra patients, three unwell pre-alerts into R1, R22 and R4
BCI declared at 2030 
News 7 in Surge 
2139 - x2 silver trauma calls 
2145 - T5, TB6 + TB7 are resus patients 
0051 - GPOOH not accepting any ED referrals 
0140 - self presenting patient news , ended up in ITU
Handover over a busy and full dept. x98 patients in the department at 0600 this morning, x53 of these under specialities, the longest wait at 94hrs under medics. 7hr wait a P2, 17hr wait for a P3/4, x6 ambulances unable to offload (longest wait = 19hrs). No ring fenced bed, +2 REACT, +1 RR, +1 BR, +2 NTB. x12 majors in minors with no see/treat space. 
</t>
  </si>
  <si>
    <t xml:space="preserve">Regular escalation with clinical site matron and DIC
Silver on/call attended dept frequently throughout the night
Action card used for BCI
Regular safety huddles with bed manager </t>
  </si>
  <si>
    <t>Two nurses attending patient in section and witnessed incident, patient got up from chair and attempted to get into bed independantly
Patient admitted following a fall downstairs no fractures sustained, admitted to ward 14/2/23</t>
  </si>
  <si>
    <t>Observations recorded neurological observations commenced, no neurological deficit
Moving all limbs independantly
Safely retrieved from floor with aid of two nurses
Family informed of fall, NOK father who is 91
Veryrestless on admission to ward 
Doctors informed of fall awaiting review</t>
  </si>
  <si>
    <t xml:space="preserve">Patient seen at bedside around midnight. 
Patient 1-1 care throughout the day. Has DOLs in community but not in the hospital. 
Healthcare support worker noticed patient had absconded at 00:50.
40+ minutes unaccompanied for.  </t>
  </si>
  <si>
    <t>Security rung
Healthcare support worker went to find patient.
Patient returned to ward at 1:30
handed over to day team</t>
  </si>
  <si>
    <t>Missing patient/service user</t>
  </si>
  <si>
    <t xml:space="preserve">oN CHECKING PATIENTS PRESSURE AREAS FOUND APURPLE non BLANCHING AREA TO LEFT HEEL. 
Moisture in-between buttocks by his rectum  - patient passing faeces consistently over night which has irritated the skin. </t>
  </si>
  <si>
    <t xml:space="preserve">Updated Purpose T. 
Second check done by nurse. 
Updated skin bundle. 
Regular re-positioned in the bed. 
Applied barrier cream. 
Tried to put patient on an air mattress however the mattress was not inflating and the bed that we were using to inflate the mattress was needed by a atient being admitted to the ward from AMAU. (Will handover the day team - nurse in charge made aware of this). </t>
  </si>
  <si>
    <t>Patient was sitting in his bedside chair and slid down to land on the floor on his bottom as he tried standing up, no head injury or any other injuries sustained</t>
  </si>
  <si>
    <t>one of the patients in the bay came to inform staff.  Patient was assisted by x1 member of staff to stand up and got into bed</t>
  </si>
  <si>
    <t>G2 found to left buttock. Small area, approx 2x2cms.</t>
  </si>
  <si>
    <t>Derma-S applied and pressure relief maintained.</t>
  </si>
  <si>
    <t>Patient was sent a validation text to the mobile number recorded on the WPAS record, patient's mother contacted hospital to ask why the text had been sent to that number as it was a distant relative who should not be on the record.</t>
  </si>
  <si>
    <t>Checked the patient record, both the parent mobile number and the grandparent mobile number had been updated on wpas during a visit to A&amp;E 18/10/22
Spoke to the patient's mother - she said that she did not add that number.   The number has been removed with a keynote added for any amendments only to be made with Mum's permission.</t>
  </si>
  <si>
    <t xml:space="preserve">Patient transferred to Ty Olwyn today. When at Ty Olwyn, pressure areas checked by staff and SDTI found to upper right leg. 
Patient had refused  to allow staff to wash him or check his pressure areas while on ward J today, except for his sacrum, buttocks and back, and had refused to allow staff to reposition him.  Patient favours lying on right side for comfort and had refused to be positioned otherwise. 
</t>
  </si>
  <si>
    <t xml:space="preserve">Ward J staff were alerted to this pressure area damage by Ty Olwyn staff. Once ward staff were made aware of pressure area they attended to Ty Olwyn to review it. Datix and passport completed. 
Patient will require a pressure relieving mattress, discussed with Ty olwyn and advised this is in place. Patient is encouraged to reposition to offload pressure but is declining due to pain and shortness of breath.
Liaised with Ty Olwyn staff who will discuss with their medical team if there are alternative ways to offload pressure/ increase comfort of patient so he is able to tolerate an alternative position.  </t>
  </si>
  <si>
    <t>Patient admitted to Dyfed ward. Ward informed by radiology on Monday 13/2/23 that patient would be booked for angiogram Wednesday 15/3/23. 
Tuesday 14/2/23 preparation checklist taken to ward ,handed to and discussed with staff nurse and patient. Radiology theatre list also handed to vascular team.
Patient sent for 13:50 - arrived in department with checklist and portering checklist half filled out.
Patient armband in hand as no one on ward could work armband machine . No venflon in situ for pain relief or emergency drugs. No hospital gown. Patient diabetic , blood sugar had been taken at 13:30- 4.6 ( no treatment given according to notes). Rechecked in radiology department 14:25 - 4.3 ( anti hypo treatment given). Temporary notes from A/E came with patient not formal notes.</t>
  </si>
  <si>
    <t>Telephoned ward ,spoke to staff nurse looking after patient. She informed me the ward was extremely short staffed and were all agency nurses. No one could work the armband machine and she didn't have a checklist. When I pointed out the checklist came down with the patient's notes , partially filled in , she told me she was too busy to look in the notes for a checklist and wasn't happy when I said it was for basic patient safety pre interventional procedure. 
Venflon inserted , patient changed , hypostop treatment given by radiology department .</t>
  </si>
  <si>
    <t>the patient was a transfer from morriston hospital in the afternoon shift on the 15/02/23.  presenting with cellulitis and admitted for discharge planning implementation and ongoing physiotherapy.  the patient has got a skeletal chart on transfer outlining skin integrity but on inspecting the patient skin prior to settling on the 15/2/23 it was noted that she has a stdi to her right heel, this does not look new but no documentation of its origin.
both heels off loaded and patient is already on a pressure relieving mattress.</t>
  </si>
  <si>
    <t xml:space="preserve">skeletal chart updated 
heels remain offloaded.
</t>
  </si>
  <si>
    <t>Asked to call to assess pressure areas. Patient discharged yesterday from ward. Patient has two small areas, one to each shin. Heels in tact and blanching. Bottom (cleft) has a grade 2. Patient seems to lack capacity. Patient is currently on an airflow mattress. Patient also has bruised like area to left big toe (not sure if needs datixing) but family say that it may have been from the pressure of the blanket. Patient has POC which is double handed but not sure how many times daily. Waterlow score is 19. Patient has poor dietary intake. Patient is doubly incontinent. Patient is bedbound and doesn’t mobilise. Healthy IO image not taken due to currently not working but photos taken on work iPad.</t>
  </si>
  <si>
    <t xml:space="preserve">Skin bundle, Waterlow and skeletal chart updated
Caseload holder informed
2 x weekly calls
G2 redressed with Inadine and Allevyn
Will try to order barrier cream from GP
</t>
  </si>
  <si>
    <t xml:space="preserve">on arrival to shift in Resus in ED today I was handed this Gentleman and took over his care he was on isoprenaline  infusion running at a very large dose of 120mls/hr  and was clearly dependant on this to control heart rate he was also in total heart block with very high trop t however no speciality would take responsibility for the patient cardiology wanted surgeons to take as an Abdo pain however he clearly was needing cardiology first and itu wouldn't accept until one of the specialities had taken responsibility this lead to patient care being delayed and eventually went to Cath lab at 1200 midday to have a ppm installed then to ITU </t>
  </si>
  <si>
    <t>escalated to NIC and Consultant on duty</t>
  </si>
  <si>
    <t>Patient referred on 1/11/2022 for cardiology reassessment after complaining o increased shortness of breath.
He was re-referred on 1/2/23 as the first referral was apparently not actioned / or was delayed to be actioned.
Patient died on 17/2/23</t>
  </si>
  <si>
    <t xml:space="preserve">Unfortunately, patient died on 17/2/23 and found on the floor in his house by the ambulance team.
</t>
  </si>
  <si>
    <t>Unwitnessed fall.
Nursed entered Bay 2 and found patient on the floor between bed and radiator/ wall.</t>
  </si>
  <si>
    <t>Patient checked.
Alert and orientated.
Small skin tears to left and right arms.
Patient says bumped head, no visible injury.
Medical officer call.
Neuro obs commenced. Left pupil size 8 and not reacting. Confirmed by medical officer.
Scooped from floor to bed.
Examined by Dr
Made comfortable.
CT scan requested by Dr
Falls documentation completed.
Neuro obs continued</t>
  </si>
  <si>
    <t xml:space="preserve">Patient was aggressive and trying to get out from chair and pushed the staff away. Patient said he wants to go home, Staff tried to hold him but he pushed the staff away and sat on floor as he lost his balance.
Staff was beside him and the fall was witnessed. He didn't hit his head , he sat on floor. Patient  literally needs 1:1 care and today we are only 1 qualified and a health care to the whole bay, we couldn't maintain 1:1 care for him.
</t>
  </si>
  <si>
    <t>Helped the patient to get up and made him sat on chair, observations noted and NEWS IS 0. Informed to on call doctor. checked his strength to both arms and legs. Pupils are equally reacting to light. Blood sugars checked and ketones also checked as glucose was high. Reassured the patient and assisted with feeds.</t>
  </si>
  <si>
    <t xml:space="preserve">Unwitnessed fall. Patient was sitting in his chair. HCSW was in the bay but assisting another patient briefly. Male patient shouted that the man in the chair next to him had got up and fallen. 
</t>
  </si>
  <si>
    <t xml:space="preserve">Patient made comfortable.
Initially assessment carried out.
No obvious injury.
Patient moving arms and legs normally.
Remains confused but aware he is in Morriston hospital.
Neuro obs commenced
Falls protocol followed.
Attempted to contact on call medical officer - achieved at 1120hrs as previously engaged and busy elsewhere in hospital.
Patient scooped back onto bed.
Bed rails insitu. 
Patient remains under supervision full time.
Awaiting arrival of Medical officer.
F1 on call doctor @ 23402 came to review the patient with plan no repeat CT head required, stop neuro obs, monitor obs 4 hourly, monitor BP and blood sugar, for physio assessment on Monday.
</t>
  </si>
  <si>
    <t>written on behalf of day staff  patient was Verbally aggressive and shouting at staff and other patients during breakfast once breakfast was finished patient threw the cup and plates to the floor breaking them and frightening the other patients as he was trying to hit staff and push the staff. staff  attempted to Reassure him and maintained 1:1 care. patient was not coping with the rmn and was trying to leave refusing to go back to his bed area and being aggressive.</t>
  </si>
  <si>
    <t xml:space="preserve"> security called and managed to get to bed and security then told staff to keep away from him and give PRN meds if physically aggressive</t>
  </si>
  <si>
    <t>Damage - Deliberate damage to property by patient</t>
  </si>
  <si>
    <t>Patient was using commode for urination and she tried to pick up crisps from floor , lost her balance and fell on her back.</t>
  </si>
  <si>
    <t>Checked for any injury , she did not hit her head , no visible injuries. She did not lose her consciousness . Assist her back to bed . Neuro observations done. Repeated as per required. Informed Nurse in charge and Doctor on call. Given 1g Paracetamol as requested by patient.</t>
  </si>
  <si>
    <t>On regular skin check moisture lesion noted on patients scrotum.</t>
  </si>
  <si>
    <t>the scrotal area was cleaned and dried, barrier cream applied, incontinent pad renewed as patient id known incontinent. patient is already on air matress (nimbus 3). online skin bundle updated.</t>
  </si>
  <si>
    <t xml:space="preserve">patient had a witnessed slip from chair to floor. witnessed by hcsw.  Patient non complainant due to behaviour would not get up from the floor wanted to stay sitting on the floor in till he goes home. .  patient is known to be 1:1 RMN but RMN available  tonight. hcsw have been tsaking in turns to care for patient over night </t>
  </si>
  <si>
    <t xml:space="preserve">Patient eventually assisted up from the floor not witnessed by my self 
observation recorded news score 0 
GCS 14/15 no new changes 
blood sugars 11.1 mmol
doctor informed to review 
post fall sticker completed 
will need ecg later as patient will not allow at present 
family will need updating </t>
  </si>
  <si>
    <t>It was noted that the patient had a haematoma and blistered area on left shin, patient was unsure how it happened and felt no pain</t>
  </si>
  <si>
    <t>Ward sister informed and pressure passport completed</t>
  </si>
  <si>
    <t xml:space="preserve"> Administration (from 5.12.22)</t>
  </si>
  <si>
    <t>The volunteer tripped over the leg of a chair when walking around the corner toward the entrance of the Same Day Emergency Care from the main entrance doors, supporting a patient to use the intercom system. The volunteer fell flat onto the ground, hitting both knees on the floor and injuring their right shoulder. They had to be helped up to their feet.</t>
  </si>
  <si>
    <t>The volunteer was helped up to their feet and sat down behind the desk. They did not want to get anything checked, however they did decide to finish their shift early and go home as they felt their joints were stiffening and needed rest.</t>
  </si>
  <si>
    <t>Patient was transferred to ward B2 on completing skeletal chart patient was seen to have 3 small fluid blisters inside right buttock, these were not indicated on skeletal chart from previous ward</t>
  </si>
  <si>
    <t>Pressure relieving cushion and mattress provided
Reviewed by Doctor
Regular repositioning
updated skeletal chart</t>
  </si>
  <si>
    <t xml:space="preserve">Limited capacity overnight. Some hospital beds available initially but then nil flow through the night. Offload issues all night, although fewer trucks than usual due to ambulance strike. Multiple confused/mental health/intoxicated patients within the dept. Minors area unsafe due to number of "majors" type patients. CEU busy with some unwell patients x1 extra nurse sent to assist.
A number of patients did not wait to be seen. 
Multiple pre-alert unwell patients. 
At 6am: all spaces full, no ringfence space, +1 extra patient in REACT, +1 extra in Plaster Room, +2 extra in Blue Trolley bay
83 pts in department, 12 hour wait to see a doctor (P3), 8hr wait (P2). 
longest wait 81hrs, waiting for a Medical bed
</t>
  </si>
  <si>
    <t xml:space="preserve">ED Doctor in charge aware of issues. 
Site team kept informed. 
Patient safety maintained.
</t>
  </si>
  <si>
    <t>When checking patient's pressure areas - noted small suspected deep tissue injury to side of left heel</t>
  </si>
  <si>
    <t>heels elevated</t>
  </si>
  <si>
    <t xml:space="preserve">Patient rolled and allevyn dressing present to spine. Dressing removed and two small grade twos present. </t>
  </si>
  <si>
    <t xml:space="preserve">Patient repositioned and will continue to be repositioned 4 hourly. Allevyn dressing replaced to add cushion as patient prefers to be sat up in bed. </t>
  </si>
  <si>
    <t>Patient was wheeled to the toilet by staff as he wanted to use the toilet, helped onto toilet by staff as he is blind in his left eye and has poor vision in his right eye. Staff waited outside the toilet, patient stood up on his own and slid onto the floor onto his buttocks. Staff heard him and helped his back onto the commode and wheeled him back to his bed. No injuries sustained and patient said he did not hit his head onto the floor.</t>
  </si>
  <si>
    <t>Vital signs and neuro obs checked and recorded, BMs checked  and all stable.
Medical review done by oncall doctor no immediate concerns
Family will be informed in the morning
Bedrails insitu</t>
  </si>
  <si>
    <t>patient fell sitting up when he landed on the floor. He slid on the floor. and when we assisted him to the toilet. door was very hard to open, door nearly feel on the patient and myself as it was not attached  or screwed. door was broken. we managed to held the door and it was very heavy. there were 2 incidents on this incident report. One fall and one near missed. this heavy fire door could have badly hurt myself, my colleague and the patient. 
patient unable to call for help buzzer not working. plug missing.</t>
  </si>
  <si>
    <t xml:space="preserve">made the patient comfortable in bed. nuero obs and bm was done. put the fire door in safer position and toilet not to be used. dr recommended 1:1 as patient had multiple falls in the ward. </t>
  </si>
  <si>
    <t>patient found on the floor unwitnessed.</t>
  </si>
  <si>
    <t>Check patientsairway,no problem, check any bony injuries. Retrieve the patient from the floo.rPut her back into bed,neuro obs done,B.M check,Informed the doctor, Informed the family.</t>
  </si>
  <si>
    <t xml:space="preserve">Patient had a witnessed fall from hi low bed. HCSW who witnessed stated that he fell onto his bilateral knees and lost his balance and came forward on to his head. Patient has sustained a facial injury. Appears to be a lump/haematoma above the left brow bone - no laceration externally. No obvious signs of injury elsewhere.
Patient has been assessed in needing 1:1 supervision however we have 3 patients requiring 1:1 in the bay area and we are currently too understaffed to carry out 1:1 for all of the patients. Medical matrons are aware of this issue. 
</t>
  </si>
  <si>
    <t xml:space="preserve">patient safely transferred back to bed 
neuro obs carried out 
patient checked for injuries 
family informed 
Doctor informed and awaiting review
to withold lunchtime clopidogrel
risk assessments updated </t>
  </si>
  <si>
    <t>Heard patients in bay shouting "nurse". Ran in and found X to be sat on the floor. Patients told me that she got off the bed and fell to the floor hitting her head on the bars as she fell. Pt found alert and orientated.</t>
  </si>
  <si>
    <t xml:space="preserve">Checked for any visible injuries. Checked observations. Other staff and I then safely assisted her back to bed. Neurological observations commenced. Dr informed who reviewed at 11:00. Falls sticker completed. </t>
  </si>
  <si>
    <t>witnessed fall - patient independently mobile with frame without issue during the morning.
Both staff in the bay seeing to other patients saw the patient lose balance when stepping backwards.
Did not hit head, landed on his bottom infront of chair.</t>
  </si>
  <si>
    <t>Stated he only hurt his backside. Assisted to sit on the chair. checked for injury - none noted. Observations and bms recorded. Doctor informed. NIC informed.</t>
  </si>
  <si>
    <t>The patients swallow was assessed by myself  (within 24 working hours of referral being recieved) and this appeared to be vulnerable due to his diagnosis of dementia and also his overall reduced physical reserve as he has aspiration pneumonia. He was recommended a modified IDDSI Level 4 puree diet and IDDSI Level 0 normal thin drinks and for staff to supervise and support with eating and drinking. The patient then commenced with oral intake and this would be monitored by SALT and by the staff on the wards. He was then added to our list of reviews to been seen later in the week. This information was fed back to nursing staff and the medical team and a sign was added to the patients bed side and the nil by mouth sign was removed.</t>
  </si>
  <si>
    <t>Nutrition, Hydration</t>
  </si>
  <si>
    <t>Nil by mouth</t>
  </si>
  <si>
    <t>Nil By Mouth (NBM) issues – prolonged NBM, Cancelled operations etc.</t>
  </si>
  <si>
    <t>On arrival to ward T pressure areas checked on patient- found to have 3 broken areas on left side of sacrum looks like moisture damage according to nurse inspecting skin</t>
  </si>
  <si>
    <t>Barrier cream applied, regular skin checks  and to order air matress in morning</t>
  </si>
  <si>
    <t xml:space="preserve">I contacted site matron as stated.
The decision in the late afternoon was made to move the patient to a ward where he could receive the care that he needed. 
I commenced regular SC morphine in small doses to ensure some level of background analgesia. 
I then handed to the medical oncall that when he is moved to ward D, please can the oncall STOP this regular SC morphine and instead prescribe a CSCI with morphine and midazolam. Handover taken and plan in place. Matron informed me that the plan was to transfer the patient prior to evening handover. 
Today 1/3/23 It appears that the regular SC morphine last night was NOT given and no reason was provided for this. It is not known to be which ward he was on when this dose was due. 
The CSCI was NOT prescribed by the oncall therefore was not in place. 
Again today the patient was uncomfortable, in pain and distress. NO PRN medication had been given overnight. 
A CSCI has now been prescribed and I have been reassured that this will be set up in the morning. </t>
  </si>
  <si>
    <t>Omitted medication</t>
  </si>
  <si>
    <t>Diagnostic testing - Pathology</t>
  </si>
  <si>
    <t xml:space="preserve">Patient washed this morning by HCSW superficial moisture lesion noted to natal cleft. </t>
  </si>
  <si>
    <t xml:space="preserve">Area cleansed/dried and barrier spray applied. Skeletal chart updated. Ward Manager informed. Datix now being completed.  </t>
  </si>
  <si>
    <t>Failure of medical device</t>
  </si>
  <si>
    <t>While providing personal care to the patient, SDTI was found on patient's sacrum. She previously have moisture damage on her sacrum but now developed to a SDTI.</t>
  </si>
  <si>
    <t>Dried the area thoroughly, barrier cream was applied on the moisture damage. Frequent repositioning was done every 2 hours. Transferred  patient to an air wave mattress.</t>
  </si>
  <si>
    <t xml:space="preserve">Patient transferred to NPTH ward D from Morriston Ward D on 01/0.3/2023. 
On admission it was noted patient had an extensive haematoma to her left arm from ??repetitive phlebotomy attempts. 
On rolling patient it was also noted that the patient had an extensive bruise to her sacrum/lower back area with no history of trauma noted. When staff nurses contacted the ward to establish how patient had received these injuries the staff nurse they spoke to was unable to state how.
When medical staff have looked through the patients notes - it was identified that the patients HB one day prior to transfer (28/02/2023) was 72 with no documented action taken, her HB on 26/02/2023 was 98.  
Patient is a MVR on warfarin. Warfarin had been held 25th- 27th due to a high INR. When INR became therapeutic (3.8 with range between 3.5-4.5)  on 01/03/2023 - documented to hold Warfarin - POCT in NPTH showed INR of 2.8. 
On repeat bloods today HB is now 63. </t>
  </si>
  <si>
    <t>Patient cross matched 3xHB units. 
Arm elevated. Patient for urgent USS to Left arm and Right knee to rule out pathology. 
Warfarin omitted and to cross cover with LMWH. 
Patient was not medically stable for transfer. 
No clear plan of care following previous drop in HB</t>
  </si>
  <si>
    <t>Patient repositioned for pressure relief and comfort.
When checked the pressure areas, noted a category 2 at his Right buttock, with superficial
broken skin.
This datix was reported by Agency Nurse  Marieta Deveza</t>
  </si>
  <si>
    <t xml:space="preserve">Kept the area dry and clean
Barrier cream applied
Repositioned 2 to4 hourly for pressure relief and comfort
To order air flow mattress
Purpose T updated
Passport completed
</t>
  </si>
  <si>
    <t xml:space="preserve">Patient transferred to commode with assistance of one staff and when checked the pressure areas,
noted a category 2- 3 , ? full thickness skin loss/fat visible/sloughy. Difficult to assess due to night light
Assessed the skin by Agency nurse Marieta Deveza and HCSW Violeta.
Patient refused to sleep in bed, she stated that she alway sleep on the chair  at night
This datix was reported by agency nurse Marieta Deveza
 </t>
  </si>
  <si>
    <t>Encourage patient to change position on the chair which appears to be difficult for the patient.
She was adviced to lift and stand up as often as possible to relieve the pressure
Will need air flow mattress and encourage the patient to sleep on it
Kept the area dry and clean
Dressing applied
Purpose T updated
Passport completed</t>
  </si>
  <si>
    <t xml:space="preserve">Pt admitted into ED following a possible stroke, was within minors first and then transferred into blue resus. 
On returning from my lunch break, IV pump was alarming, went to check and the syringe was fitted wrong into the syringe pump and the infusion hadn't been running and said on hold. Checked with colleagues what was in the syringe pump as it had no drug label on it, a colleague said that it must be the the thrombolysis infusion that was set up by the stroke nurse. There were two qualified nurses in blue resus whilst i was on break but were split between blue resus 1 and another nurse running between 3, 4 and 5 who were also acutely unwell but stroke team were with the patient whilst there was no nurse there able to help. I informed the stroke nurse that the infusion appeared to not have been running and that there was no label to show me what it was, she said it should have been running for 60 minutes, i then showed her how the syringe was fitted wrong and that it had never been started, spoken to all staff in blue resus and nobody had been involved in setting up the infusion apart from the stroke team. Documented it was started at 16.29 but was recommenced at 17:35. 
</t>
  </si>
  <si>
    <t xml:space="preserve">Infusion commenced, nurse in charge informed, stroke nurse informed, matron informed, datix completed, Documented actual start time on chart. </t>
  </si>
  <si>
    <t>Incompatible syringe/container used</t>
  </si>
  <si>
    <t>Patient was trying to get up from the chair to use the commode,then she slipped and fall,she told to staff that she did not hit her head. on immediate  assessment there is no signs of visible injury or bleeding.She was complining pain over her right upper arm,there is no swelling.Informed to the on call doctor.</t>
  </si>
  <si>
    <t>Vital signs checked
Blood glucose checked
GCS and pupils checked immediately and every 15 minutes untill the doctor come
Assessed her for injuries 
monitor pain score
Put her back to chair[she refused to go back to bed]
Falls sticker completed and attached in her  medical notes
Safety maintained,maintained closed supervision
Reassured the patient
Informed to oncall doctor immediately</t>
  </si>
  <si>
    <t xml:space="preserve"> Minor Injury Unit (MIU) - NPTH (from 5.12.22)</t>
  </si>
  <si>
    <t xml:space="preserve">During a telephone discussion with the Lead Nurse for Mental Health Services today, regarding an unrelated issue, I was informed that allegedly on the 4th March 2023 at approx 2pm to 3pm her uncle was brought to the Minor Injury Unit in NPTH by a friend after becoming very unwell on a golf course near to the hospital.  It is alleged that the patient was turned away without a clinical assessment and advised to attend the Princess of Wales Hospital. I was informed that the patient collapsed en route (n the friend's car) and was later confirmed dead the same day.   There is no record of the patient being registered at the Minor Injury Unit </t>
  </si>
  <si>
    <t xml:space="preserve">The director of nursing briefed 
Head of Quality and Safety contacted 
Datix report raised </t>
  </si>
  <si>
    <t xml:space="preserve">Pt had tested positive for COVID-19 and had become unwell, anticipatory medication had been prescribed with a clear indication of when to use. Handed over to me on 5/3/23 07:05 AM that pt had received midazolam 2.5mg subcutaneously as he was pulling his oxygen mask off. Checked WNCR and the nurse had written it had been given but had not described why it had been given. Pt was extremely drowsy and knocked off during the morning, was rousable but the midazolam had had a great effect on the patient. On-call doctor came to the ward to r/v patient as he had looked after him the day before. I informed him that midazolam had been given by the nurse on the night shift. He was extremely surprised and asked if a doctor had reviewed pt before giving. I explained nothing had been handed over to me or written in the notes that he had been reviewed.  Doctor informed me that he prescribed it on 4/3/23 but with clear instruction it was strictly for EOL care and for a doctor to review pt before it being given. He has documented all of this in the medical notes. He asked me to escalate it to the ward manager. I have and it's deemed a datix needs to be done. The family are aware of the incident and are not happy as can be imagined. </t>
  </si>
  <si>
    <t xml:space="preserve">Notified the doctor straight away, monitored patient and continued to rouse pt to ensure pt could still be roused. Informed Ward manager of the incident also. </t>
  </si>
  <si>
    <t xml:space="preserve">When attending patients personal hygiene needs, a small grade two was identified to the patients natal cleft. </t>
  </si>
  <si>
    <t>Barrier cream applied to area. Skin bundle updated including new pressure area damage. Regular turns to be continued. Mattress to be changed from soft foam to airwave.</t>
  </si>
  <si>
    <t>patient had unwitnessed fall</t>
  </si>
  <si>
    <t>patient stated that she lost her balance and fell outside the toilet.
patient was alert , no obvious injury noted.
assisted by 4 nurses to get back to bed. observation and blood sugar done. news of 2, blood sugar 5.9( patient asymptomatic)
falls protocol done, doctor informed, risk assessment updated
 patient was also advised to ask for help when needed and to use her slippers when walking., call bell on hand</t>
  </si>
  <si>
    <t xml:space="preserve">Hospital on a level 4.20 ED full with extra patients and no ring fence capacity. Very dangerous department. 
Lack of staff in ED 18 nurses including the nurse in charge. Lack of staff in areas with high acuity. No waiting room nurse and 1 nurse in surge. Management day senior sister sent to OPAS to work. 
Multiple pre alerts and unwell patients from walking triage. No ring fence capacity all day and extras in areas. 
54 patients awaiting beds 16 majors on minors and 13 no offloads with no ambulance nurse. 
Multiple complaints regarding poor care, lack of skin checks and lack of observations due to no capacity to bring patients in from ambulances to REACT and patients in the middle of area. Multiple patients in inappropriate areas. 
Upset staff at the level of care they were able to deliver and staff unable to take breaks. </t>
  </si>
  <si>
    <t xml:space="preserve">All escalation steps taken. Clinical site team aware and the ED acting matron for the day. 
Staffing escalated at the 10am staffing meeting - no staff allocated due to hospital staffing pressures on the ward. 
Complaints of poor care and not being able to deliver the standard of care we would like escalated to HON CM. 
Suitable patients sat out to make capacity. 
Apologies given to patients and staff. 
Staff supported, some staff were unable to take breaks and their well being is at risk. </t>
  </si>
  <si>
    <t xml:space="preserve">I received an A&amp; E report via the printer on an elderly adult patient . It contained personal information on the patients treatment in A&amp; E .  I am a health visitor , so we usually only receive A&amp; E reports on children under 5 years  on our caseload that have attended hospital . 
This A&amp; E report was sent to the wrong  printer address. 
</t>
  </si>
  <si>
    <t xml:space="preserve">I contacted the Hospital Department  involved and they knew nothing of the incident and advised that I datex the incident as did my Manager (edited to remove names)
The District nurse service ( based in the Resource centre)  also knew nothing about this patient  from  Swansea. </t>
  </si>
  <si>
    <t xml:space="preserve">Patient under the care of the medical team under consultant (see notepad) . The patient was in minors 5 with multiple other patients.
 Seen on the medical consultants round at 0833 documented  ?infectious pathology, to be discussed with radiology and infectious diseases ? lung lesion.
Staff were not made aware and the patient was not isolated until 1113 when the minors nurse read the patients documentation and escalated to the nurse in charge. </t>
  </si>
  <si>
    <t xml:space="preserve">The patient was isolated when the documentation was shown  to the nurse in charge. 
The medical team was contacted to inform them that the need to communicate with the nursing staff when there is a infectious risk to other patients and staff. 
Patient now isolated and appropriate PPE worn by staff. </t>
  </si>
  <si>
    <t xml:space="preserve">Patient previously have moisture damage on her sacrum. While providing personal care to the patient at 0930, an allevyn dressing was noted on the patient's sacrum. I took off the dressing and noticed that the previous moisture damage has now developed into a grade with bit of slough on the area. </t>
  </si>
  <si>
    <t>The area was clean with soap and water and dried thoroughly. The grade 2 was then clean and dressed using ANTT. Patient is currently on an airwave mattress. Repositioned the patient frequently.</t>
  </si>
  <si>
    <t xml:space="preserve">Dept extremely busy and unsafe during shift.  Over 100 in Dept most of the night and over 25 patients waiting to be seen all night with waiting times from 11-18hrs.
No ring fenced all night and + in BTB and React all night 
Minors the busiest area with 20-27 referred patient's in Minors, numerous who were elderly and who had been there for over 24hrs sat in chairs.  Patients having to wait for treatments due to lack of space and patients being nursed in inappropriate areas due to lack of beds
Unable to provide adequate, timely care to patients in Minors and EWA
Long waits for patients to be offloaded from ambulances </t>
  </si>
  <si>
    <t xml:space="preserve">Site team aware
DIC aware
Patients prioritised for trolleys by order of acuity, age and length in dept
All available spaces utilised </t>
  </si>
  <si>
    <t xml:space="preserve">Department unsafe throughout shift. 
Long delays to off load unwell patients. 
High acuity patients nursed in inappropriate areas. 
Long wait for ED assess. 
Expected level of nursing care unable to be met due to unsafe working environment. </t>
  </si>
  <si>
    <t xml:space="preserve">Site team aware throughout. 
Highest acuity patients prioritised for beds. </t>
  </si>
  <si>
    <t xml:space="preserve">Department unsafe, areas over capacity. 49 patients out of 73 in department requiring speciality beds, no beds available. 38 Referred to medicine longest wait 134hrs. Extra patients placed in Resus and trolley areas no extra staff provided. Unable to maintain privacy and dignity to these patient.
No capacity for high acuity patients.
Ambulance no offloads longer than 20hours. Unable to offload due to bed capacity in main hospital. Very limited flow due to bed shortage.
Referred patients in waiting room, waiting longer than 30hrs for speciality bed. No space to provide fundamentals of care due to volume of patients in minors patients.
Over 20 referred patients awaiting hospital beds remain in waiting area.
Multiple complaints regarding long waits and delayed treatment from patients and relatives.
</t>
  </si>
  <si>
    <t xml:space="preserve">Site team and Silver aware. Poor bed profile throughout hospital. 
Capacity made for high  acuity patients by putting extra patients in areas.
Discharges from Emergency department maximised.
Vulnerable and elderly patients moved to seated areas within the department so that care can be given.
</t>
  </si>
  <si>
    <t xml:space="preserve">Patient had a fall when he was trying to get up from chair. patient is very confused and is on 1:1. There was staff shortage and there was another 1:1 patient agitated during the same time. Patients fall was witnessed by the agency nurse who was on the bay. Patient fall on his buttocks(back) ,and also has a laceration / skin tear on right arm. The doctor were informed and observations were monitored. </t>
  </si>
  <si>
    <t>Doctor was informed. neuro observations done, dressing done on the laceration</t>
  </si>
  <si>
    <t xml:space="preserve">whilst helping patient to wash this morning it was noted that he has a grade 2 pressure sore to the right shoulder </t>
  </si>
  <si>
    <t xml:space="preserve">patient placed on air mattress 
pressure area care increased to two hourly turns 
wound covered with inadine and allevyn gentle border dressing 
skeletal chart updated and pressure passportput in situ </t>
  </si>
  <si>
    <t xml:space="preserve">Patient prescribed Flucloxacillin PO - to be reviewed within 72 hours in HEPMA as per ARK functionality. Prescription was not reviewed and so the prescription automatically suspended due to task non completion.  </t>
  </si>
  <si>
    <t>Antibiotic report reviewed by HEPMA team, noted that patient had missed more than 24 hours worth of doses. Doctor contacted on 8th and 9th March and advised that antibiotic prescription needed to be reviewed and resumed or discontinued as per the patient's clinical status. 
HEPMA team reviewed antibiotic report on Signal on 10th March - prescription remains suspended due to task non completion. Ward has no Doctor cover today, contacted the on call ward cover and advised that antibiotics need to be reviewed.</t>
  </si>
  <si>
    <t>Monitoring errors</t>
  </si>
  <si>
    <t>Failure to undertake appropriate monitoring</t>
  </si>
  <si>
    <t>while using commode had a  balance loss and fell on the floor with witness</t>
  </si>
  <si>
    <t>observation done done, examination done  ,no injuries noted,informed the Doctor   ,seen by doctor  nothing concerns</t>
  </si>
  <si>
    <t>Patient was diagnosed in March 2022 with oesophageal high grade dysplasia (HGD) in Barrett's and referred for endoscopic mucosal resection (EMR), as per guidelines and protocols. However local specialist was not available and so patient referred to Cardiff and Vale Barrett's radiofrequency ablation (RFA) service. However, this service would not accept the patient as EMR is outside the scope of the RFA service, and an individual patient funding request was required. This process seems to have been either not actioned or was delayed. The EMR was performed February 2023 in SBUHB by the local specialist. Pathology reports T1b oesophageal cancer, suggesting significant disease progression, reducing the likelihood of cure, and the need for more extensive and risky therapy.</t>
  </si>
  <si>
    <t>Patient will be informed of the pathological findings, as well as the necessary management of the cancer. This will be guided by the regional oesophagogastric cancer MDT.</t>
  </si>
  <si>
    <t>Screening and surveillance</t>
  </si>
  <si>
    <t>Delay to refer</t>
  </si>
  <si>
    <t>This  patient  was admitted in  Moriston Hospital on  18/12/2022, and transferred to singleton. O n an admission  found a  G2pressure sore on his sacrum and [lt] hip. Today when i want to transfer him to Moriston hospital Trauma and orthopaedic department for further treatment after he had a fall and fractured his [Rt] NOF, I could not find a pressure damage passport or any other documentation in his medical notes. According to my colleague he was admitted with pressure damage</t>
  </si>
  <si>
    <t>Patient declined to have an air mattress. 
-Patients bed mobility is very good . He always lie on his side
-He has got a history of Behavioural difficulties, he declines obs&amp; interventions.
-Dressing applied</t>
  </si>
  <si>
    <t xml:space="preserve">Patient was assisted with skin check, pad change and weighing using a hoist. patient was previously noted to have a moisture lesion on the coccyx/sacrum area in the last couple of days, however, upon recent skin check, patient was now noted to have a Grade 2 pressure ulcer on the sacrum/coccyx area. </t>
  </si>
  <si>
    <t xml:space="preserve">Upon assessment, Attending nurse of the patient applied Flamazine cream, as well as maintained on Barrier cream application on the pressure areas and affected areas. Skin bundle done. Patient was positioned on his right side with a pillow supporting on his back. Patient is mobilising with a frame with Assistance of 2, however, pt. also was noted to move occasionally with slight position changes and was incontinent of feces. Although patient was engaging with physio and sits on a chair daily, 2 hourly turning and repositioning done.  Handed over to the receiving/incoming staff. </t>
  </si>
  <si>
    <t xml:space="preserve">Checked TTo's with another Nurse, noticed that the antibiotic was different to what I gave in the morning. I checked the medication chart and Flucloxacillin 500mg was prescribed and signed for as a TTO.
The antibiotic in bag and written on Discharge Advice letter was Amoxicillin 500mg. I checked with other nurses on the ward that this was an error.
</t>
  </si>
  <si>
    <t xml:space="preserve">I tried to ring pharmacy but could not get an answer. Contacted on call pharmacist and explained the situation.
He said this was a drug error and to contact doctor to arrange a WP10 form so patient can get the medication in the community and to put a DATIX in.
contacted doctor who said that there are staff in pharmacy and to go down to get correct medication
This was done and correct medication given to patient.
</t>
  </si>
  <si>
    <t>Medication supply errors</t>
  </si>
  <si>
    <t>Drug content errors - Incorrect medication</t>
  </si>
  <si>
    <t xml:space="preserve">Red/hot area noted on R cubital fossa. Old cannula site - canula removed ? when but not in situ now. 
</t>
  </si>
  <si>
    <t xml:space="preserve">Area marked with skin marker with patients consent. Doctor informed patient reviewed and IV Flucloxacillin commenced. </t>
  </si>
  <si>
    <t>PATIENT WAS SEEN TO FALL BY 1-1 NURSE AND HIT THE RIGHT SIDE OF HIS HEAD PATIENT WAS WALKING UNAIDED WHILE ONE TO ONE NURSE WAS ATTENDING TO ANOTHER PATIENT</t>
  </si>
  <si>
    <t>PATIENT GOT HIMSELF UP FROM LYING POSITION AND WAS ASSISTED TO HIS FEET AS HE WAS GETTING UP
HE WAS RETURNED TO BED NO OBVIOUS INJURIES NOTED OBSERVATIONS RECORDED, NEURO OBSERVATIONS DONE, DOCTOR CONTACTED TO REVIEW PATIENT
SEEN BY DOCTOR FOR CT HEAD TO RULE OUT INJURY NEURO OBSERVATIONS TO CONTINUE UNTIL RESULTS OF CT HAVE BEEN SEEN
PATIENT ALREADY HAS A ONE TO ONE NURSE DUE TO CONFUSION BUT NURE IS GIVING ONE TO ONE CARE TO TWO PATIENTS</t>
  </si>
  <si>
    <t>Small pressure area noted to sacrum.
Red areas noted to boney areas.
Patient declining all staff intervention and mumwas in agreement.</t>
  </si>
  <si>
    <t>Dressing changed - Allevyn used to add cushioning.
Airflow mattress offered - Patient and mum declined.
Advised repositioning - patient declined.
Patient declining hygiene needs 
will not allow staff to assist in any way</t>
  </si>
  <si>
    <t>upon checking pressure areas it was noted that patient has a new moisture lesion in between his buttock/sacrum . patient has had a history of multiple episodes of loose stools over the last 24hrs stool sample negative ? secondary to not taking creon. he also refused to allow anyone to change out of his wet clothes on the shift of the 11/03/23 staff were updated</t>
  </si>
  <si>
    <t xml:space="preserve">patient already nursed on airflow mattress 
skeletal updated 
pressure passport put in situ 
barrier cream applied to area 
</t>
  </si>
  <si>
    <t xml:space="preserve">while doing repositioning and pressure sore area care, noticed grade 2 at left buttocks. </t>
  </si>
  <si>
    <t xml:space="preserve">Barrier cream applied, relieved pressure area by placing the patient on right sided position. Patient is already on Autologic mattress. </t>
  </si>
  <si>
    <t xml:space="preserve">Patient had a fall at 12:10 on 14/03/23. 
Nursing staff and HCSW have been monitoring the bay all morning and patient had been settled. 
Patient was sat out in the chair asleep. 
A patient opposite stated that patient stood from the chair and tried top sit on the bed and then fell. 
Psych doctor called staff who were by the nursing station and stated that patient had fallen and is on the floor. Patient was face down on the floor and Nurse pulled the emergency bell. Staff and DR's then present to assess patient. 
</t>
  </si>
  <si>
    <t xml:space="preserve">Called patients name and she was able to respond.
Patient was able to respond and reported that she was not in any pain and visibly could not see any physical injuries. 
Rolled patient onto her back and ensured head supported by pillow. 
Observations recorded, saturations were found to be low 64% (Patient was on 4 litres of oxygen prior to the fall to maintain saturations of 90% and above) Whilst patient WAS ON THE FLOOR SHE WAS ON ROOM AIR. 
Non re-breath mask put in place for oxygen to re-cover. 
Oxygen saturations recovered and patient now back on nasal cannula 4 litres maintaining target saturations of 90% and above. 
Hoisted patient back onto the bed. 
Full body skin check done and no wound or injuries seen.
DR has been to assess patient. 
Informed Patients NOK. 
Neuro observations continued as per falls protocol.
Patient to go for  CT head. 
Patient is on blood thinners (DR aware). 
Updated the falls risk assessment. 
Observations now stabilising. 
GCS 14 which is normal for the patient (Has been muddled most of the morning, can not remember certain things). This has not changed in the patients presentation. 
ECG done. 
Once patient has been for CT will need to do a lying and standing blood pressure. 
Falls sticker needed however none available on ward. </t>
  </si>
  <si>
    <t>Dr brought form down for patient to have a CT scan of head, patient was scanned. Dr then rang to explain the wrong patient sticker was put on the form which meant the incorrect patient had the scan, undergoing unnecessary radiation dose.</t>
  </si>
  <si>
    <t>None, awaiting correct patient form for scanning.</t>
  </si>
  <si>
    <t>Diagnostic testing - Radiology</t>
  </si>
  <si>
    <t>Mismatch between patient and request form</t>
  </si>
  <si>
    <t xml:space="preserve">E.coli,  has been identified from a blood culture sample obtained on 14/03/23  ( day 20 of admission).
The clinical team &amp; investigator will need to review and amend Actual Harm section and Potential harm/priority section, both of which have been defaulted to Low. 
</t>
  </si>
  <si>
    <t>Clincial area aware of result</t>
  </si>
  <si>
    <t>Patient was lying in bed and while moving around tried to get out of bed and slipped off the end of the bed where the bedside rails don't cover. Patient slid from the bed onto the floor and didn't hit their head</t>
  </si>
  <si>
    <t xml:space="preserve">Doctor saw patient immediately, observations was done and patient is stable. Doctor was happy for no neuro obs to be completed. Patient was helped back onto bed and was made comfortable. A memebr of staff has remained in the room to prevent further falls. Family informed </t>
  </si>
  <si>
    <t xml:space="preserve">E.coli, has been identified from a blood culture sample obtained on 17/03/23 (day 3 of admission). The clinical team &amp; investigator will need to review and amend Actual Harm section and Potential harm/priority section, both of which have been defaulted to Low. </t>
  </si>
  <si>
    <t>Referred to Service Group staff to manage and investigate</t>
  </si>
  <si>
    <t>on arrival of shift and checking VRII of patient CH, VRII did not have any fluids running alongside insulin, only insulin. This was corrected immediately by myself. I am unsure how long patient had just been receiving insulin for, blood glucose was ok.
Another patient by the name of A. B had a hypo during the night staff checks of blood glucose, this was handed over but on seeing pt no treatment had been given and no recheck of blood glucose until we done it.</t>
  </si>
  <si>
    <t>This patients' antibiotics were not reviewed within the first 72 hours by the clinical team. As a consequence, the antibiotic prescription suspended as per the Health Board's agreed protocol for ARK (Antibiotic Review Kit) to encourage consistent review of all antibiotic prescriptions. </t>
  </si>
  <si>
    <t xml:space="preserve">This patient has now missed at least 24 hours of antibiotics and the clinical teams have been alerted by the HEPMA team to the need to review urgently.
The clinical team should be reminded of the importance of using the antibiotic report (see report tab on any ward's signal page) on a daily basis and before weekends to ensure all antibiotics are reviewed and actioned within the first 72 hours to avoid missed doses.
</t>
  </si>
  <si>
    <t xml:space="preserve">Patient mobilised to the toilet, legs started to shake so he stopped, unable to control himself and fell to the floor. Hit head on the doctors notes. </t>
  </si>
  <si>
    <t xml:space="preserve">Checked over head to toe
reviewed by the oncall 
obs taken
gone for a CT head 
</t>
  </si>
  <si>
    <t>written in retrospect.
Asked to do a datix for an unwitnessed fall which occurred on 18/3/2023.</t>
  </si>
  <si>
    <t xml:space="preserve">Doctor informed 19/3/2023
Neuro  observations recorded.
No CT head done.
Unsure if family informed.
Unable to inform ward manager as not on duty.
Matron aware of this.
</t>
  </si>
  <si>
    <t xml:space="preserve">This patient was admitted as a medical emergency on 19/4/23 and spent a total of 2 days in hospital. 
On 14/7/23 the patient was diagnosed with a deep vein thrombosis (DVT) and on 14/7/23 a Pulmonary Embolism (PE)
As this diagnosis was made within 90 days of hospital admission it has been highlighted as a potentially preventable hospital acquired thrombosis. (HAT).
A root cause analysis (RCA) has been undertaken to determine the course of events from admission to discharge. 
The following points were noted:
•	The patient was admitted after a fall/collapse at home and possible ‘long lie’
•	The patient was diagnosed with urinary sepsis and was prescribed intravenous antibiotics and fluids. 
•	The patient had no venous thromboembolism (VTE) or bleeding risk assessment on admission
•	Thromboprophylaxis was not prescribed/deemed necessary.
•	On the day of discharge 21/4/23 a VTE risk assessment was undertaken on the electronic HEPMA system and one risk was identified – reduced mobility compared to normal state. 
•	The following risks of VTE have been identified on undertaking the RCA – age &gt; 60 years, raised inflammatory markers, temporary reduced mobility compared to normal state. 
As this patient developed a DVT and PE within 90 days of admission this had been deemed to be a potentially preventable HAT.
Health Board guidelines state that all patients should be risk assessed on admission. 
Decision to withhold thromboprophylaxis should be clearly documented. 
</t>
  </si>
  <si>
    <t xml:space="preserve">The patient was re-admitted to hospital on 12/7/23 where diagnosis of DVT and PE was made. 
The patient was commenced on oral anticoagulation which has been reviewed and is now a long term treatment. 
</t>
  </si>
  <si>
    <t xml:space="preserve">This patients' antibiotics were not reviewed within the first 72 hours by the clinical team. As a consequence, the antibiotic prescription suspended as per the Health Board's agreed protocol for ARK (Antibiotic Review Kit) to encourage consistent review of all antibiotic prescriptions. 
This patient has now missed at least 24 hours of antibiotics and the clinical teams have been alerted by the HEPMA team to the need to review urgently.
The clinical team should be reminded of the importance of using the antibiotic report (see report tab on any ward's signal page) on a daily basis and before weekends to ensure all antibiotics are reviewed and actioned within the first 72 hours to avoid missed doses.
</t>
  </si>
  <si>
    <t>Called Dyfed &amp; spoke to the nurse looking after the patient. Informed her that the patient had missed 24 hours of antibiotics, so the doctor would need to review the antibiotics &amp; either resume them if they are to continue, or discontinue if no longer clinically indicated.</t>
  </si>
  <si>
    <t xml:space="preserve"> Emergency Department (ED) (from 5.12.22)</t>
  </si>
  <si>
    <t>Patient was lying in bed, settled, coherent and calm.   Patient was being observed 1-1, but within an instant he  had climbed over the bed rails and fell to the floor.  Staff attended to the patient straight away and the patient was seen by doctor.</t>
  </si>
  <si>
    <t>Patient was checked on the floor, ABCDE.  Examined for any injuries.  Patient was asked if he had hit his head he said no.  Patient was then hoisted on to the bed.  Patient was checked from head to toe for injuries. No obvious injuries. Observations were recorded  and GCS was 15.  Patient was then seen by a doctor and the falls protocol was initiated.
Patient was also referred for a CT head scan.</t>
  </si>
  <si>
    <t xml:space="preserve">Patient attempted to climb out of bed and slipped, grazed shoulder and elbow and banged head on wheelchair. </t>
  </si>
  <si>
    <t xml:space="preserve">Checked patient was ok. Assisted back into bed. Observations and neurological observations taken, all ok. Called doctor to review. Cleaned grazes and applied dressings. </t>
  </si>
  <si>
    <t xml:space="preserve">Faecal sample obtained 20/03/23 - C. difficile toxin positive. Clinical team &amp; investigator will need to review and amend Actual Harm section and Potential harm/priority section, both of which have been defaulted to Low. </t>
  </si>
  <si>
    <t>Referred to Delivery Unit staff to manage and investigate.</t>
  </si>
  <si>
    <t>2 ID TAGS RECIEVED WITH COMPLETELY DIFFERENT PATIENT DETAILS TO WRIST BAND TAGS</t>
  </si>
  <si>
    <t>Signal was checked against the information received, ward informed and Doctor requested to attend mortuary to identify the deceased and re-tag with correct information</t>
  </si>
  <si>
    <t>Two appointment letters were put in the same envelope for two different patients and sent out in the mail.</t>
  </si>
  <si>
    <t>Patient had her appointment letter delivered to her house by another patients husband. The letter was inside the same envelope as his wife's appointment letter.</t>
  </si>
  <si>
    <t>This patients' antibiotics were not reviewed within the first 72 hours by the clinical team. As a consequence, the antibiotic prescription suspended as per the Health Board's agreed protocol for ARK (Antibiotic Review Kit) to encourage consistent review of all antibiotic prescriptions. 
This patient has now missed at least 24 hours of antibiotics and the clinical teams have been alerted by the HEPMA team to the need to review urgently.
The clinical team should be reminded of the importance of using the antibiotic report (see report tab on any ward's signal page) on a daily basis and before weekends to ensure all antibiotics are reviewed and actioned within the first 72 hours to avoid missed doses.</t>
  </si>
  <si>
    <t>Failure to act</t>
  </si>
  <si>
    <t xml:space="preserve">Patient is mobile with stick to the toilet. Patient went to the toilet with health care. Explained to buzzer once she finishes. When the staff went in to have a look she was on the floor,had a unwitnessed fall. Patient explained she fall on her left side and hit her head. She explained she was trying to do things by herself, thats why she didnt called the staff. </t>
  </si>
  <si>
    <t>The oncall doctor was informed. Fall protocols has been followed.She has an injury on right elbow, like a small cut, dressing has been done. Neuroobservation carried out, GCS scoring normal.
Patient is planned to have a CT Head</t>
  </si>
  <si>
    <t xml:space="preserve">Blood Culture obtained 20/03/2023  00:00:00 – Staph. aureus positive. 
Clinical team &amp; investigator will need to review and amend Actual Harm section and Potential harm/priority section, both of which have been defaulted to Low.
</t>
  </si>
  <si>
    <t xml:space="preserve">Referred to clinical team and ward to review and investigate.
</t>
  </si>
  <si>
    <t>Black area noted on left ankle.</t>
  </si>
  <si>
    <t>Reported to Nurse in Charge. Dr aware as patient has   discoloration of toes on both feet and also intact blister to big left toe, under vascular review. Datix for these done on previous ward.</t>
  </si>
  <si>
    <t xml:space="preserve">When giving patient a wash in the morning and pressure areas checked, dry skin noted on R heel with discoloration, when pressed small amount of pus came out.  </t>
  </si>
  <si>
    <t>Cleansed with normal saline then inadine+ allevyn gentle border applied. Pressure relieving mattress provided and heel offloaded as well.</t>
  </si>
  <si>
    <t>Patient is on TLC, end of life pathway. After hand over from day staff, me and the HCA checked Dr Doran's skin, we noticed a blister  covered his right heel. 
Overall his skin is fragile and pressure areas are mostly red and blanching. Transferred to an autologic mattress to relieve skin pressure. 
Reported to the nurse in charge.</t>
  </si>
  <si>
    <t>Provided a pressure relieving mattress and reported.</t>
  </si>
  <si>
    <t>Patient's partner insisted she wanted to get patient out of bed using his banana board into his wheelchair.  This was at approximately 18:00.  Staff Nurse Ogedengbe noticed blood on the sheet covering his left leg.  On examination there is a laceration to his leg probably caused by hitting or catching his leg on transfer from bed to chair.  The laceration was not witnessed by any member of staff.</t>
  </si>
  <si>
    <t>Charge nurse on Ward R informed and leg dressed with jelonet and gauze.</t>
  </si>
  <si>
    <t>Equipment or machinery</t>
  </si>
  <si>
    <t>Patient is TLC on regular turn on nimbus 3 mattress, not eating and drinking ,no medication,family aware on patients condition found to have Big blister on the side of the right heel.</t>
  </si>
  <si>
    <t>Datix done ,Body map done informed the sister,already on regular turn.</t>
  </si>
  <si>
    <t xml:space="preserve">Myself and my colleague on the ward noticed that the patient had slipped off his chair and was sat now sat on the floor - noted that patient had cream on his feet which may have caused him to slip down in his chair. Patient alert and talking - asking to be helped back into the bed. Assistance of two required to get patient up off floor and transfer him back into bed. Patient alert throughout. Left lying in the bed and comfortable on departure. Notified ward sister later on that morning regarding the incident and F1 doctor on the ward. Completed a set of Obs - SATS 89% and BP not reading well on obs machine therefore handed over to N/S to continue to monitor patient Obs. Again, patient communicating and alert throughout. Documented incident in medical notes.  </t>
  </si>
  <si>
    <t xml:space="preserve">See above entry </t>
  </si>
  <si>
    <t xml:space="preserve"> Radiology</t>
  </si>
  <si>
    <t>INFORMED BY MY COLEAGUE THAT PATIENT WAS FOUND ON THE FLOOR LYING DOWN</t>
  </si>
  <si>
    <t>PATIENT WAS FOUND ON THE FLOOR FLAT</t>
  </si>
  <si>
    <t>Patient was found sitting on the floor in the toilet by the door, according to the patient  she was trying to shut the door, suddenly lost her balance and landed on the floor, unwitnessed fall.</t>
  </si>
  <si>
    <t>Observation taken, neuro observation performed, on examination no oblivious injury or bruises noted, assisted back to bed, uncomplaining of any pain or discomfort, blood sugar monitored and stable. reviewed by the medical on call , all falls protocol carried out.</t>
  </si>
  <si>
    <t xml:space="preserve">Patient found on floor next to his bed. Patient normally immobile and does not move himself. 
Mo obvious signs of injury, patient uncomplaining of any pain. Stood with 2 nurses and returned to bed.
</t>
  </si>
  <si>
    <t>Checked for signs of injury, Neuro observations commenced. On call asked to review.</t>
  </si>
  <si>
    <t xml:space="preserve">Blood Culture obtained 26/03/2023  20:45:00 – E. coli positive. 
Clinical team &amp; investigator will need to review and amend Actual Harm section and Potential harm/priority section, both of which have been defaulted to Low.
</t>
  </si>
  <si>
    <t>Patient is transferred from Ward S and staffs from ward F noted that the right heel has SDTI, which measures about 0.5cmx 0.2cm. The injured area appears dry and no blistering noted. Allevyn dressing was ordered and while waiting for the stock, both legs are off loaded. Ward manager was informed about the skin issue. Documentation was done.</t>
  </si>
  <si>
    <t>Off loading both legs
Turning laterally every 3 hours
Datix and documentation 
Informing the ward manager</t>
  </si>
  <si>
    <t xml:space="preserve">Handed over from the day shift a busy and unsafe dept. Extra patients throughout the dept, no ring fenced capacity and 11 ambulances unable to offload (longest wait - 17hrs).
The night continued to be busy. Minors has been unsafe all night.
Handing over 92 patients in the dept. The longest wait in the dept being 90hrs for a medical bed. There are 41 patients under medics, 4 under surgery, 3 plastics, 4 T+O, 1 cardiology, 1 head inj and 1 OPAS. 14hr wait for a doctor., 10 ambulances unable to offload with the longest waiting ambulance being 17.5hrs. There are extra patients in REACT, +1 in OTB and +1 in NTB. 18 majors in minors remain.  Longest wait sitting in a chair being 36.5 hrs. 
</t>
  </si>
  <si>
    <t xml:space="preserve">Regular safety huddles with bed manager
Regular escalation with site matron </t>
  </si>
  <si>
    <t xml:space="preserve">Team leader allowed their WPAS log in to be used by new staff member for training as their own log in hadn't been set up yet. </t>
  </si>
  <si>
    <t>Case to be investigated by senior manager.</t>
  </si>
  <si>
    <t xml:space="preserve">On Rolling HCSW noticed a blister to left buttocks. On examination, there is a small 0.5cm-0.5cm size closed, clear blister to left buttocks. On examination, appear to be a grade 2. </t>
  </si>
  <si>
    <t>Barrier creams used to prevent further deterioration. Skin kept clean and dry. Patient encouraged to turn self in bed regularly. Active mattress ordered from porters.</t>
  </si>
  <si>
    <t xml:space="preserve">Heard a thud in the bay. Ran in and saw X sitting on the floor in between the bed and the chair. Asked him if he hurt himself. He said no, said he only slipped. </t>
  </si>
  <si>
    <t xml:space="preserve">Observations recorded. Neuro observations recorded. Medical Dr informed and has been reviewed. 
Staff monitoring. </t>
  </si>
  <si>
    <t xml:space="preserve">Unwitnessed fall. At 1815 hours the patient was in the ward toilet attending to hygiene independently. The patient reported they slipped onto the floor, landing on their buttocks. The patient alerted staff. Staff nurse was called to assess. The patient was observed to be alert, conscious and breathing normally. The patient reported they hit their head on the toilet door as they fell. The patient denied pain. Able to move upper and lower limbs within normal range of movement. Able to rotate hips. Patient stood up from the floor with minimal assistance from staff. Vital signs and neuro observations taken. Blood sugar readings taken. Ward doctor was called to assess. No obvious injury sustained. </t>
  </si>
  <si>
    <t xml:space="preserve">Vital signs and neuro observations taken. Blood sugar readings taken. Ward doctor was called to assess. No sign of injury. Monitoring to continue. </t>
  </si>
  <si>
    <t>Trauma theatres unable to send for a patient as trays unavailable. Trays are fast tracked daily as to avoid this situation however still no trays on the shelf.</t>
  </si>
  <si>
    <t xml:space="preserve">Hsdu rang and explained that trays are urgent and need asap. </t>
  </si>
  <si>
    <t xml:space="preserve">Staph. aureus has been identified from a blood culture sample obtained on 31/03/23. The clinical team &amp; investigator will need to review and amend Actual Harm section and Potential harm/priority section, both of which have been defaulted to Low. </t>
  </si>
  <si>
    <t>Referred to clinical team to manage and investigate.</t>
  </si>
  <si>
    <t xml:space="preserve">The only 2 members of staff on shift were preparing breakfast and washes we heard a moan from behind a curtain we rushed over patient was on the floor following a unwitnessed fall , fully mobile patient 
This is due to lack of staff on the ward </t>
  </si>
  <si>
    <t xml:space="preserve">Called for help
Neuro obs
Dr called 
Put patient back in bed </t>
  </si>
  <si>
    <t>This patients' antibiotics were not reviewed within the first 72 hours by the clinical team. As a consequence, the antibiotic prescription suspended as per the Health Board's agreed protocol for ARK (Antibiotic Review Kit) to encourage consistent review of all antibiotic prescriptions. 
This patient has now missed at least 24 hours of antibiotics and the clinical teams have been alerted by the HEPMA team to the need to review urgently.
The clinical team should be reminded of the importance of using the antibiotic reports on a daily basis and before weekends to ensure all antibiotics are reviewed and actioned within the first 72 hours to avoid missed doses. These reports can be accessed via Signal by clicking on your user details in the top right-hand corner,  selecting links and then HEPMA reports. </t>
  </si>
  <si>
    <t>Not enough kits to see to patients</t>
  </si>
  <si>
    <t>Patients are cancelled</t>
  </si>
  <si>
    <t xml:space="preserve">Patient mobilised to toilet with zimmer frame +1. Left patient with call bell to let me know when he finished. In the meantime I went to help another patient and heard him shouting. Doctor heard him shouting before me and so got there just before. Pt stated he fell onto bottom on floor and did not bang head. doctor not concerned, nil actioned. obs recorded and stable.
neuro obs 15/15. NOK informed. Patient has suitable shoes already. physio informed. Assisted back into chair at bedside.
</t>
  </si>
  <si>
    <t xml:space="preserve">have been asking pharmacy since December about removing CDs from cupboard where patients have left the unit. pharmacy have been saying that they do not have the capacity or staff to remove these drugs. today night staff handed over that we have oxycodone in the cupboard that is out of date so i have asked if they can at least remove these out of date drugs due to the potential risk of an error occurring . I was told no as they had no capacity due to managing 2 wards 
</t>
  </si>
  <si>
    <t xml:space="preserve">informed ward manager who will escalate to matrons. the drugs in cuboard will be clearly marked with stickers stating out of date now </t>
  </si>
  <si>
    <t>Medication storage, security and disposal</t>
  </si>
  <si>
    <t>Inappropriate method of disposal/denaturing</t>
  </si>
  <si>
    <t>Inappropriate response/action</t>
  </si>
  <si>
    <t xml:space="preserve">Health support worker informed me that patient had a fall in her cubicle. Was found on the floor at the end of bed. Patient unable to relay what happened. </t>
  </si>
  <si>
    <t>Patient checked for any injuries, able to move all limbs. Patient helped to get up and say on the edge of her bed. Observation recorded. Skin tear noted on right hand, cleaned and dressing applied. Patient denied any pain all over body but nursing staff noticed a small bump at the back of her head. No-call doctor informed immediately as was in the ward at the time incident.</t>
  </si>
  <si>
    <t>Patient SD was admitted up to CSSU on 4/04/23, however, the wrong SD was admitted on WCP, WNCR and signal, therefore wrong patient information had been entered.</t>
  </si>
  <si>
    <t>Discharged the wrong SD off WNCR, signal and investigated on WCP to ensure that the error had not resulted in either patients having an error on their medical records, then discharged of WCP.</t>
  </si>
  <si>
    <t>Information Technology</t>
  </si>
  <si>
    <t>Accuracy of Information</t>
  </si>
  <si>
    <t>Wrong information in record</t>
  </si>
  <si>
    <t>while washing the patient , noted broken skin under Left heel and intact blister on Right heel.</t>
  </si>
  <si>
    <t>pressure areas relieved with pillows. informed patient regarding the need for repositioning. informed the members involved his his care regarding repositioning and importance of applying creams.</t>
  </si>
  <si>
    <t>Patient has been aggressive in their manner towards staff members on several occassions over the past three months on the telephone. The individual has also left unpleasant messages on the answerphone.
The problem has arisen due to changes being made in medication which requires education.
When a process or plan is explained to the induividual they have been reluctant to listen to the advice/information and as a result they are accusing staff of lying.
Today I contacted the individual to discuss the process of changing medication they accussed staff member of lying. When trying to establish some facts the information changed as the conversation continued.
They then stated that the call was being recorded. I ended the call at that time.
A further message was left by the individual accusing me of refusing to provide help. 
Advice sort from Matron and PEA.</t>
  </si>
  <si>
    <t xml:space="preserve">Patient being agressive in manner when contacting staff. </t>
  </si>
  <si>
    <t xml:space="preserve">Patient assisted from chair to bed at around 18:25 as patient needed changing and wanted to go back to bed but upon transferring the patient, her knees started to give way. Patient's weight was mostly carried by me and gently assisted her onto the floor, but patient hit her knees. I did not witness which knee she hit but the patient claims that it was her right knee despite her left knee looking quite red. Informed on-call T&amp;O doctor of the situation. Rechecked observations and news:1 for 96/bpm. 
(datix completed by agency nurse 06/04/23 - datix inputted using bank nurses' details) 
K.Sicat </t>
  </si>
  <si>
    <t xml:space="preserve">Informed T&amp;O doctor on call, datix done, and informed of the night staff. Observations rechecked and news:1 due to 96/bpm. </t>
  </si>
  <si>
    <t>Assisted to floor</t>
  </si>
  <si>
    <t>Patient had surgery for advanced rectal cancer on 14th March 2023 in Morriston Hospital. Vaginal reconstruction with omentum. Pack placed in vagina for haemostasis as routine with strict instructions to remove pack on day 2. Patient went to Cardiac ITU postop as planned. Surgeon assured by CITU nurse on day 2 that pack had been removed. Patient transferred to Pembroke ward. Discharged home on 28th March 2023.
Readmitted with pelvic sepsis and perineal wound breakdown on 6th April 2023. examination by surgical SpR found retained vaginal packing as source of sepsis. Required IV antibiotics and dressings. Discharged again on 12th April 2023.</t>
  </si>
  <si>
    <t>Patient readmitted and packing removed. IV antibiotics given. Patient informed of error.</t>
  </si>
  <si>
    <t xml:space="preserve">When rolling patient to wash and provide personal care, noticed small blisters to R elbow. Dressing applied and elbow elevated to reduce pressure. </t>
  </si>
  <si>
    <t>Dressing applied, updated skeletal chart</t>
  </si>
  <si>
    <t>The patient was woke up  at 20.30 pm, so that staff HCA try to  check his vital signs,but he is refused to check vital signs.Then she has noticed his pad was wet  with feaces so called another member of staff and decided to change his pad and make him comfortable.Suddenly he was physically  aggressive towards the staff and started to pushed away from his bed side.He was fighting with his legs and arms.He held the HCA's arm firmly and scartched on her arm .Suddenly called another staff's help ,later with the help of three staff  managed to changed his pad. Later staff nurse managed to check his vital signs.</t>
  </si>
  <si>
    <t>Staff nurse managed to give  prescribed medicines and later settled well</t>
  </si>
  <si>
    <t>Patient clinically challenging behaviour</t>
  </si>
  <si>
    <t>Physical assault to staff</t>
  </si>
  <si>
    <t>Patient is very confused and disorientated, patient stood up and slipped. Handover had just finished and staff were designating areas. The fall was unwitnessed by staff</t>
  </si>
  <si>
    <t>Staff were immediately by her side, patient assisted to feet and into bed. On call doctor was on ward and able to assess patient within 5 minutes. Observations taken, neuro observations started, blood sugars taken, all stable. Observations and neuro observations continued every 30 minutes as a precaution.</t>
  </si>
  <si>
    <t xml:space="preserve">Patient received nursing care at 06:00 by a nurse who completed patient's observations NEWS score 4-5 which remained unchanged.
Patient had a cardiac arrest at 07:40 whilst sitting in the chair, Asystole noted, CPR and four rounds of adrenaline administered. 
It was noted that patient's telemetry had been off since 03:30am.  No readings were able to be captured prior to the arrest and no ability to acknowledge the patient was in cardiac arrest.
</t>
  </si>
  <si>
    <t xml:space="preserve">Emergency Buzzer was pulled in the cubicle which only went off in Ward C and not CCU. Arrest call put out, CPR commenced, Rhythm check showed Asystole. </t>
  </si>
  <si>
    <t>The patient was not on cardiac telemetry recording for periods of time even though the alarm had sounded showing lead failure.
The patient was found un-responsive.
NEWS monitoring was not completed correctly, there was a gap of 11.5 hours where the patient should have been on 4 hourly observations.</t>
  </si>
  <si>
    <t xml:space="preserve">Due to the lack of telemetry monitoring there may have been a missed opportunity to have identified a treatable cardiac rhythm which would have possibly led to appropriate and timely intervention for the patient. </t>
  </si>
  <si>
    <t>Staff must attend to all patients were alarms are sounding and telemetry leads must be checked to ensure they are connected to give a recordable rhythm.
NEWS observations must be completed at the set time frames, as NEWS scores and observations are there to inform clinical staff of any changes to the patients health at the earliest opportunity.</t>
  </si>
  <si>
    <t xml:space="preserve">Patient co-prescribed dexamethasone 6mg at night and prednisolone 25mg in the morning both given together on the 10/04/2023. </t>
  </si>
  <si>
    <t xml:space="preserve">Contacted ward to inform doctor and nurse. </t>
  </si>
  <si>
    <t>Duplication of medication</t>
  </si>
  <si>
    <t xml:space="preserve"> Gynaecology</t>
  </si>
  <si>
    <t>A Laparoscopic Supracervical Hysterectomy Procedure was undertaken.  The Supra Loop was introduced laparoscopically, initially there was difficulty in positioning the Supra loop.  Once positioned successfully, it was activated but snapped part way through during a critical part of the procedure.  This Supra Loop had failed.  This led to the patient having increased blood loss.  The Laparoscopic procedure was quickly converted to open Laparotomy.  The patient further deteriorated.  A cardiac arrest was declared and CPR performed.  The patient had a good response to resuscitation.  Surgically, once the patient was stable enough to continue the bleeders were clamped and transection of the cervix was completed.  The patient was later transferred to ITU in Morriston Hospital.</t>
  </si>
  <si>
    <t>operation commenced after 3pm according to the anaesthetic chart.  fibroid filling pelvis - huge uterus. The loop snapped and theatres have followed instrument failure procedures and the loop has been sent back to manufacturer with another one from the batch.
discussion if an open procedure could have been from the start - 3 Consultants agreed that there is no right or wrong.
the loop size was discussed, and the correct was used.
It is a known complication.  Earlier identification of blood loss may have prevented subsequent events.  cardio respiratory arrest - appropriate management.</t>
  </si>
  <si>
    <t>known complication.  loop failure.  earlier identification of blood loss my have prevented subsequent events.</t>
  </si>
  <si>
    <t>possible delay in identifying blood loss</t>
  </si>
  <si>
    <t xml:space="preserve">Called by HCSW during morning wash to examine patient's right heel. Noted a clear blister/grade 2 to right heel. Blister intact, on bottom of the heel stretching to bottom of foot. </t>
  </si>
  <si>
    <t>Heel offloaded with a repose mattress. Air mattress ordered from Huntley. Patient nursed side to side. Body map updated. Patient made aware.</t>
  </si>
  <si>
    <t xml:space="preserve">pressure damage worsened. non-blanching area to both inner buttocks, purple in colour. 
non-blanching with ?SDTI to R Heal </t>
  </si>
  <si>
    <t xml:space="preserve">up to fate pressure assessment. 
repositioned
elevated / offloaded
need for airwave - unable to get over night.
cream applied 
datix and passport completed </t>
  </si>
  <si>
    <t xml:space="preserve">The patient was reviewed by the Stroke consultant on the 13.04.23. His prognosis was guarded. He was then reviewed by palliative care and EOL protocols were put in place to provide comfort and dignity in death. This was done on the same day. </t>
  </si>
  <si>
    <t xml:space="preserve">on delivering personal care noticed small broken area to bony prominent of sacrum. moisture damage already noted, new grade 2 identified </t>
  </si>
  <si>
    <t xml:space="preserve">assisted with hygiene needs, pressure relief given. patient already on air mattress. continue with regular pressure relief and barrier cream. will inform nurse in charge in morning handover and passport and datix complete </t>
  </si>
  <si>
    <t>patient came into hospital with old wound on left buttock however has reopened</t>
  </si>
  <si>
    <t>inadine and allevyn applied on wound, advised and encouraged patient to go on her side to relieve pressure on wound</t>
  </si>
  <si>
    <t>Patient attempted to leave the ward, became very aggressive, attempted to stand from his bed and fell forwards hitting his head on his wheelchair. Staff were in attendance but could not stop him.</t>
  </si>
  <si>
    <t>Staff assessed patient on the floor, observations recorded and unchanged. Assisted patient onto the chair. Medic on call contacted to review patient. patient has declined all neuro observations, however we will continue to attempt it. Medic also wanted an ECG for the patient, he has refused this. Patient is still extremely aggressive. Security have been contacted again.</t>
  </si>
  <si>
    <t xml:space="preserve">Patient became extremely aggressive, throwing items across the room, at other patients and staff members. Hitting out with his crutch. </t>
  </si>
  <si>
    <t>Staff attempted to de escalate the situation, however were unsuccessful. Security were contacted for assistance. They attempted de escalation, the patient attempted to hit security and spat in their face. Security then restrained the patient. The patient was also extremely racist to staff last night.</t>
  </si>
  <si>
    <t xml:space="preserve">Assisted patient with morning wash accompanied by HCSW, as we do the skin check, we noted a small moisture lesion on right buttock. No documentation regarding the moisture lesion has been done in the last couple of days, hence, new moisture lesion has been assessed. Patient is all care in bed but is on air flow mattress and 2-4 hourly turns. </t>
  </si>
  <si>
    <t>Documented the findings, cream applied, 2-4hourly turns done, maintained on airflow mattress, hygiene care given, and handed over to receiving staff</t>
  </si>
  <si>
    <t xml:space="preserve">Whilst assisting with hygiene needs identified grade 1 to left buttock </t>
  </si>
  <si>
    <t xml:space="preserve">barrier cream applied, pressure relief given.
assisted with hygiene needs
updated skin bundle and for regular repositioning </t>
  </si>
  <si>
    <t>Patient attended ED at 22:54 on 15/04/23 with chest pain, ECG had small changes but NOT a STEMI, had bloods taken about an hour later which showed a Trop T of 533 but not discovered until 10:17 on 16/04/23.  Patient was still waiting to see an ED doctor, chest pain had gotten worse about half hour before bloods checked, new ECG showed STEMI.  Referred to cardiology, went to Cath Lab, died there.</t>
  </si>
  <si>
    <t>15/04/23
22:54  -  Patient arrived in ED after chest pain radiating to left arm that she had experienced for two days, worse since 5pm today.
23:34  -  Triaged, obs within normal range.
23:39  -  First ECG done, slight changes noted, repeat asked for in 30 minutes, bloods taken.
23:05  -  (I believe this is incorrect time on machine as it's noted to be second ECG) "Nil differences".  Patient waits in waiting area all night.
16/04/23:
00:31  -  Bloods received by lab.  Trop T is 533.  Believed not to have been rung through to ED.
09:40  -  (approximately) Patient has further chest pain radiating to left arm.
10:17  -  Dr Katy Guy, consultant in charge of ED, looks up blood results on WCP and sees Trop T result.  Informs NIC, no immediate space.
10:40  -  Patient has new ECG in triage, STEMI seen.  Patient moved into resus into a bay where patient is in CT scan; she is the seventh patient in a five bedded area.
12:00  -  APPROX - left for cath lab.
Cardiologist informed ED consultant and nurse in charge that patient likely had STEMI when chest pain started again at approx 09:40, and that she probably died from a stroke whilst in the cath lab.</t>
  </si>
  <si>
    <t>The investigation was commissioned to review the care provided to patient during her admission to the Emergency Department (ED) in Morriston Hospital.  The review is from the time of arrival in ED on 15th April 2023, until her transfer to cardiac catheter laboratory where she sadly passed away.</t>
  </si>
  <si>
    <t xml:space="preserve">The review has assessed the pathways for patients attending ED for patients presenting with chest pain and has concluded that the acute coronary syndrome pathway was not fully adhered to during the patient's initial presentation to ED.  the patient should have been allocated a trolley in a suitable clinical area and reviewed by ED medical staff within one hour of arrival.  This was not possible at the time of admission due to the high acuity workload and the department being significantly over capacity.
During the investigation, it was identified that the Morriston Hospital site was under significant pressure, both from the volume and acuity of patients attending ED.  Staff had undertaken the correct escalations, but there were no available trolleys within ED for the patient to be reviewed sooner by medical staff.
The lack of an appropriate clinical area to care for the patient and other patients, due to over-crowding in ED, carries a significant patient safety risk to the Health Board.
</t>
  </si>
  <si>
    <t xml:space="preserve">****Morriston service group to complete grade / severity above of incident 
*** Morriston service group to complete result field above 
*** Morriston Service Group to complete lessons learned </t>
  </si>
  <si>
    <t xml:space="preserve">When transferring pt from chair to bed, noticed loose dressing to left ankle which had been covering a grade 2 pressure ulcer. </t>
  </si>
  <si>
    <t xml:space="preserve">cleansed and redressed wound. repositioned pt on right side. 
skin bundle updated 
and nurse in charge informed </t>
  </si>
  <si>
    <t xml:space="preserve">Patient was brought in on Saturday (15/4/23) evening after having a collapse episode and ?CPR. Has since had chest pain. Was seen by medical team yesterday afternoon and the plan was for cardiac monitor and cardiology input. On arrival to shift this morning - I took over the waiting room area and introduced myself to patients. Patients wife made me aware that patient had been there since yesterday. Patient was clearly uncomfortable in waiting room and the relative claimed she has brought it to a number of nurses attention who she said did not come back to her after she mentioned he needed a cardiac monitor.
</t>
  </si>
  <si>
    <t>Spoke with NIC. Made a space in minors 3 and put straight on to cardiac monitor. Apologised to patient and relative. Hot drinks provided - declined food at present.</t>
  </si>
  <si>
    <t>Allocation delay - No / lack of available resources</t>
  </si>
  <si>
    <t>Phone call from bed managers to move patient from section 3 who was covid positive into section 1 to swap with an exposed so they can then admit patients into section 2. I explained that I spoke to infection control earlier and they did not want this done. Bed manager informed that she would need to override this decision as hospital is in business continuity</t>
  </si>
  <si>
    <t>Exceptional infection episode</t>
  </si>
  <si>
    <t>Patient has a G2 on left toe while doing skin check. He is on ted stockings.</t>
  </si>
  <si>
    <t>Barrier cream applied. Informed ward manager. Checks done every 4 hourly</t>
  </si>
  <si>
    <t>on skin checking, noticed SDTI on both heels</t>
  </si>
  <si>
    <t xml:space="preserve"> affected areas offloaded,waterlows,skin  bundle,skeletal and passport updated,NIC and other staff in the area informed</t>
  </si>
  <si>
    <t>All polices and procedures followed</t>
  </si>
  <si>
    <t>All policies and procedures followed</t>
  </si>
  <si>
    <t>Hoisted patient back to bed, rolled to complete skin checks and noticed a large new blister on L ankle. Patient already has G2 to this ankle but new blister formed. Repose boot in situ through day and start of night shift.</t>
  </si>
  <si>
    <t>No dressing applied as blister intact and dressing would cause open wound to appear. Skeletal chart updated and skin bundle maintained. Heels put back into repose boot.</t>
  </si>
  <si>
    <t>While providing personal care to the patient, SDTI was found on his Right heel. When asked how long he had it the patient said he had it for a couple of days before coming to the hospital as his shoe was rubbing on his heels.</t>
  </si>
  <si>
    <t>As the skin remains intact and not broken, no dressing was applied.  Elevated the right leg on a pillow to offload his heels. Advised the patient to keep the heel off the bed if able and advised to wear non fitting footwear.</t>
  </si>
  <si>
    <t>Patient had an unwitnessed fall. found him on the floor by the bed. As per patient he tripped with Zimmer, hit his back of head and hip. He is conscious and oriented.</t>
  </si>
  <si>
    <t>Observation taken, neuro observation done, blood sugar checked, ECG taken, been informed the medical on call and reviewed by the medical on call. patient complaining of pain to his both hips, hip x-ray done, all falls protocol carried out .</t>
  </si>
  <si>
    <t xml:space="preserve">Patient was being reviewed by the palliative care team for pain control. 
Had been started on Zomorph 80mg BD (which was prescribed on HEPMA as 2 separate prescriptions - one for a 60mg tablet and one for a 20mg tablet). 
On 24/04/23 advice was given to add Pregabalin 25mg at night to the prescription. 
It would appear that the Zomorph 60mg BD dose was stopped when the Pregabalin was prescribed, leaving the patient on only Zomorph 20mg BD.
There was no documentation anywhere in the notes to suggest that this was a deliberate dose reduction.
This was not identified until 26/04/23 when the patient's pain was significantly worse. </t>
  </si>
  <si>
    <t xml:space="preserve">Error identified and explained to patient and daughter. Apology given for the error. 
Additional Zomorph prescribed by palliative care team. </t>
  </si>
  <si>
    <t>See above</t>
  </si>
  <si>
    <t xml:space="preserve"> Endoscopy (from 5.12.22)</t>
  </si>
  <si>
    <t>Patient/service user appointment</t>
  </si>
  <si>
    <t>Incorrect</t>
  </si>
  <si>
    <t xml:space="preserve">On checking pressure areas found on right heel SDTI 
Ankles both red and blanching. </t>
  </si>
  <si>
    <t xml:space="preserve">OFFLOADED both heels with pillow. 
patient is on static mattress - 2-4 hourly turns. 
Updated purpose T. 
Informed ward manager. 
Updated skin bundle. 
Spoken with nurse in charge/ward manager and explained patient had pressure damage and was on a static mattress. patient is currently TLC and to be kept comfortable. Advised by ward manager to ask family if they would prefer us to continue with 2-4 hourly turns and stay on the static mattress or would they prefer patent to be pat slided onto an air mattress. 
Family have had a discussion and decided they want to keep patient on the mattress and he is very comfortable and do not want to disturb him. 
Will continue with regular turns and ensure patient is comfortable. 
DATIX completed by agency nurse A Thompson. </t>
  </si>
  <si>
    <t>2x Nexgen Knee Instrument Trays were missing vital instruments. Checklist stated they were present on tray. Patient safety risk- if replacement was not available procedure would have been abandoned after anaesthetic commenced.
1x Nexgen tray mislabelled as a different tray - patient safety risk
Nexgen general instruments missing articular surface inserter and hex screwdriver
Nexgen tibial tray missing tibial tray handle
Nexgen lcck instruments labelled nexgen femoral provisionals</t>
  </si>
  <si>
    <t>Alternative tray found. Datix completed, email to HSDU and speciality managers</t>
  </si>
  <si>
    <t>On pressure areas check @ 21:25 noted moisture damage in between buttocks extending to both buttocks. Patient was smearing of faeces on the time of check.</t>
  </si>
  <si>
    <t>Hygiene needs provided. Barrier cream applied. Advise given to patient. regular staff in charge informed. Passport completed.</t>
  </si>
  <si>
    <t>Senior Emergency Nurse Practitioners made aware of the situation- they agreed with the redirection of the patient to the more appropriate healthcare setting- in this case the emergency department. 
they authorised the taxi to be sanction to safely get the patient to the Emergency Department and advised me to contact the police after it was noticed that the patient had absconded the unit. 
The phone call was witnessed by one of the Nurse practitioners and was encouraged to emphasise the risk of the patient given his history of intoxication, head injury and vulnerability. 
Events of the above situation clearly documented in my triage assessment and nursing documentation and my matron and nurse consultant made aware of the situation when they came back into work the following day (26/4/23)
DATIX completed and advised to do by my senior colleagues to document the events of the above situation and to highlight the risk of the patient being left in the unit unattended by the police officers.</t>
  </si>
  <si>
    <t>Communication issues between agency / multiagency</t>
  </si>
  <si>
    <t xml:space="preserve">Inappropriate referral to MIU from South Wales Police </t>
  </si>
  <si>
    <t>Delay in accessing Emergency Department (ED) / ward</t>
  </si>
  <si>
    <t>Patient has red and blanching skin to his groin, natal cleft and buttocks, ?moisture damage ?excoriation</t>
  </si>
  <si>
    <t>Carefully dried the area
Skin checks to be increased to prevent moisture damage
Have ordered some flamazine</t>
  </si>
  <si>
    <t>Communication issue with patient/service user</t>
  </si>
  <si>
    <t>N/A</t>
  </si>
  <si>
    <t xml:space="preserve">Patient referred to South Wales sarcoma service for review of imaging and histopathology (core biopsy) of neck lump 18.02.23. Case discussed 01.03.23, MDT agreed radiology and histopathology in correlation. Agreed diagnosis of desmoid fibromatosis with recommendation for referring clinician to refer to another centre for opinion of cryotherapy treatment. Patient contacted sarcoma service 29.03.23 enquiring if any feedback had been received. Agreed I contact his responsible clinician to make enquiries on his behalf. Patient reported becoming increasingly symptomatic with pain. Response from clinician, no feedback received. Patient informed and advised to contact GP for symptom management. Further call from patient 19.04.23 with progression of symptoms. Referral to specialist centre chased at the request of responsible clinician. Feedback received: awaiting histopathology review but MDT considers this to be a malignant lesion. Final MDT outcome received from specialist centre 27.04.23: High grade sarcoma confirmed.  </t>
  </si>
  <si>
    <t xml:space="preserve">Responsible clinician informed and agreed to contact patient regarding updated diagnosis. Case listed for discussion in sarcoma MDT 03.05.23 and clinical lead informed (see outcome on WCP). </t>
  </si>
  <si>
    <t>Diagnosis issues</t>
  </si>
  <si>
    <t xml:space="preserve">patient was admitted with low GCS however this has resolved and he is now medically fit for discharge, he usually mobilises with zimmer frame however he has decreased mobility at present; spending long periods in bed with his knees in air and heels into mattress.
upon giving skin care this evening it was noted that patient has a ungradable pressure area to the left heel. </t>
  </si>
  <si>
    <t xml:space="preserve">patient is already being nursed on a autologic mattress, no issues with mattress all cells inflated. skeletal and pressure ulcer prevention care plan updated allevyn heels applied to the heels secured with blue line. we have attempted to get repose booties however there are none available in the hospital at this time. so heels have been offloaded using a repose cushion. we will put in a request for medical photography and TVN referral </t>
  </si>
  <si>
    <t xml:space="preserve">patient admitted to ward e following a fall and has a nasal fracture. he is now medically fit for discharge awaiting best interest meeting. 
patient had an unwitnessed fall in the bay attempting to climb out of bed to go to the toilet </t>
  </si>
  <si>
    <t xml:space="preserve">patient checked no problems with airway or circulation and no obvious sign of any bony injury, patient retrieved form the floor and observations recorded news stable. neuro observations commenced as per protocol GCs 14 which is normal for this patient as he has advanced dementia. patient is not taking any anticoagulants blood sugar 12.2 . patient has a small scratch to his left side under ribs but not causing any pain. 
bladder scan done 5ml in bladder 
catheter was very cloudy with a lot of debris attempted to flush however was blocked catheter removed. 
ecg taken and medics made aware of patient falling and is awaiting review 
urine mc&amp;s sent.
patient placed 1:1 for the remainder of the night </t>
  </si>
  <si>
    <t>Ward J are no in a PII for Clostridium Difficile. A PII is defined as a two or more new ward acquired cases in a 28 day period on a ward.</t>
  </si>
  <si>
    <t xml:space="preserve">Patient was brought in from red resus and was already in DKA protocol regime. VBGs were done according to medics request and it was not showing any improvement. Through reading the notes and the protocol found out the regime was incorrect according to the patient body weight. Informed the medical doctors that the prescription was incorrect and asked for advise. A&amp;E Reg was also informed regarding the incident. </t>
  </si>
  <si>
    <t>Stopped the old regime which was prescribed and waited for the medical team to prescribe a new prescription. Advised to increase 1unit of insulin per hour to achieve the correct blood glucose and ketone levels and to review VBG in an hour after the incident .</t>
  </si>
  <si>
    <t>patient is quite restless and roaming, he just slipped in between bed and cupboard and sat on the floor. health care assistants was with the patient. not have any hit on the head. assessed patient he is conscious and oriented make him back on the bed. observations checked scoring 1 , because temperature35.1 and BM done 9.1 informed to doctor, said will come and review and informed the family as well</t>
  </si>
  <si>
    <t>assessed patient he is conscious and oriented make him back on the bed. observations checked scoring 1 , because temperature35.1 and BM done 9.1 informed to doctor, said will come and review and informed the family as well</t>
  </si>
  <si>
    <t>I was a carer for the patient, at about 05.30am he became very agited as I tried following him around for proper safe guarding so he doesn't loose his balance as he has history of falls.  I was later able to calm him to seat down but he decided to seat by the Main Nursing Station, he kept ringing 999 with the Unit Phone which I tried getting off him, reminding him he is in the hospital.but he pick the Unit bell and hit my head with it shouting  and very aggressively, I had to scream for help as he was about to give me another fist. Then my colleagues came to my rescue.</t>
  </si>
  <si>
    <t xml:space="preserve">Advised staff to go to A AND E, but she said she is alright and refused. Informed the site matron. </t>
  </si>
  <si>
    <t>Patient/service user to member of the public</t>
  </si>
  <si>
    <t>small moisture lesion noted on patient bottom/sacral area  size 2.5mm x 2.5mm</t>
  </si>
  <si>
    <t>area has been washed and cleaned dried, barrier cream to be applied.</t>
  </si>
  <si>
    <t>Referred to clinical team and ward to review.</t>
  </si>
  <si>
    <t>while doing pag change moisture damage noted to groin</t>
  </si>
  <si>
    <t xml:space="preserve">continent care provided, barrier cream applied, repositioned </t>
  </si>
  <si>
    <t xml:space="preserve">This patient was known to have liver cirrhosis and was on an USS surveillance programme for HCC screening. He had an ultrasound scan done on 7th December 2021 which showed a small lesion which require further characterisation with an MRI but it seems that the report was not looked at all till a review in the Viral Hepatitis clinic in January 2023 who organised an MRI then.
Unfortunately he has been diagnosed with Hepatocellular Carcinoma and he is deemed only for palliative treatment. </t>
  </si>
  <si>
    <t xml:space="preserve">His case has already been discussed in the regional hepatocellular carcinoma multi-disciplinary team meeting. When he was reviewed in their clinic, the family asked if the screening had missed the cancer. Looking through records; there was almost 13 months' gap between the ultrasound scan and MRI liver. I am meeting with the family to discuss this (duty of candour) and also filling  in a Datix to investigate the issue. 
Have already discussed with the clinical leads and highlighted to the clinical director as well. </t>
  </si>
  <si>
    <t xml:space="preserve">Following review of Mr. GE’s notes, the process control map and discussion with the specialist advisors, the key issues that may have contributed to this incident were the reliance on reviewing paper copies of screening results, the use of that review to set up the next routine USS and the reliance of review of paper copies to trigger any further investigations that may be required.
</t>
  </si>
  <si>
    <t>The investigation has revealed missed opportunities where interventions by staff may have prevented this incident occurring.  The result of the patient's USS in December 2021 was not acted on until January 2023.  Also, the patient did not have a routine USS in the summer of 2022.</t>
  </si>
  <si>
    <t>.The importance of informing patients about the reasons for surveillance
The importance of following up on recommendations made by  reporting radiologists
The importance of adhering to surveillance programme timescales
The importance of consultant cover where there is clinician absence. 
The reliance on a paper system.</t>
  </si>
  <si>
    <t xml:space="preserve">During a home visit and routine review, a patient has given me a typed 'report' detaining historical abuse she claims to have been subjected to while an in patient under section in 2004/5.
</t>
  </si>
  <si>
    <t>I informed the patient that I would likely need to divulge the contents of the report to a senior and possibly raise a safeguarding concern. 
The patient was accepting of this.
Having read the report I have raised an issue with the safeguarding team and informed my manager.
On the advice of the safeguarding team, I have reported my concerns to South Wales Police via 101 (incident number 1091).</t>
  </si>
  <si>
    <t>Staff to patient/service user sexual abuse</t>
  </si>
  <si>
    <t>When checking the trays before the start of the case hole found in the metafix head tray, only 2 on the shelf which we need i for the next  patient also
No tray now available for the next patient</t>
  </si>
  <si>
    <t>Hsdu informed straight away 
Tray sent back down to hsdu</t>
  </si>
  <si>
    <t xml:space="preserve">Blood Culture obtained 29/04/2023  00:00:00 – E. coli positive. 
Clinical team &amp; investigator will need to review and amend Actual Harm section and Potential harm/priority section, both of which have been defaulted to Low.
</t>
  </si>
  <si>
    <t>During morning handover I was informed the patient has a moisture lesion under Right Breast.</t>
  </si>
  <si>
    <t xml:space="preserve">Examined patient moisture lesion evident 4cmx5cm. cleaned and Covered with dressing, nurse in bay informed </t>
  </si>
  <si>
    <t xml:space="preserve">Patient has developed SDTI to sacrum </t>
  </si>
  <si>
    <t xml:space="preserve">Charge nurse informed, 
Pressure area relieved, 
Allevyn dressing applied </t>
  </si>
  <si>
    <t>during skin check, noted grade 1 on her right buttocks</t>
  </si>
  <si>
    <t>barrier cream applied
repositioned
patient is being nursed on air mattress</t>
  </si>
  <si>
    <t>Cleaning efficacy is part of the validation for quality assurance within HSDU, this complies with WHTM 0101 Guidance. This process involves applying Browne's Test Soil to devices being processed within a Automated Washer/Disinfector to achieve disinfection and overall Decontamination of the device.
The Variax Tray set was tested on this occasion, Screw/Plate caddy following concerns raised regarding ability to effectively clean re-processed single-use implants. Results showed failure to remove test soil from caddy and implants, heavy soiling still visible.</t>
  </si>
  <si>
    <t>Risks already highlighted to HB and Theatres inability to effectively clean re-processed single-use implants.
Risk Assessment 2020
Risk Assessment 2022
SBAR 2023</t>
  </si>
  <si>
    <t>Sterilisation / decontamination of equipment (including vehicles)</t>
  </si>
  <si>
    <t>Failure in sterilisation/decontamination</t>
  </si>
  <si>
    <t xml:space="preserve">Patient on 6 week course of IV long term antibiotics for Mastoditis and has PICC line in situ. PICC line insertion completed at Morriston but PICC line not sutured into skin, very difficult to complete line care and weekly dressings on active toddler in community. Patient requiring 1-2 daily dressing changes at present due to reaction to dressing, but this is challenging with line not sutured in place. </t>
  </si>
  <si>
    <t>CCN Manager notified. Datix to be completed to highlight PICC line not sutured. Previous Paediatric PICC lines from UHW sutured in place making dressing cares easier and safer.</t>
  </si>
  <si>
    <t>Went to get trays for a patient on theatre 19 list
NO SYNREAMS
NO CD4 POWER TOOLS
NO SMALL FRAGMENT
This delayed the list starting</t>
  </si>
  <si>
    <t>HSDU INFORMED</t>
  </si>
  <si>
    <t>Lack of availability of equipment</t>
  </si>
  <si>
    <t>Damaged Packaging</t>
  </si>
  <si>
    <t>She is a all care in bed patient , she has dry skin on her right heels, now noted like SDTI . Dealing with creams and position changing and monitoring now. She already has Grade 2 on her sacrum. But now its is becoming SDTI . We have been treating her with creams, dressing and regular position changing</t>
  </si>
  <si>
    <t xml:space="preserve">Patient arrived on ward on 4/5/23 at 22:30 where staff was informed about Pressure areas and a previous DATIX had been completed. Staff however, hadn't informed staff about both heels having SDTI's. </t>
  </si>
  <si>
    <t>Heels have been alleviated and notes and documentation has been checked, staff hadn't  made a note of patients heels</t>
  </si>
  <si>
    <t>This 9 year old child was listed for Myringoplasty in 2019. However, when the surgery was undertaken the patient had extensive cholesteatoma disease and needed a major ear surgery. This was due to the patient waiting for a long time to have the surgery and developed further complication/ disease process due to the long wait.</t>
  </si>
  <si>
    <t xml:space="preserve">Once it was identified that the patient needed a more complex surgery , it was discussed with the parents and further verbal consent was obtained to proceed with the surgery. </t>
  </si>
  <si>
    <t xml:space="preserve">The Nurse Arrived back to bay after leaving for a brief moment to get tympanic ,I found patient on the floor. He stated that he was trying to go to the toilet .It was an unwitnessed fall .Put him back to the bed using manual handling method . He is on bed safely and observations are doing accordingly. He is oriented to time and place. Neurological  observations are fine .Informed to the doctor </t>
  </si>
  <si>
    <t>Patient has a skin tear on right elbow, it  was a unwitnessed skin flap.
Patient skin is so fragile and dry . Informed family about it and even he told she is really fragile with the skin</t>
  </si>
  <si>
    <t>Dressing done, informed family . No any bleeding or other concerns. Applied emollients in the patients skin to make it hydrated</t>
  </si>
  <si>
    <t>Patient sustained fractured NOF following a fall during the night ( Datix completed) and planned to transfer after patient was accepted by the team of receiving hospital . There was delay of transfer (Datix completed) during the night but a plan was made that the patient will be picked up by ambulance today 8/5/23 between 8 and 9 am. However, the transfer (ambulance) was then cancelled by the receiving hospital due to "no available bed and that the patient will just sit at the back of the ambulance". The transferring hospital was not informed about the cancellation until after they were contacted. This is a safety concern as the patient's injury  can not be manage  here as we do not have the expertise / facility and to ensure that no further harm will happen to the patient. hence, avoiding the delay transfer.</t>
  </si>
  <si>
    <t xml:space="preserve">The issue was raised during the conference call due to safety issue.  An option to swap with another patient was offered. </t>
  </si>
  <si>
    <t>Delay - lack of resources due to demand / escalation</t>
  </si>
  <si>
    <t xml:space="preserve">1st stage op done last Friday 05/5/23 it was a long case and that's why there's a 2nd stage op.  All the spinal and loan trays from Friday were fast tracked including the other trays used for an emergency case same day  and theatre staff even called hsdu about the trays and told them that we need all the trays back for Tuesday plus the other loan trays. Tuesday morning, no sign of all the trays. Other loan trays was sent last Thursday for the 2nd stage op. 
About 10ish, hsdu staff said the trays will be ready by 1sh. We received another call from hsdu, they said that the authoclave machine broke/went down and all our trays are inside the machine. Mnaged to fixed the problem and they said that the trays will be in by 5ish.
</t>
  </si>
  <si>
    <t xml:space="preserve">laid up Monday night for us to know what trays are missing 
Tuesday morning, no trays for our 2nd stage, phoned hsdu and the staff said that the trays are on the way
told the surgeon, anaesthetist and company reps about the situation and the surgeon suggested that we need to change the plan. do the posterior stabilization 1st while we wait for the other trays that we need. </t>
  </si>
  <si>
    <t xml:space="preserve">On skin inspection noted G2 to left ear from nasal cannula tubing which has not been previously documented </t>
  </si>
  <si>
    <t xml:space="preserve">Gauze applied to offload tubing from skin
patient informed
Skeletal chart updated 
Pressure damage passport completed 
Skin bundle updated </t>
  </si>
  <si>
    <t>patient was booked in for transfer to ward D NPTH evening of 9th may 23, ward contacted by ward R unable to get transport therefore would transfer in morning. However patient transferred to ward D NPTh at appro 4.50 am. Also had substantial amount of cash on him, same sent to finance office for safe keeping £3270</t>
  </si>
  <si>
    <t>Patient settled into bed and money sent to finance office vis OOHNP</t>
  </si>
  <si>
    <t>Patient was found sitting on the floor stating that she has slipped down from the side of the bed between the bar and the bed whilst trying to get out to go to bathroom</t>
  </si>
  <si>
    <t xml:space="preserve">Clinical observations monitored including Neuro observations and Blood Sugar monitoring
Full body physical examination done and there was no obvious injuries or deformities noted
Ward Cover informed and she came to review patient
</t>
  </si>
  <si>
    <t>Patient stated that on transfer back from toilet on wheelchair, nurse brought wheelchair up to bedside chair-patient got up from chair, patient put his right arm onto bedside chair - with his left hand went to hold wheelchair arm , as patient went to grip bedside chair nurse in attendance moved the wheelchair leaving patient struggling to reach bedside chair arm. Patient then fell to knees and unable to move and toes bent over whilst patient was on floor. Patient on floor and in alot of pain due to position, nurse present uncertain of how to deal with situation</t>
  </si>
  <si>
    <t xml:space="preserve">All areas checked and patient retrieved safely from floor using hoist.
Observations recorded no requirements for neuro observations
Doctor informed , same seen and examined no further issues
Family aware of incident </t>
  </si>
  <si>
    <t xml:space="preserve">Blood Culture obtained 07/05/2023  00:00:00 – E. coli positive. 
Clinical team &amp; investigator will need to review and amend Actual Harm section and Potential harm/priority section, both of which have been defaulted to Low.
</t>
  </si>
  <si>
    <t>Major Orthopaedic Trays, Minor Orthopaedic Trays, CD4 Trauma Power Tools all unavailable throughout the day and overnight despite fast-tracking via teams group. This leaves Trauma unable to run a list and unable to respond to life/limb threatening emergency cases. We cannot provide a 24/7 emergency trauma service with no instruments</t>
  </si>
  <si>
    <t>Consultant on call for trauma made aware, Speciality Managers aware, Re-fastracked on teams, Datix</t>
  </si>
  <si>
    <t>Patient initially refused repositioning at 10:30 due to her feeling tired but she agreed to a skin check later in the day. When staff came to check patient at 12:30, it was noted that the previous SDTI to sacrum had turned into grade 3. Patient did not express any pain.</t>
  </si>
  <si>
    <t>Patient was alerted of the situation. Wound was dressed. Patient was repositioned, patient has airflow mattress insitu, barrier cream applied, patient will now be on strict hourly turns to relieve pressure.</t>
  </si>
  <si>
    <t xml:space="preserve">I was assisting another qualified nurse in bed 5, changing pad and and doing a skin check at 03:30. We were just finished with hygiene care and ensuring patient's comfort. Suddenly, I heard a loud noise from another bed, which is bed 2. When I turned around I saw patient lying on the floor, facing down. </t>
  </si>
  <si>
    <t xml:space="preserve"> I immediately checked the patient to assess and noticed blood on the face. I shouted for help since the other qualified nurse went to discard the dirty linens that were used in bed 5. I did a cephalocaudal assessment and noted that the patient has laceration on right forehead (brow), small lacerations on right elbow and posterior forearm, which are bleeding actively. We immediately put a pressure bandage on the affected areas. I checked for neuro observations, alertness and orientation. I also assessed for any further injury, and noted that the patient developed a bruise on right cheek. Observations and blood sugars checked and documented, rang the on call doctor and notified regarding the incident, and completed a falls alert sticker. Upon assessing that the patient GCS score was 15, and no other signs of suspected spinal cord injury, we transferred the patient back to the bed with assistance of 3.  I noticed that the patient's side rail on the right side was lowered, and I asked if the patient was trying to get up from the bed and denied that he was trying to get up. I asked if the patient rolled over the bed and said "yes, probably". The patient does not have confusion or signs of delirium prior to incident. The doctor requested for ECG, CT scan and is currently reviewing the patient. Will continue to monitor the patient and will be informing the NOK.</t>
  </si>
  <si>
    <t>Patient had a witnessed fall in the ward. The patient is confused and was sitting on the chair when he stood up and tried to mobilize. The staff nurse who was nearby tried catching the patient but was pushed by the patient and ended up having a fall as well. The patient hit his head at the door near the bed and sustained a lump on his head and cuts on his right elbow and arm.</t>
  </si>
  <si>
    <t>Patient was immediately assessed for any injuries. Head to toe assessment was done and neuro OBS was commenced. His blood sugars was checked and the on call doctor was immediately informed. When it was deemed that the patient was safe to move back to bed, he was safely moved back to bed. On call doctor came to review the patient and ordered ECG and Lying and standing Blood Pressure. Ct Scan was also requested. Patient's neuro OBS will be continued as per protocol until the doctors advise to stop.</t>
  </si>
  <si>
    <t>Fall from height</t>
  </si>
  <si>
    <t>scarring on natal cleft from previous ulcer which has now reopened</t>
  </si>
  <si>
    <t>inadine and allevyn applied</t>
  </si>
  <si>
    <t>Operating theatre capacity</t>
  </si>
  <si>
    <t>Lack of operating theatre</t>
  </si>
  <si>
    <t>fall witnessed by HCSW on duty 
no head injury confirmed; patient landed on his bottom</t>
  </si>
  <si>
    <t xml:space="preserve">assessed for any injury and nothing noted 
patient denied any pain; conscious and coherent GCS 15/15
staff attempted but patient refused observations check
assisted to stand by 2 HCSW and able to weight bear with no pain
falls proforma completed
on call doctor contacted who was unable to review patient straight away due to work demand
eventually reviewed by on call doctor at 14:45; patient falls assesmentl proforma completed
No CT head indicated
NOK (son Cori ) informed via telephone
</t>
  </si>
  <si>
    <t xml:space="preserve">Faecal sample obtained 11/05/2023  16:04:00 - C. difficile toxin positive. 
Clinical team &amp; investigator will need to review and amend Actual Harm section and Potential harm/priority section, both of which have been defaulted to Low.
</t>
  </si>
  <si>
    <t xml:space="preserve">Summary of key Good Practice points:
•	 PROFORMA AND DAILY REVIEW PLACED IN NOTES.
 Summary of Key Lessons to be Learned:
•	NO DR REVIEW UNTIL 13.5.23
•	NO DAILY REVIEW AGAINST SEVERITY MATRIX 
•	 MISSED OPPORTUNITY TO ISOLATE PATIENT, ESCALATED TO SISTER IN CHARGE AT TIME. MISSED OPPORTUNITY FOR SAMPLE TO BE TAKEN EARLIER THAT DAY.
</t>
  </si>
  <si>
    <t>Patient was transferred to toilet via steady by a band 4 on  15/5/2023 at 19:10 .To lift the patient off toilet, she grabbed patient's hands which caused haematoma on dorsum of both hands straightaway .patient's daughter notified the healthcare.</t>
  </si>
  <si>
    <t>Statement was written to manager  and informed nurse in charge.</t>
  </si>
  <si>
    <t xml:space="preserve">Patient being transferred from toilet on steady one HCSW present with patient and daughter
On return back to bedside chair patient stood on steady with daughter and nurse present and his legs gave way , resulting his left arm catching on the metal part of the steady causing a skin tear
</t>
  </si>
  <si>
    <t xml:space="preserve">Doctor immediately summoned to bedside dressing applied observations recorded, blood sugar recorded
Plastics contacted immediately and advised one litre saline irrigation to wound - dressing reapplied
Seen by plastics wound closed using steristrips , dry dressing wool and bandage applied - to monitor for signs of infection
</t>
  </si>
  <si>
    <t>Was notified by HCA that the patient in bed 6 had come to notify us the patient was on the floor.
No bang was heard. But the patient in bed 6 stated that patient had been shuffling himself to the bottom of the bed.</t>
  </si>
  <si>
    <t xml:space="preserve">Patient was alert and talking, remains confused which has been his norm. Patient asking to get up.
Asked patient if he had hurt himself and he said NO.
There was no obvious signs of injury, no lacerations to head and no new signs of bruising.
Assisted patient back into bed.
Observations taken and stable neuro observations commenced as per protocol. GCS 14/15
Contact on-call drs to inform of the fall and asked for a review.
Nurse in charge notified
Risk assessment updated.
Bedrails updated.
As patient remains unsettled and agitated/restless 1:1 has been put in place for this evening and for the day team to review in the morning.
Will inform NOK
 </t>
  </si>
  <si>
    <t xml:space="preserve">checked patient at 7:40 this morning and there was an intact dressing to his sacrum. He declined a wash and further checks until 14:40 when I changed the dressing and saw G2 pressure area. Cannot find any previous documentation to show this has been found or datixd as yet. 
</t>
  </si>
  <si>
    <t>Repositioned patient on side. 
dressing changed with ANTT
Patient already nursed on active autologic mattress</t>
  </si>
  <si>
    <t>I was about to start evening drug round when I was called to section 3 by a staff member.
On going into section 3 I was immediately approached by 4 family members who were clearly upset. I did find one male family member slightly abrupt at times and quite threatening. He stated 'if you lot do not do anything about this I will take you all the way and hold you accountable'. I listened to his concerns, reassured and explained I will be doing something about this and escalating as I am able to ensure something is resolved. Security were with pt at the time. I then contacted professional lead who came down and spoke to all the family members with myself and appropriately moved patient to a side room with 2:1 staffing in place as no visible cubicle was available in the ward and professional lead and bed managers felt it was inappropriate and unsafe to move to ward F which has thrombolysis patients and 2 new acute stroke arriving, so this was the option left.
On listening to his concerns and members of staffs concerns:-
-One member of staff EC-E was crying upset as pt had physically assaulted her. 
-After staff member had been assaulted. I was informed by nurse in the bay, Anju that pt MG in bed 6 had gone to assault bed 4 due to his behaviour towards staff.
-Told by family member that pt had gone to assault another patient but another family of another patient had stopped him.
-Family members felt their relatives were so at risk and vulnerable that none of them were leaving until the patient was moved from the section.
-Family members stated they worry at night leaving their relatives in case this patient assaults their family member as they cannot move and are acutely unwell.
-One family member stated pt had tried to assault them too.</t>
  </si>
  <si>
    <t>Reassurance given to staff member.
escalated to professional lead who is going to investigate further and take next steps.
2:1 staffing put in place with pt in cubicle as a short term measure until a suitable cubicle in a visible area of the ward is found.
Until this HCSW took turns being 1:1 with patient with nurse in section at all times to try and make everybody safe after security had gone. We have had no 1:1 all day as per my previous datix about staffing today.</t>
  </si>
  <si>
    <t xml:space="preserve">pt physically assaulted,  punched Staff member in her arm whilst she was trying to reassure him.  Staff member  was extremely upset and crying afterwards. </t>
  </si>
  <si>
    <t>Escalated to professional lead, not 1st time pt has physically abused staff members. previous datix's put in. reassured staff member. Security called to tend to patient</t>
  </si>
  <si>
    <t xml:space="preserve">On carrying out personal hygiene for patient, it was noted that there is a small open area on the rear side of his scrotum, possibly moisture damage from stool.  
Patient was insistent that he sit down and has not allowed staff to assess more thoroughly.   </t>
  </si>
  <si>
    <t xml:space="preserve">Barrier cream applied. 
Patient offered pressure relieving cushion but refused
Marked on skeletal chart  </t>
  </si>
  <si>
    <t>Patient had an unwitnessed fall, was seen sitting on the floor just adjacent to the bed. This Datix been done by an agency nurse</t>
  </si>
  <si>
    <t>Check patient for injury, observations taken, transferred back to his bed. Doctor informed to review patient</t>
  </si>
  <si>
    <t>Unwitnessed fall found by nursing staff on the floor near bed area on his knees
No evidence of injury
Reviewed by doctor on call - CT head</t>
  </si>
  <si>
    <t>No harm to the patient
No fall sticker completed and in the notes. Teaching for staff and agency nursing team to be aware they must complete falls documentation correctly 
patient bays must be supervised at all times</t>
  </si>
  <si>
    <t>Teaching for staff who unaware of fall procedure
Baywatch always ensure staff member is watch the patients bay</t>
  </si>
  <si>
    <t xml:space="preserve">patient admitted on 15/05 on admission patient had very poor skin condition was unkempt and appears to have severe discolouration to her skin on buttocks groins.  she has a history of being alcohol dependent and has a cognitive impairment. she is being treated with 
upon washing this am it was noted that the patient has developed 2 x small open wounds to her left buttock ? moisture damage as patient is incontinent </t>
  </si>
  <si>
    <t xml:space="preserve">patient washed and cream applied to pressure areas with ask medics to review to rule out fungal nature 
fresh pad put in situ patient states she feels when she is wet but doesnt feel when she wants to go so i have encouraged patient to tell staff when she is wet so we can assist. 2 hour checks put in situ to reduce further breakdown of skin. skeletal updated pressure care plan put in situ patient already nursed on mattress and has chair cushion </t>
  </si>
  <si>
    <t>unwitnessed fall in the toilet after asking carer to leave in privacy</t>
  </si>
  <si>
    <t xml:space="preserve"> unfortunately the carer on duty is new to the job and helped patient back to bed before calling the nurse to attend 
nurse has called the doctor and has started neuro obs 
full set of obs done 
BMS also done
patient says she is ok and doesn't want a fuss.
family contacted fall sticker in place </t>
  </si>
  <si>
    <t xml:space="preserve">Patient attended MIU dept at NPT at 14.08 - discharge information stated presenting complaint 'pain'  patient reports that his blood pressure was taken and was referred back to his surgery.
Patient contacted the practice at was seen by his doctor at the cymmer site at approx 15.30 where doctor examined patient and found '19/05/2023 Abdominal pain type    Rebound tenderness ---central and right sided, also has odorous urine and left sided pain // He is short of breath over last two days // Pin started centrally and now has rebound tenderness/ no faecal output in two days. Examining doctor arranged emergency hospital admission where patient was found to have a perforated diverticulum.
Doctor advised manager of incident information to be raised
</t>
  </si>
  <si>
    <t>emergency hospital admission</t>
  </si>
  <si>
    <t>Discharge inappropriate</t>
  </si>
  <si>
    <t xml:space="preserve">Department dangerous and unsafe with 2 extra patients in red resus and 2 in the middle of blue trolley bay with no ring fence capacity. 
Capacity escalated as per protocol to bed manager and ED matron. Clinical site team aware of no capacity. 
Unwell patients presented to the ED via ambulance and due to lack of capacity the difficult decision of who to put in to a resus bay first was required to be made. A patient with a NEWS of 14 and a mottled patient with a PH of 7.1. 
3 beds were allocated to ambulance patients who had been a no offload for less than 12 hours. 1 patient taken off as required cardiac monitoring. 
Bed manager stated that it had not been her that all allocated the beds. Escalated to ED matron. 
The allocation of these beds within the department would of provided offload space to allocate to unwell patients presenting to the department. If these patients were on a ward the peri arrest call would of been activated as per NEWS protocol. </t>
  </si>
  <si>
    <t xml:space="preserve">Good communication between ED nurse in charge,  bed manager and clinical site matron. All escalation steps taken as per policy. 
Escalated to ED matron and meeting took place following 1pm escalation meeting. Head of nursing, Medicine deputy head of nursing for medicine, head of nursing, clinical site matron, ED matron and deputy chief operating officer in attendance. 
</t>
  </si>
  <si>
    <t xml:space="preserve">Patient was discharged from Anglesey Ward Morriston Hospital on 12/5/23 following a stay for the treatment of large bilateral pulmonary emboli with suspected right heart strain. Patient was subsequently referred to the Neath Virtual Ward for review following discharge. 
On 19/5/23 a home visit was carried out by the virtual ward consultant geriatrician. During this visit it was revealed that the patient had been discharged without any anticoagulation for the treatment and prophylaxis of the pulmonary emboli.  
</t>
  </si>
  <si>
    <t>while repositioning the patient, noted intact blister on her L heel.</t>
  </si>
  <si>
    <t>pressure areas relieved with pillows. make the area dry and clean.</t>
  </si>
  <si>
    <t xml:space="preserve">Staph. aureus has been identified from a blood culture sample obtained on 16.05.23. 
The clinical team &amp; investigator will need to review and amend Actual Harm section and Potential harm/priority section, both of which have been defaulted to Low. 
</t>
  </si>
  <si>
    <t>Patient was sat in his chair and felt himself slip out of it and couldn't stop himself. Patient slipped onto the floor. Staff was in the room immediately and was able to support patient while waiting for the hoist. Patient hoisted back into bed and made comfortable.</t>
  </si>
  <si>
    <t xml:space="preserve">Observations taken and patient is stable. Doctor rang and asked for an ECG and blood sugars, blood sugars are stable and ECG done. Patient very upset due to mental health and was given reassurance and support. Psych liaison phoned and patient will be reviewed in the morning. Patient settled in bed  </t>
  </si>
  <si>
    <t xml:space="preserve">patient was transferred onto ward and into the bed area. while handover was taking place outside of bed area, patient had a fall, patient said she was trying to arrange her bags and slipped and fell on the floor. fall was unwitnessed.
</t>
  </si>
  <si>
    <t>neuro observations done, NEWS 5, resps 24, heart rate 113, oxygen saturation 94%, blood pressure 124/70, temperature 36.5, transferred patient into bed, laceration on right elbow dressed with jellonet and gauze, on call doctor informed and reviewed patient.</t>
  </si>
  <si>
    <t xml:space="preserve">Patient referred to T+O forty hours ago. Still not seen so I contacted the T+O SpR who reviewed her xrays over the phone and hen refused to come and see the patient. I stated that the patient must be seen by a doctor, he replied "she has waited 40hrs, she can see a day doctor!" I explained how this was totally unacceptable and that I was an advocate for the patient. This conversation was witnessed by the bed manager. I then spoke to the on-call T+O consultant who stated that he would phone the SpR for him to come and see the patient. </t>
  </si>
  <si>
    <t xml:space="preserve">Spoke to T+O SpR
Escalated to DIC and site
Spoke to on-call consultant (for T+O)
IR1 completed </t>
  </si>
  <si>
    <t>Patient's history showing infection with VRE. Seen by infection control team and advised for isolation for this patient and cannot do this as there is no cubicle available in the hospital.</t>
  </si>
  <si>
    <t>Contact precautions followed. Nurses and carers notified.</t>
  </si>
  <si>
    <t>Incorrect sterilisation/decontamination process</t>
  </si>
  <si>
    <t>Member of staff's husband displayed violent behaviour and threatened to come to place of work and "smash up" the member of staff's car. He not only threatened the member of staff, but also management colleagues.</t>
  </si>
  <si>
    <t>Car moved to a different car park and security alerted to the potential of the husband turning up at the Hospital, which he did. Police were then contacted and full statement provided by the member of staff.
Both manager and Clinical Lead for the area have been notified of the incident.
Crime reference number provided below. Incident report = 369</t>
  </si>
  <si>
    <t xml:space="preserve">patient admitted today from a&amp;e upon checking patients skin it was noted that patient has a dry healing grade 2 to the right heel she also has a unstageable to the same heel this is a dry over-granulated scab to the right heal;  patient also has a unstageable bruise to the right big toe. a unstageable dry over-granualated scab to the left ankle </t>
  </si>
  <si>
    <t xml:space="preserve">patient will require airflow mattress none available overnight feet elevated off mattress using pillow and patient turned at 2 hourly intervals where possible to avoid further damage. no repose booties available </t>
  </si>
  <si>
    <t>Patient named above left the ward and staff contacted the site team. Advice was given to contact security/police/next of kin. Staff on ward advised they were about to fill in a DOLS for this patient.
Several telephone calls later it was ascertained that the patient was outside near the helipad.  Ward stated that security would not assist.</t>
  </si>
  <si>
    <t>Contacted security who responded immediately. They found patient on the road and he readily agreed to come back with them. On arrival at the main entrance he was reluctant to enter the hospital. Advised them that the ward was in the process of completing the DOLS and had been hindered by the patient absconding. NIC of ward S is assisting the staff on ward R to complete the same as they are unsure of the whole process.</t>
  </si>
  <si>
    <t>The above patient was added to theatre list as emergency, the intended tray ,  Variax  did not have the appropriate  screws to complete the correct procedure. A change was then required to enable fixation (k-wire). Not only was this a less effective procedure, it was a professional hand user (surgeon) who will now have a protracted post operative rehabilitation course and potentially a sub-standard outcome 
This was felt to be unacceptable by the consultant surgeon doing the procedure (Clinical Director B&amp;P / current president of the BSSH)</t>
  </si>
  <si>
    <t xml:space="preserve">Surgeon informed. K wire used instead. Line manager informed. Photographs taken of missing screw caddies. </t>
  </si>
  <si>
    <t>Second patient on the list
No minor neuro
no casper retractors
No korrs punches
Due to no kit patient was moved to be done third on the list
All kit asked for from hsdu 
No minor neuros back from hsdu so patient was cancelled</t>
  </si>
  <si>
    <t>Hsdu rung on numerous times through the day
No minor neuro available</t>
  </si>
  <si>
    <t xml:space="preserve">Patient was paralysed post op over a weekend by a locum spinal surgeon. concerns raised about consent, Post op MRI delay 
</t>
  </si>
  <si>
    <t>New patient received from Morriston hospital ward R yesterday evening, On skin inspection  observed unstageable pressure sore to sacrum, wound appeared dark in colour, wet and approx. 6cmx4cm size, passport was in place for grade 2,</t>
  </si>
  <si>
    <t>Confirmed with another senior nurse, redressed with allevyn adehesive, nursed on side to side over night,  2hrly turning chart in place, requested for autologic mattress for the morning</t>
  </si>
  <si>
    <t>Patient identifiable information on blood form and urine sample bottle issued to another patient in error.</t>
  </si>
  <si>
    <t>Forms and sample bottle for incorrect patient taken by phlebotomy. OPD contacted to inform, but no-one from diabetic clinic still in Singleton OPD.</t>
  </si>
  <si>
    <t>Lack of availability of medical device consumables</t>
  </si>
  <si>
    <t>Patient had a area that was red and blanching. Heels were offloaded but on reassessment area was red and non-blanching</t>
  </si>
  <si>
    <t>Heels offloaded, air mattress in situ.</t>
  </si>
  <si>
    <t>Tinzaparin 4500u,subcutaneous  prescribed for patient by medics doctor ,bleep number is 23314 and given to patient by colleague nurse while the Doctor had meant to write it up for a different patient . Incorrect sticker was used by Doctor.
Patient seen by same Doctor who offered an apology to patient for the error.</t>
  </si>
  <si>
    <t>monitor patient for bleeding
doctor apologized to the patient
informed nurse in charge</t>
  </si>
  <si>
    <t>While checking the patient's skin an SDTI was found on patient's left heel. It is purple and s a size of 1 pound coin. Skin is intact and the area around it is red and blanching.</t>
  </si>
  <si>
    <t>Patient's heels were off loaded using a pillow. Will try to find some reposed boots in the ward to offload the heels much better. Patient will be repositioned every 2 hours.</t>
  </si>
  <si>
    <t>Spillage</t>
  </si>
  <si>
    <t>Patient transferred from ward S to stepdown. On examination of skin integrity, Moisture lesion noted to left buttock. No documented evidence noted. Ward S informed.</t>
  </si>
  <si>
    <t>Passport completed. Barrier cream applied. Care plan implemented. Air wave mattress to be obtained.</t>
  </si>
  <si>
    <t xml:space="preserve">Refusal of  ambulance crew call sign{ 341}transferring patient  to xray and CT scan from ambulance .Pt is a no off load, as no space to offload in the dept. 
Unnecessary transfer of pt in to a hospital trolley and to Ct and then back to ambulance stretcher  which is uncomfortable for the patient and waste of time and resources </t>
  </si>
  <si>
    <t>Silver team on call aware.
Advised to transfer with Ed staff when available</t>
  </si>
  <si>
    <t>Had moisture  lesion on groin</t>
  </si>
  <si>
    <t>applied flamacin ointment</t>
  </si>
  <si>
    <t>Grade one noted on sacrum, she is incontinent to urine.</t>
  </si>
  <si>
    <t>Applied Flamacin</t>
  </si>
  <si>
    <t xml:space="preserve">Laboratory result confirmed second case of COVID-19 associated with ward in 14 day period. As such, an outbreak of infection has been identified. </t>
  </si>
  <si>
    <t xml:space="preserve">Referred to clinical staff to manage and investigate. </t>
  </si>
  <si>
    <t>Due to ongoing concerns raised in relation to HSDU's inability to effectively decontaminate re-processed single-use Implants within Kits, a routine protein test in line with WHTM 0101 Guidance was undertaken on the Variax Tray Set. The guidance specifies limit of 5 micrograms must be achieved following disinfection process.
Results of the routine swabbing undertaken by random selection of Caddy and Screws presented us with clear failures. Images attached show definitive change in test liquid colouration indicating 
Single-use Implants continue to be re-processed within HB for Hand Surgery</t>
  </si>
  <si>
    <t>Reported to Associate Service Director</t>
  </si>
  <si>
    <t xml:space="preserve">09:39 sent an email to the rest of the cleft psychology team and two admin staff to update them about six psychology appointments that had been arranged for our cleft monthly psychology clinic. The original email contained six people’s hospital number, name and surname as well as their ages in years (no D.O.B detailed). It also said that they had been invited for a psychology appointment and on which date/time this was and whether they were attending face-to-face or virtually. One appointment stated that the person in question needed an interpreter for the appointment and it was documented which psychologists had been allocated for each appointment. After sending the email, I carried on with other work, as I was not aware I had made a mistake. 
10:40 went away from the computer to sort out some psychology folders, check referral tray and file letters.
11:50 opened my computer and emails to see I had an email from someone outside the NHS, someone I had not intended to include in the email, replying with an email stating, “Think I had this by accident Dawn - have deleted”. The email came through at 10:45 but as I was not at the computer, I did not see this until I opened up my emails.
I was confused as to how this happened as I meant to email one of our admin team, who I email regularly, but for some reason it had been sent to someone else (starting with same letters for their first name).
</t>
  </si>
  <si>
    <t xml:space="preserve">12:55 called my supervisor to explain situation and get advice.
13:10 recalled the email and deleted the email address for person outside NHS, so this mistake cannot happen again, as their email would not be stored in my suggestions. 
Checked appropriate information governance policies/procedures and completing this datix in line with guidance. </t>
  </si>
  <si>
    <t xml:space="preserve">Patient found to have blister on her sacrum </t>
  </si>
  <si>
    <t xml:space="preserve">Ordered air flow mattress
Encouraged patient to lie on her side but she has continued to lie on her back
I also encouraged her to lie on her side yesterday but she refused and continued on her back </t>
  </si>
  <si>
    <t>Spinal emergency pt put first on list at request on call spinal team. Pt had not been assessed by start trauma meeting, but unwillingness to start any other case given potential urgency of this one. 1 hr delay to sending.</t>
  </si>
  <si>
    <t>On-call ortho team liaised with spinal team.</t>
  </si>
  <si>
    <t xml:space="preserve">E. coli and Klebsiella pneumoniae have been identified from a blood culture sample obtained on 30/05/23. 
The clinical team &amp; investigator will need to review and amend Actual Harm section and Potential harm/priority section, both of which have been defaulted to Low. 
</t>
  </si>
  <si>
    <t>Referred to clinical team and unit to review.</t>
  </si>
  <si>
    <t>fall in toilet, unwitnessed</t>
  </si>
  <si>
    <t>Observation taken , neuro obs started, doctor on call informed</t>
  </si>
  <si>
    <t>Patient had a fall.  He was trying to mobilise, I was encouraging him to sit down but he was very unsteady and fell backwards onto the floor, his bottom hit the floor and his back hit the chair. He did not hit his head.</t>
  </si>
  <si>
    <t xml:space="preserve">Called for help and 2 physios assisted me to check the patient's airway, breathing and circulation. We checked for obvious signs of bony deformityies and neck pain and we helped him to stand up and sit on the chair. At first patient refused his observations and eventually we were able to check them. Medical team informed and reviewed patient straight away. Informed his NOK. Checked his blood glucose level. </t>
  </si>
  <si>
    <t xml:space="preserve">During handover patient found to be on floor at side of bed on knees 
Patient stated he had tried to get onto the bed himself and could not pull hiself over and went onto his knees on the floor denies any injury and denies head injury </t>
  </si>
  <si>
    <t xml:space="preserve">Assessed for injuries. Assisted to bed from the floor. Observations and neuro observations taken and stable GCS 15/15. Blood sugar taken and stable. Informed nurse practioner on 23588 who reviewed and advised does not require any further neuro observations, observations as per news. Advised to use call bell prior to mobilising going forward. Falls risk assessment updated and falls sticker placed in notes. Patients daughter informed of incident </t>
  </si>
  <si>
    <t>This patients' antibiotics were not reviewed within the first 72 hours by the clinical team. As a consequence, the antibiotic prescription suspended as per the Health Board's agreed protocol for ARK (Antibiotic Review Kit) to encourage consistent review of all antibiotic prescriptions. 
Patient has missed five doses.</t>
  </si>
  <si>
    <t xml:space="preserve">This patient has now missed at least 24 hours of antibiotics and the clinical teams have been alerted by the HEPMA team to the need to review urgently.
The clinical team should be reminded of the importance of using the antibiotic reports on a daily basis and before weekends to ensure all antibiotics are reviewed and actioned within the first 72 hours to avoid missed doses. These reports can be accessed via Signal by clicking on your user details in the top right-hand corner,  selecting links and then HEPMA reports. 
</t>
  </si>
  <si>
    <t>cube 2</t>
  </si>
  <si>
    <t xml:space="preserve">Pt's skin checked after hand over from A &amp; E. He has 1 SDTI on his left big toe and underneath his left foot. He also has a skin tear on his right arm </t>
  </si>
  <si>
    <t xml:space="preserve">Repositioned patient. Body map updated. </t>
  </si>
  <si>
    <t>A patient left a message in the Jill Rowe unit asking for an MS Nurse to call her - the patients details were relayed to myself from the unit administrator along with her mobile telephone number.
Using the mobile number given I contacted the patient confirming only her forename not surname and triaged her symptoms, an email was sent to my Consultant and admin team to alert them of the patients symptoms as the patient may ring back as advised during the Nurses strike.
A patient with a different surname contacted the team during this time alerting them that I had sent the wrong patients details, it soon transpired that I had been given the wrong surname of the patient (same first name) but had contacted the correct patient on the number given to me.</t>
  </si>
  <si>
    <t>It was clarified with the administrator from the unit and she had thought the patient had said a different surname (a different patient who attends the unit).
The same patient was contacted on 8th June and a history of symptoms taken ensuring the correct letters were used, the patient was discussed with the Consultant and no further action needed.
As I was not in the office at the time of the initial call no documentation was written in the incorrect notes and I documented the symptoms of the patient in her notes on my return to work on 8th June.</t>
  </si>
  <si>
    <t>Referred to clinical team to review.</t>
  </si>
  <si>
    <t>The patient was seen in the gastroenterology clinic in November 2022, as part of investigations OGD and FIT (faecal haemoglobin) test were requested. The OGD happened in December and was noted to be normal. The FIT test got processed on 25th January and came back positive. There was no notification or alert about the result and does not come under any "consultant name" either. I was looking up the results of previous patients and noted a positive FIT test - 4 months after the investigation. This has led to a delay in requesting the colonoscopy and patient could have potentially serious findings.</t>
  </si>
  <si>
    <t xml:space="preserve">As soon as I found out about it, I spoke to the patient over the telephone. Thankfully he is feeling well in himself and putting on weight. 
I told him that unfortunately the test result had not been seen for a long time and that he would need a colonoscopy. I have apologised for this incident as well. He was agreeable to having the colonoscopy. </t>
  </si>
  <si>
    <t>Test results / reports - failure / delay to interpret or act on</t>
  </si>
  <si>
    <t>On attending to personal hygiene with HCSW it was noted that patient has developed a blister to the right heel . Heel currently off -loaded and patient nursed on a airwave mattress.Left heel intact but red and blanching</t>
  </si>
  <si>
    <t>Continue to off load heel and update skeletal chart
Patient is nursed in bed and has been on an airwave mattress since admission to ward S
On skin inspection prior to the develpoment of blister , both heels red and blanching and off- loaded 
Patient is unable to self position whilst nursed in bed. Has a background history of dementia
Patient being discharged with QDS POC</t>
  </si>
  <si>
    <t xml:space="preserve">Noted a small SDTI to patients R heel </t>
  </si>
  <si>
    <t>Heels offloaded and patient is already on a autologic mattress</t>
  </si>
  <si>
    <t xml:space="preserve"> Writing datix behalf of  [Agency nurse]who was taking care of the affected patient.  Nurse was writing the notes, suddenly heard a loud noise.  Patient was on the floor[unwitnessed fall]Patient told that she was going to toilet,   then she lost her balance and had a fall.  She banged her head and there is a swelling over the back of the head.  Also had bruises over her both legs.</t>
  </si>
  <si>
    <t xml:space="preserve">Assesed the patient 
Vital signs checked
Blood glucose checked
Assesed for signs of injury
Hoisted her back to bed
neuro observation done
informed on call doctor
Family to be informed[handed over to morning duty staff]
Fall leaflet completed
</t>
  </si>
  <si>
    <t>A patient that has specific cognitive issues was unattended in a chair sitting at the nursing station. I was reviewing a patients notes approximately 3 metres away. The patient became verbally aggressive towards me. I continued with my task and then became aware the patient had stood up and attempted to attack me by physically grabbing ay my clothing and verbally abusing me. I was able to step away quickly and avoid being hurt. The patient was very unsteady and was fortunate to have support from furniture avoiding falling face forwards on to the floor. 
I promptly sourced assistance from staff in an attempt to calm the patient and ensure his safety and welfare.
It was clear that the patient was not calming down and became fixated with attacking me and started to look for things to throw from the nursing station.
I removed myself from the environment and when the ward manager returned I promptly reported it.
Other nursing staff have also reported this as an unacceptable situation.</t>
  </si>
  <si>
    <t>Left the situation, and reported it to the Ward Manager and also to my work colleague. My senior has also been informed</t>
  </si>
  <si>
    <t xml:space="preserve">Patient under ID team on ward S MH. 
Patient being treated for a GIB, OGD report recommended IV omeprazole infusion 80mg stat, 80mg in 100ml nacl 0.9%, give @ 8mg/ hr for 72 hours (hong kong regime)
11/6/23 10 hour bag started at 13:35,
next bag started @ 15:35 12/6/23 - ie 24 hours after last bag-- patient missed 14 hours of their continuous infusio. 
The next bag started @ 06:00 on 13/6/23 - ie 14.5 hours after previous bag-- patient missed a further 4.5 hours of their continuous infusion </t>
  </si>
  <si>
    <t xml:space="preserve">Identified by Ward pharmacist, informed SN, ward manager and Dr looking after patient. Bags started immediately after identification  </t>
  </si>
  <si>
    <t>Epidural insertion. Unexpected spinal catheter recognised on test dose.
Managed appropriately.
Patient then needed LSCS - spinal catheter removed. Spinal sited which immediately went high leading to total spinal and GA.</t>
  </si>
  <si>
    <t>High block in room managed appropriately.
Delay in removing spinal catheter - unclear why.
Patient then back in pain therefore small dose given down IT catheter appropriately giving good analgesia.
Removed in theatre for spinal. Spinal sited which immediately went high leading to GA.
Apologies given to patient after extubation and next day. Patient understanding.
Followed up after discharge.</t>
  </si>
  <si>
    <t>Preparing trays for a procedure in the operating room, opened a tray labelled as Ortho Exeter Extras, when It was opened it was a Max Fax Oral Basic tray.</t>
  </si>
  <si>
    <t>Discarded the tray as it was not ours in Ortho and went to check we had another tray on the shelf.</t>
  </si>
  <si>
    <t xml:space="preserve">The start of the list was dramatically delayed by the surgical team not attending the team brief promptly.  There was also a significant bed issue as the first patient on the list was in a medical bed, which was not a suitable bed to return to after the surgery. The team was aware as this was discussed in the trauma meeting.  After a team brief the first patient arrived in the anaesthetic room, check completed with the Ortho SpR,  Anaesthetist and Anaesthetic  assistant. Consent was signed and dated earlier on the ward by the Consultant Surgeon. Monitoring was applied and we were ready to start the induction. The Consultant walked into the anaesthetic room and asked if patient had any drugs given as yet. Luckily they did not. All was explained to the patient by the Consultant Surgeon. Apparently a wrong level of surgery was documented on the consent form on the ward earlier and consent needed to be amended.   </t>
  </si>
  <si>
    <t>Consent was amended in the anaesthetic room just before the induction of anaesthesia.</t>
  </si>
  <si>
    <t>Consent, Mental Capacity Act (including DoLS)</t>
  </si>
  <si>
    <t>Consent process for examination or treatment not / inadequately followed</t>
  </si>
  <si>
    <t>Patient attended ED 29/7/2022.
Had a CXR which reported a mass in the right lung. This was red alerted and flagged to the referrer, however no action can be seen to have been taken.
The patient represented on 30/05/2023 with a large right sided effusion
Subsequent CT on 14/06/2023 shows a likely advanced right sided lung malignancy.</t>
  </si>
  <si>
    <t>E-mailed clinical director of ED with summary of the case.</t>
  </si>
  <si>
    <t>This review has identified that there was a failure to follow up on the Red Alert email report that was sent to Dr MM.  It is the responsibility of the patients named consultant to follow up on all Red Alert email reports that are emailed to them and to make sure they are actioned and followed up.  Due to the failure to action the Red Alert email and request further investigations as advised in the radiology report for Mr PS, there may have been a missed opportunity to have started Mr PS on treatment or intervention earlier for the mass that was identified in his right lung.</t>
  </si>
  <si>
    <t xml:space="preserve">Red star / alert reports must be read and actioned by the responsible clinician.  </t>
  </si>
  <si>
    <t xml:space="preserve">Patient walked to the toilet with zimmer frame under supervision from HCSW, when in the bathroom HCSW left to give some privacy and then heard a bang. HCSW went into the bathroom and patient was on the floor, stated he lost balance and slipped but said he didn't hit his head. </t>
  </si>
  <si>
    <t xml:space="preserve">Assisted patient up onto feet and back to bed, phoned oncall doctor to review and set of observations completed. </t>
  </si>
  <si>
    <t xml:space="preserve">G2 noted on patient left side of her nose where her glasses sit </t>
  </si>
  <si>
    <t>Glasses removed to allow to heal</t>
  </si>
  <si>
    <t xml:space="preserve">Pt transferred from Ward R to CCU on 15/6/23. When checking pt's skin noticed a grade 2 pressure sore to the left side of the sacrum/buttock. The pt stated at the time that this has been there for a while and happened at home, the pt's daughter who was also there at the time stated the same. Notes from Ward R indicate that pt had a moisture lesion and that a datix and passport were completed for a moisture lesion when the pt was admitted. After asking the sister in charge on CCU and another nurse we all agreed that the wound is a grade 2 pressure ulcer not a moisture lesion. </t>
  </si>
  <si>
    <t xml:space="preserve">Pt transferred onto air bed with regular turns and skin checks, skin cleaned, dried and barrier cream applied where necessary. </t>
  </si>
  <si>
    <t xml:space="preserve">Patient arrived from Lung clinic/AMU some 30 min after expected. Medical team concerned patient Type 2 respiratory failure ? requiring NIV. Patient transferred with a porter no nurse escort, no notes and no oxygen. O/A patient talking however SpO2 83% on air known COPD. Unsafe transfer of potentially deteriorating patient. </t>
  </si>
  <si>
    <t>Observations recorded 
S/B medical team ABG
Reacted observation repeated, full reacting process carried out.
Attempts to contact Doctor or nurse that sent patient to ED, unsuccessful.
Concerns raised to Medical team in ED and AMU.
Also raised concerns that NIV call should've been made in AMU for outreach to attend rather than transferring to ED.</t>
  </si>
  <si>
    <t>Failure to follow Safeguarding policies / procedures</t>
  </si>
  <si>
    <t xml:space="preserve">Patient came to the ward with a bruise on their buttocks, this has developed into a grade 2 </t>
  </si>
  <si>
    <t xml:space="preserve">Skeletal chart has been completed, pressure area cleaned, dried, cream applied and alleyvn dressing used to cover the area. </t>
  </si>
  <si>
    <t>unwitnessed fall after using the toilet; patient under the care of agency Nurse N.Flores
patient supervised by HCSW to mobilise using rolator frame to the toilet and was instructed to ring the bell when finish
patient reported he stood up on his own and loss his balance; denies hitting his head</t>
  </si>
  <si>
    <t>assessed for any visible injury and none noted
patient not complaining of any pain
able to straight leg raise and move both arms normally
assisted to stand up by 2 staff and mobilised back to bed using rolator frame
commenced on neuro observations NEWS-0 GCS- 15/15
on call F1 contacted; awaiting review
continued on half hourly neuro obs until review by doctor
falls proforma completed
NOK to be informed
MFA updated</t>
  </si>
  <si>
    <t>Unsafe department escalated at 09:20 to Site Matron. + 7 patients in trolley bay and resus areas. Multiple pre Alerts and high acuity patients in the waiting room. No capacity and unable to see patients appropriately. 8-10 majors in minors. No ring fenced capacity
Lack of dignity and privacy for those in the middle of trolley bay. Unable to provide adequate fundamentals of care.
17 hours waiting for a ED doctor for P3s due to high acuity patients. 
First beds on ward for transfer provided after 13:00
Long delays on ambulances &gt;18hrs
Multiple complaints from family and patients due to waits.
Unsafe working conditions for staff with up to +4 patients in one area.</t>
  </si>
  <si>
    <t xml:space="preserve">Waiting room nurse.
Unsafe department Escalated Site matron and bed manager informed throughout the day.
Silver informed
Extra areas opened throughout hospital to improve flow
</t>
  </si>
  <si>
    <t>Patient is bedridden with not much movement.On checking patients pressure areas a blister (cat 2) was found on the left heel and category 1 pressure ulcer to right heel.</t>
  </si>
  <si>
    <t>Heels offloaded and cream applied to the heels. Patient was on an air mattress so ensured its working and 2 hourly position changes done.</t>
  </si>
  <si>
    <t xml:space="preserve">Faecal sample obtained 15/06/23 - C. difficile toxin positive. 
Clinical team &amp; investigator will need to review and amend Actual Harm section and Potential harm/priority section, both of which have been defaulted to Low.
</t>
  </si>
  <si>
    <t xml:space="preserve">During the afternoon skin checks staff come across a new G2 on the bone part of the sacrum of Patient EK re-positioned patient on side off-loading patients sacrum area </t>
  </si>
  <si>
    <t xml:space="preserve">During the afternoon skin checks staff come across a new G2 on the bone part of the sacrum of Patient EK re-positioned patient on side off-loading patients sacrum area 
Informed Sister on duty SR  who came to have a look datix complete informed patient she would have to be re-positioned 2 hourly </t>
  </si>
  <si>
    <t>Patient got up and walked unaided with his zimmer frame and was seen to fall by a member of staff
He fell onto his right side hitting his head on the floor</t>
  </si>
  <si>
    <t>Head injury noted to right side back of head, now dressed due to continued bleeding
All limbs moving no shortening of limbs was uncomplaining of pain at this time
Assisted back into chair with staff. seen by doctor CT Head requested
Neuro observations commenced
General observations taken
Appeared to have some discomfort when walking doctor checked his hips and felt there was no need for concern
Family to be informed of fall</t>
  </si>
  <si>
    <t xml:space="preserve">Called to see patient as patient on the floor by the wall, it appeared that he had leant against the wall and slid down onto the floor.
Checked for injuries none apparent or complained of.
Observations recorded NEWS 3
Bms recorded 5.4 mmols
Neuro obs commenced pupils equal and reactive to light             
returned to bed         </t>
  </si>
  <si>
    <t>Dr informed and will come to review</t>
  </si>
  <si>
    <t>Staff attitude to patient/service user, visitor, public</t>
  </si>
  <si>
    <t xml:space="preserve">patient was admitted to ward e from opas with cellulitis to his leg 
whilst taken patient to the bathroom it was noted that he has a moisture lesion in between his buttocks </t>
  </si>
  <si>
    <t>cream applied to in between buttocks, patient does not wear pads and is continent. skeletal updated and pressure passport put in situ. regular skin checks commenced</t>
  </si>
  <si>
    <t>Big complex Spinal Surgery list with 2 patients listed. Blood group and save (G&amp;S) was requested and reminded for both patients by the anaesthetist day before surgery. On the day, G&amp;S was not done and the consultant spinal surgeon ran back to the ward to bleed the patient and send the sample to the blood bank. The G&amp;S was not confirmed till 10:30 hr. This was a massive delayed start for the list and big waste of resource and lots of undue avoidable stress and frustration for the team and patients. Totally avoidable.</t>
  </si>
  <si>
    <t>The team tried their best to make the list work. Consultant surgeon took blood samples, Healthcare took bloods to blood bank, Consultant anaesthetist made multiple calls to blood bank to expedite the G&amp;S.</t>
  </si>
  <si>
    <t>Service failure</t>
  </si>
  <si>
    <t>Failure of service specific systems</t>
  </si>
  <si>
    <t>When checking patient's pressure areas, noted SDTI to both heels. Patient on an air mattress. Patient denies any pain on heels</t>
  </si>
  <si>
    <t xml:space="preserve">Both heels offloaded with pillow. </t>
  </si>
  <si>
    <t>Patient with Down's syndrome brought to ED by ambulance with vomiting - suspected obstruction
Seen promptly by ED Consultant. Coffee ground vomiting noted. Referred to medics. 
Medics asked for surgical review re ?obstruction. Both teams felt patient needed CT abdomen, but acknowledged that this would be difficult due to patient agitation - anaesthetic assistance requested after some hours.
No analgesia given to patient after offload from ambulance despite evident agitation.
Given 2 doses of IM lorazepam given by medical registrar in attempt to settle patient. Patient vomited, aspirated and had cardiac arrest soon after.</t>
  </si>
  <si>
    <t>Patient case has been discussed in ED Clinical Governance Meeting today (4/8/23). 
Needs consideration as SI due to potential undertreatment of patient related to their learning disability and being non-verbal</t>
  </si>
  <si>
    <t>Adult known to learning disability services</t>
  </si>
  <si>
    <t xml:space="preserve">Emergency 999 call due to history of haematemesis.  Patient resided in neighbouring health board with plan for WAST to convey to local ED.  Decision make enroute to change hospital and take to Morriston as
1. Journey time was shorter 
2. The patient and crew safety concerns due to patient's aggressive behaviour in the back of the ambulance. 
Patient had background of Severe learning disability- non-verbal, dependent for ADLs,  Down's syndrome. past medical history of hypothyroidism and umbilical hernia repair
On examination in Morriston ED, patient was aggressive, hitting out with two members of staff. Difficult to examine due to severe spectrum of learning disability. Noted distended abdomen which was felt to be normal for the patient. Reviewed by surgical team who advised CTAP however may need sedation for this to rule out an obstruction (? strangulated/obstructive hernia). NGT would be needed but noted that patient would likely to pull out. Anaesthetic team were asked to review when able re sedation for CT scan. Patient noted to be alert and agitated, observation not able to be done.  Family and carers stayed with patient to try and reassure.  Sedative meds given with little effect.
Patient went into cardiac arrest.  Noted by arrest team visibly soiled airway (coffee ground vomit - Aspiration. PEA -ALS algorithm commenced. Decision to stop by MET team on basis of futility and suitability for critical care intervention
</t>
  </si>
  <si>
    <t xml:space="preserve">Decision made by crew to divert to Morriston rather than Glangwilli due to patient’s presentation inside the ambulance (behaviours as a result of stress / underlying condition). Road conditions quicker / smoother to get to Morriston ED. Not known to SBU or HdDa MH&amp;LD services. Concerns raised with Morriston by family as to why communication between ED staff / WAST crew took place in front of the family – regrettable this occurred and consideration needs to be given to pre-alerts from ambulances diverting in such circumstances - medical / nursing team would then be aware of rationale for divert which was appropriate.  </t>
  </si>
  <si>
    <t xml:space="preserve">Improved communication required 
Pre-alert should have been given to Morriston ED around decision to divert </t>
  </si>
  <si>
    <t xml:space="preserve">Staph. aureus has been identified from a blood culture sample obtained on 25/06/23. The clinical team &amp; investigator will need to review and amend Actual Harm section and Potential harm/priority section, both of which have been defaulted to Low. </t>
  </si>
  <si>
    <t>Referred to Clinical Team to manage and investigate.</t>
  </si>
  <si>
    <t>Patient has a moisture lesion on her vulva as patient is obese as she been sitting on chair most of the day</t>
  </si>
  <si>
    <t>Noted to shift in charge, cleaned the area ,applied barrier cream as it is moderate moisture lesion</t>
  </si>
  <si>
    <t>While checking the patient's skin around 2100, ML was noted on patient's sacrum. The area is bony and was previously red but it has now developed into a moisture lesion.</t>
  </si>
  <si>
    <t>Patient's skin was cleaned and barrier cream was applied and her pad was changed. Repositioning every 2 hours will also be done. I encouraged the patient to let staff know each time she has her bowels often so she can be changed immediately.</t>
  </si>
  <si>
    <t xml:space="preserve">Wrong next of kin details documented on Transfer of care letter. </t>
  </si>
  <si>
    <t xml:space="preserve">Staff unaware of mistake until informed by relative who received the TOC with the wrong details on. </t>
  </si>
  <si>
    <t xml:space="preserve">E.coli  has been identified from a blood culture sample obtained on 23/06/23 (Day 3 of admission). 
The clinical team &amp; investigator will need to review and amend Actual Harm section and Potential harm/priority section, both of which have been defaulted to Low. 
</t>
  </si>
  <si>
    <t>While providing care to the patient around 20:45, an SDTi with a scab on top was noted on her L calf. It was purplish discoloration and a bit more than the size of a pound coin. A scab was on top of the discoloration and look like it's been there for a couple of days. The skin damage was sitting inside the hard part of the Richard splint that was on the patient's leg.</t>
  </si>
  <si>
    <t>The area was cleaned and the Richard splint was repositioned on the patient's leg to relieve pressure of the area from the hard part of the splint. Frequent repositioning will be done. And because the area is dry and intact, it is not requiring a dressing.</t>
  </si>
  <si>
    <t xml:space="preserve">Faecal sample obtained 22/06/23, (Day 2 of admission, but discharged within previous 28 days) - C. difficile toxin positive. 
Clinical team &amp; investigator will need to review and amend Actual Harm section and Potential harm/priority section, both of which have been defaulted to Low.
</t>
  </si>
  <si>
    <t>patient admitted with cellulitis on both legs, self caring and mobilizing independently. Checked areas noted with SDTI on inner buttocks and  sacrum.</t>
  </si>
  <si>
    <t>Completed skin bundle, skeletal chart and purpose T. Completed passport, patient has been informed.To provide cushion while waiting for bed.</t>
  </si>
  <si>
    <t xml:space="preserve">This patient was admitted as an acute medical admission on 6/1/2023 with increasing dyspnoea and general deterioration. She had been discharged from another site within the same health board the previous day.
The patient had an electronic VTE risk assessment on HEPMA.
VTE risks were identified and this patient was prescribed pharmacological thromboprophylaxis in line with health board guidelines - Tinzaparin 4,500u once daily.
The patient was known to have active cancer which is a significant VTE risk.  The patient was known to the palliative care team.
Whilst admitted the patient developed symptoms of an upper extremity VTE.  This was confirmed by scan on 13/1/2023.
</t>
  </si>
  <si>
    <t xml:space="preserve">The patient was commenced on treatment dose of Tinzaparin on 13/8/2023 after discussion with an Anticoagulation Pharmacist at VTE clinic.
Unfortunately the patient passed away on 17/1/2023.
As this VTE occurred during hospital admission it was highlighted as a potential hospital acquired thrombosis (HAT).
A root cause analysis was undertaken of the two hospital in patient stays by an Anticoagulation CNS.
It was found that whilst admitted on 10/1/2023 this patients medication was transferred from a paper medication chart to HEPMA.  
Tinzaparin was not added to HEPMA which led to the patient missing 2 doses of Tinzaprin.
This was discussed at HAT MDT on 24/8/2023 and is was agreed to due to pharmacological thromboprophylaxis being omitted for 48 hours with no explanation, this is a potentially preventable HAT.
</t>
  </si>
  <si>
    <t>mri</t>
  </si>
  <si>
    <t>Patient attended for an MRI scan of the brain. The doctor did not fill in the form correctly, and signed the doctor's decleration stating the patient didnt have a pacemaker. We had to turn away the patient as we needed more information prior to thescan, as not all pcemakers are safe, and even if they are safe, we need to liaise with the cardiac physiology department for a convenient time. Because of this, the patient will have to wait longer for their scan, as we could have got this info sorted beforehand.</t>
  </si>
  <si>
    <t>Patient returned to ward, and an email sent requiring info from the cardiac physiology department regarding mri saftey.</t>
  </si>
  <si>
    <t>Ward understaffed - only 2 F1s managing a ward of 33 acutely unwell patients. Minimal senior support available. C
4 patients were discharged throughout the day so 4 new patients arrived and there was no seniors to review them on arrival to the ward.
Patients family very anxious and upset that there is no senior or consultant on the ward to speak to them at present. They would like answers that we as juniors are unable to answer due to lack of experience and knowledge.</t>
  </si>
  <si>
    <t xml:space="preserve">I have informed the consultant in charge </t>
  </si>
  <si>
    <t xml:space="preserve">Faecal sample obtained 27/06/23 - C. difficile toxin positive. 
Clinical team &amp; investigator will need to review and amend Actual Harm section and Potential harm/priority section, both of which have been defaulted to Low.
</t>
  </si>
  <si>
    <t xml:space="preserve">Patient admitted 4.6.23 with acute confusion, agitation and drowsiness, discovered that she had a T6 &amp; T7 wedge fracture. Treated for bilateral leg cellulitis and lower respiratory infection. 
Has been nursed in section 2 bed 1 since admission. </t>
  </si>
  <si>
    <t>3 x delivery trays returned to HSDU no tracker tag or check sheet with trays, 1 x delivery sharps on tray</t>
  </si>
  <si>
    <t>staff phoned cds no tracker tags or check sheet found by staff</t>
  </si>
  <si>
    <t>Device instructions unavailable</t>
  </si>
  <si>
    <t>Patient with extradural in ED resus requiring urgent transfer to UHW for immediate neurosurgery, required blood products to correct coagulopathy to optimise surgery - started in Morriston but needed to be continued on route to UHW. EMRTS, ITU and theatres unable to provide assistance with transfer due to lack of staff. Site team contacted- advised will provide a member of nursing staff. This agency nurse arrived and refused to take the patient without a doctor escort (not needed). This all culminated in significant delay to transfer for this patient.</t>
  </si>
  <si>
    <t>REACT closed to free up ED staff nurse to assist with transfer to allow transfer with blood products ongoing.
Datix completed by ED registrar</t>
  </si>
  <si>
    <t>Delay - Staff role requested unavailable</t>
  </si>
  <si>
    <t xml:space="preserve"> patient on ward s was very agitated, she was smoking in the toilet. RMN who is looking after her was trying stop her. she was unhappy with him and started blaming him.</t>
  </si>
  <si>
    <t>rang the security, they came and tried to take her to the bed. she was complaining about the staff. rang the doctor to prescribe some medication. doctor came and talked with her. RMN said he was not ready to work. informed site matron. they ask to swap the RMNS. assigned another person.</t>
  </si>
  <si>
    <t>Phlebtomy patient being  being bleed.  Overhearing conversation from behind the curtain that was draw to sepearate Phlebtomy from discharge patients.  Concering a purple brusied swollen Bollocks ( patients word from behind the curtain)
Phlebotomist and Phlebotomy patients could hear the intire convseration, between the patient and the Dr.  The Phlebototmy patient was shocked with the situation.</t>
  </si>
  <si>
    <t>The Phlebtomist apologised on more than one occasion, every time the word Bollocks was used. 
Phlebototmy cucbile was not used untill the Dr had finnished his conversation with the patient.</t>
  </si>
  <si>
    <t>while doing pad change at 14:00 moisture damage noted to groin non-blanching, patient was incontinent of urine nursed on nimbus 3 mattress</t>
  </si>
  <si>
    <t>continent care provided, barrier cream applied, pressure damage care plan done</t>
  </si>
  <si>
    <t>Patient was sitting beside his bed on a chair, asked for orange squash and I gave him a jug full of squash and kept within reach. Patient spilled the squash on his cardiac table and started blaming me for that while 
 I helped him to clean it. started shouting and saying bad words to me. He refused to check his blood sugar and kept murmuring. Shouted to me again in front of patient relatives, doctors, and other staff members and  told me to go back to my country and take care of people there, he wants native nurses to take care of him. In his opinion International nurses are not supposed to be working in the UK. He was mocking me when I told him that we are here to take care of him and we were doing it since morning with all his needs.</t>
  </si>
  <si>
    <t>Informed to nurse-in charge, ward manager and escalated to matron. Informed to police by superiors. Doctors done a mental capacity assessment on him and patient passed it. Put him under ASBO.</t>
  </si>
  <si>
    <t>Anti social behaviour</t>
  </si>
  <si>
    <t>By a patient/service user</t>
  </si>
  <si>
    <t xml:space="preserve">Called by day agency nurse covering section C to check IV Rifampicin currently being administered to patient in cubicle 2. She felt uneasy about the handover she received from the night agency staff in regards to the dosage she handed over which  was currently being administered to what was charted on hempa. 
When checking the bag of IV rifampicin, the addictive label was marked 600mg in 500ml normal saline bag, going at a rate of 166ml/hr, this had been signed for at 06:15am. The patient prescribed dosed is 450mg. The pump indicated that 181.5mls had been administered and 1hour 55 minutes was still left. 
The day agency nurse contacted on call and advised them of this error, after looking at the information they felt the patient was under dosed more than over dosed and had no concern for the patient.  Pharmacy was also contacted and advised to note all administration times and dose and to contact them back. Which the agency staff nurse did and was informed that they felt the dose of 600mg was intended to be given looking at the amount which was given and the time left therefore stated it was a drug error.   </t>
  </si>
  <si>
    <t>IV rifampicin discontinued, on call and pharmacy informed of the incident</t>
  </si>
  <si>
    <t>patient was noted with a grade pressure sore on the right buttock. it was reported by the day nurse as a moisture lesion but i noted that is was grade 2</t>
  </si>
  <si>
    <t>wound was cleaned with saline solution and allevyn dressing was applied
patient was nurse on alternative sides</t>
  </si>
  <si>
    <t xml:space="preserve"> DSU Basic plastic-26 missing 1 x rampley sponge holder &amp; industrial clip
DSU X-Fuse missing 2.3mm burr</t>
  </si>
  <si>
    <t xml:space="preserve">Spoke staff member 2.3mm burr used single use &amp; disposed of burr 
mark instruments missing &amp;  reprocess trays </t>
  </si>
  <si>
    <t>Patient walked to the toilet and her giveaway, end up on the floor witnessed by nursing staff. Observations recorded. Neuro OBS done. Informed doctor on call. Doctor checked  no injuires noted, Firebrigates came and liftedup from the floor.</t>
  </si>
  <si>
    <t>Observations,neuro obs done.</t>
  </si>
  <si>
    <t>patient is all care in bed with joints inflamed because of rheumatoid arthritis, left bunion developed an sdti, Also SDTI on Left heel noted.</t>
  </si>
  <si>
    <t>offloaded both legs using pillow, used blankets to separate both legs and foot from each other, ordered allevyn boots from pharmacy</t>
  </si>
  <si>
    <t>When changing patient's pad it is noticed that there is moisture damage in groin region for which patient is aware of. Patient mentioned that it may be from Cardiff care where she was treated.</t>
  </si>
  <si>
    <t>Applied barrier cream, informed ward manager, datix completed</t>
  </si>
  <si>
    <t>Burns or scalds</t>
  </si>
  <si>
    <t>Contact with cold surface/liquid</t>
  </si>
  <si>
    <t>Patient will be reviewed in clinic 07.11.23 by respiratory consultant to be informed of the above incident.  Unfortunately, the patient will be unable to have further thoracic surgery and will now have to be managed with an  oncological approach.</t>
  </si>
  <si>
    <t>Treatment or procedure wrong or inappropriate</t>
  </si>
  <si>
    <t>Tray opened and found to have a slice through both layers of wrap</t>
  </si>
  <si>
    <t>tray identified as unsterile and unable to be used. an alternative was found,</t>
  </si>
  <si>
    <t>No consultant anaesthetist cover for elective list in theatre 18. The list is run by anaesthetist registrar and we have a medically complex revision knee surgery on the list. This patient has poor cardiac function with pacemaker appropriate for a consultant anaesthetist.
This led to significant delays in team brief and sending. Patient is still in anaesthetic room by the time of writing this IR1.</t>
  </si>
  <si>
    <t>A consultant anaesthetist from another theatre was asked by the registrar to review the patient. Patient was informed of the medical risks involved + the extend of damage and metallosis in her knee as a result of damaged liner. She mad her final decision to go ahead with surgery.</t>
  </si>
  <si>
    <t>Delay - Inappropriate allocation of resources</t>
  </si>
  <si>
    <t xml:space="preserve">Pt had been standing up and walking around all night and was very unsafe due to tiredness and the NIV mask. On numerous occasions we had to go in to wake the pt as he was falling asleep standing up. Around 03.05 I went to wake him again as pt was leaning against the table asleep, and pt sat back down. I went to attend another pt (medication), and I heard a noise from pts bed area, as I turned, pt was falling to the floor.
Pt did not bang head, and did not lose consciousness. NIV mask was still on.
Either myself or HCSW were sat observing the pt all night. Pt was very unpredictable and exhausted. </t>
  </si>
  <si>
    <t>Assisted pt to get into the chair. Obs and neuro obs completed. On-call contacted. Skin tear evident to top of right hand, 3x steri-strips and a simple dressing applied.
Reviewed by on-call who advised not to do regular neuro obs as pt was extremely exhausted.
GCS was 15/15 and pt was mobilising around the ward.</t>
  </si>
  <si>
    <t xml:space="preserve">Patient fell asleep while standing. Known insomnia (on CPAP). Fell forward
Reviewed by on call doctors proforma completed
Falls sticker present in the notes 
</t>
  </si>
  <si>
    <t xml:space="preserve">Close monitoring with patient and encourage patient to sit when feeling tired and to use his CPAP machine when tired and resting </t>
  </si>
  <si>
    <t xml:space="preserve">Close monitoring of patient </t>
  </si>
  <si>
    <t xml:space="preserve">On re-dressing patients left arm, I started to remove allevyn, however this initially started coming off ok but then started causing excruciating pain for patient and was stuck, not coming off. This has caused a skin tear to patient and was bleeding.
I soaked the rest off with warm water and managed to remove. </t>
  </si>
  <si>
    <t>Will handover that patient is not to have allevyn applied to arm again as her skin is too dry and paper thin. I have redressed with jelonet, dressing pad and bandage.</t>
  </si>
  <si>
    <t>At 3.45 am patient was restless on bed noticed.On left forarm old bruises large skin flap noticed bleeding also noticed .</t>
  </si>
  <si>
    <t>Cold compress given ,Dressing  done aseptic tecnique used.Jelonet,inadine Allewyn adhesive dressing  and Gauze bandage applied</t>
  </si>
  <si>
    <t>On inspecting patients skin -?G1 noted to right buttocks.</t>
  </si>
  <si>
    <t>Patient advised to reposition himself more regularly. Air mattress offered to patient. Nurse in charge made aware</t>
  </si>
  <si>
    <t>F H K Tibial Impactors tray opened by circulating Practitioner and found out a hole on the tray wrap has gone through all the layers through the tray wraps. The scrub practitioner found this on initial check and  Used an alternative tray for the case. Line Manager informed and checked the tray.</t>
  </si>
  <si>
    <t>Removed the tray and Opened an alternate tray . Informed line manager .</t>
  </si>
  <si>
    <t xml:space="preserve">No photographic evidence provided by the reporter of this incident to facilitate with this investigation and to understand what degree or type of tear occurred.
Checklist shows that this tray has all the relevant protection to avoid any necessary tears or holes if it is stored and handled in the correct manner prior to HSDU despatching to theatres
inconclusive evidence to confirm what the route cause of the hole in the wrap . Possible storage / handling issues. 
Weight on tray is unlikely to have been a contributory factor to the hole occurring in wrap.
HSDU processes reviewed in regards to assurances. The following are already in place to avoid such incidents and support the integrity of the surgical instrument to the point of use:
•	Tray wraps used comply to BS 11607- Packaging for Sterile Barrier Systems
•	Tray wraps are validated within the porous load sterilisers which comply to EN285 AND whtm01-01 Part c
•	Outer transportation wraps is accompanied by two layers of banded Halyard tray wrap.
•	Operational physical checks on the integrity of the outer wrap are conducted post sterilisation
•	All trays are left to cool to avoid condense within the tray
•	Dedicated transport trollies with lockable doors are used specifically to house and transport trays to Morriston 
•	Transport vehicle consists  of a tail lift to avoid movement during transit
•	All transport trollies are securely held during transport with stability bars to avoid movement transportation. 100% assurances on the avoidance of torn tray wrap is impossible as the handling and storage is divided up by HSDU and theatres.
•	Audited procedures in place to document the loading/ unloading of the steriliser
•	Audited procedures in place accounting for the despatching and transportation and delivery of trays 
•	No evidence to suggest the packing method for this tray was not fully adopted. I.e. Halyard / Healthedge Wrap, Tray Liner, Purple Transportation Wrap  
</t>
  </si>
  <si>
    <t>Possible manual handling/ storage issue in theatres</t>
  </si>
  <si>
    <t xml:space="preserve">As noted above </t>
  </si>
  <si>
    <t xml:space="preserve">Overcrowded and unsafe department tonight. The department only had x2 Registrars and x1 SHO on until 0500. 
At 2000 we had a three hour wait for patient's to be assessed via REACT. 
TB5,6+7 have been resus patients up until 0530 this morning
Extra capacity patients overnight with episodes throughout the night with no ring fenced capacity. 
High acuity patients all night.
Handing over 80 patients in the department, x47 of these being under specialities.
x8 ambulances unable to offload (longest wait = 14hrs)
13 hr wait for a doctor (x24 p3/4 cards)
No adult ring fenced space. +1 in RR, R5 is available as a paeds ring fenced space.
x12 majors in minors. Longest wait in a chair = 54.5hrs 
</t>
  </si>
  <si>
    <t xml:space="preserve">Regular escalation with clinical site matron
regular safety huddles with bed manager
Regular updates with A+E reg </t>
  </si>
  <si>
    <t>Unwitnessed Fall.
Buzzer was pressed by patient in the next bed when he heard a banging sound. Patient was then seen on the floor face down. No obvious injuries noted.
Patient was admitted because of a fall from bed and delirium secondary to toe infection. Patient known T2DM, COPD, Smoker, multiple falls, Rt AKA, and spinal surgery. According to daughter in law who patient's main carer, patient is sleep deprived as patient feels that if he falls asleep, he wouldn't be able to wake up. He has been on and off awake because of this.
Upon receipt in the night, patient awake, alert, confused. disorientated to time and looks sleepy.</t>
  </si>
  <si>
    <t>Patient was safely hoisted from the floor to bed. hygiene needs attended. BM, NEWS, and GCS taken and recorded. Doctor informed of situation. Son and daughter in law informed of fall. Pain killers given. Nursing team informed and close observation continued.</t>
  </si>
  <si>
    <t xml:space="preserve">Unsafe and overcrowded dept tonight. 
Started the night sift with 125 patients (55 of these under specialities), 9 ambulances unable to offload, 12 majors in minors, no ring fenced and plus 5 patients throughout the dept.
Delays in getting patients to xrays and to transfers due to porters carrying out transfers in pairs.
Police conveyed a peri-arrest in at 0140 this morning, we had no capacity, no ringfence, plus pts in all areas.
0155 prealert patient but no offload
All night the dept has functioned on multiple plus patients and multiple 1:1 patients. No adult ring fence space the majority of the night.
Handing over 96 patients, 52 of these under specialities. Longest wait is 90hrs for a medical bed. 9 ambulances unable to offload (longest wait = 20.5hrs). 13hr wait for a doctor with 25 P3/4's waiting. 15 majors in minors. No see and treat space in minors. Longest wait siting in a chair = 44hrs. No adult ring fenced capacity and +1 RR, +1 BR, +2 OTB, +1 NTB, +1 surge. </t>
  </si>
  <si>
    <t xml:space="preserve">Regular safety huddles with bed manager
Regular escalation with clinical site matron </t>
  </si>
  <si>
    <t xml:space="preserve">at 8.00am patient transferred from BTB to BR1 as patients news increased to 10, TB staff spoke to on call med Reg who advised them to continue with current plan. nursing staff escalated to NIC who moved patient into BR1.  nursing staff then asked medical SHO to review patient as she was requiring 15lts of 02, however saturations were 88% and declining and had an increased respiratory rate of 40.  Dr was asked by nursing staff to carry out Arterial blood gas as patient was declining he was very reluctant to do so. when asking Dr what to do he said to continue with plan. Nursing staff were not happy with outcome so asked the SHO to contact the medical Registrar. SHO continued to state we have a plan. Nursing staff then went to oncall medical consultant to raise concerns and he sent a medical registrar to see the patient. was straight away reviewed by reg ITU and outreach and admitted to ITU after that. Nursing staff had been escalating patient condition and high NEWS and hypoxia through night and morning and felt were being constantly ignored. resulting in inappriopriate delayed treatment of patient </t>
  </si>
  <si>
    <t xml:space="preserve">medical staff made aware of concerns NIC made aware of concerns Consultant and out reach made aware </t>
  </si>
  <si>
    <t xml:space="preserve">The patient came to routine outpatients appointment. She was unwell entering the outpatient corridor for her appointment. She had difficulty in breathing and severe wheeze. She was unable to talk and using her accessory muscles to breath, she was gasping for air. </t>
  </si>
  <si>
    <t xml:space="preserve">The consultation room that is usually used- is in the dental section. I saw at the other end of the corridor the patient being supported by a friend to walk, and had difficulty in breathing. I ran down the corridor and asked for a porters chair but there wasn't any. I got her into the nearest free clinical room and shouted for help, and called the emergency buzzer.  I took her vital signs. The outpatient nurse came with an oxygen cylinder and consultant came also. The arrest call was then put out.
It was soon established that there wasn't a neb machine/ mask or any nebules on level 4. The nearest resus trolley was in the dental section around the corridor- with all the emergency drugs.
Nebules and a mask was collected from downstairs in lung function and delivered.  IV Magnesium was  administered  via dental supply. 
it felt very stressful initially until the resus team arrived.
The concerns from the incident were the location of the emergency equipment. 
The lack of nebules, mask and machine to hand in outpatients 4- this has been remedied.
A grab emergency bag will now be purchased with the equipment in also- so this equipment issue wouldn't happen again, as CNS in outpatients would carry small supply with them.
</t>
  </si>
  <si>
    <t>Patient attended Morriston ED @13.36 on 10/07/2023 following a fall, was escorted by her daughter as patient eldery and frail.
She was hypotensive at triage and symptomatic so triaged as P2 (urgent)
Had blood tests and later seen by ANP in ED @15:45
Referred to Medical team @17.45 who did not accept the patient without a surgical r/v first
Patient seen by surgical team around 19:00 who according to notes wanted the patient to be seen by Medical team as surgical concern has been managed as Outpatient
Patient was kept all night in Minors 5 w/her daughter w/plan to be seen by Medical team
Taken over patient care this morning, contacted Medical team who did not have the patient on the list to be seen.</t>
  </si>
  <si>
    <t>Contacted Surgical team and Medical team multiple times, Medical team accepted patient around 10am
Patient seen by medical team shortly after lunch, post take by consultant this evening and plan to be discharged home
I've explained what happened to patient and her daughter and apologised, they were happy w/care provided by Nursing staff at the time
Food and drinks offered during stay, assisted to toilet by staff</t>
  </si>
  <si>
    <t>As Above</t>
  </si>
  <si>
    <t xml:space="preserve">Unable to locate Appropriate size plates </t>
  </si>
  <si>
    <t xml:space="preserve">was doing bone graft for finger reconstruction for trauma patient 
Plating set had 1.2 screws but scrub team was unaable to find 1.2 size plates in the set 
Had to use larger pate and screw set which was not ideal </t>
  </si>
  <si>
    <t xml:space="preserve">This Datix was redirected on the 6th October 23 for HSDU to investigate. Prior to this, it was handled by Speciality Manager for Plastics
Hand Fracture Plating system comprises of the Variax Instruments - 1005912, and the Variax Module-1041715
Items detailed as not on tray:
2023219 16 HOLE PLATE 57-05116
2037728 5 BONE PLATE ST 4 HOLE WITH BAR 57-05202 ?
2037732 2X2 PLUS 2 3D BONE PLATE 57-05297 - On order  30/10/23
INS036970-99 7 NARROW Y PLATE 57-05270 ?
INS036972-99 8 HOLE WIDE T PLATE 57-05210 - On order 
Upon recognition, items had already been ordered on the 14th September 23 on requisition 11121982 and receipted on 15th September and 26th September 23. 
</t>
  </si>
  <si>
    <t>Road traffic collision</t>
  </si>
  <si>
    <t>Stryker System 8 power tools tray opened and found with incorrect battery housings (De Soutter). Unable to use. Potential risk to patient if alternative had not been available intraoperatively. Power tools already in short supply</t>
  </si>
  <si>
    <t>Alternative tray used. Non-conformance form filled and sent with tray to HSDU. Orthopaedics Theatre Speciality Manager informed</t>
  </si>
  <si>
    <t>Unauthorised modifications or adjustments</t>
  </si>
  <si>
    <t>Patients nursed in inappropriate areas, department very busy and unsafe all night.
Long delays for blood results due to machine in lab not working.
Portering delays for xray and CT
poor flow through the department</t>
  </si>
  <si>
    <t xml:space="preserve">Escalated to site team
Silver on call in department
Patients moved to appropriate areas when able.
Doctor in charge escalated blood delays and technician fixing problem </t>
  </si>
  <si>
    <t>At start of shift (7:30), the patient had been in the department for 40 hours due to limited bed availability. Patient's fourth bag of acetylcysteine had finished so treatment was stopped as CEU staff were informed that medical doctors would review and repeat bloods at 9:00. Nurses on CEU attempted to contact medical team over phone regarding expected bloods but no response. Doctor in CEU attempted bloods but was unable, so did not proceed with further attempts. Nurses in CEU went to find A&amp;E medical doctor but was informed that they were too busy and would come down to review in 2 hours. Due to this delay the nurse proceeded to discuss the patient with A&amp;E consultant for advice on further treatment. They advised that we place the patient on another bag of acetylcysteine, the patient's fifth bag, until medical doctor could review. Nurse in charge informed as well. 
When A&amp;E medical team came to review patient at approximately 12:45, nurses were told that they did not have enough staff to do the bloods and had further patients to see in adult A&amp;E. At this time there was nobody phlebotomy trained in CEU so nurses informed nurse in charge to see if they could send someone trained to CEU. There was a delay in this as the department was under a high amount of pressure. Bloods were eventually taken by A&amp;E ANP at 14:55. The blood results showed that the patient's ART results had increased from 72 to 205 U/L. Nurses immediately contacted nurse in charge . Nurse in charge and paediatric A&amp;E consultant proceeded to contact the medical consultant regarding the delay in treatment. Medical team then came to CEU to see the patient and create a care plan. The patient was then declared medically fit for discharge following a blood gas. They were then seen by CAMHS and discharged to return today (14/07/2023) to see the gastro team. The patient left the department at approximately 19:20.
For further detail, please refer to patient notes.</t>
  </si>
  <si>
    <t xml:space="preserve">Due to the delays in treatment, staff in CEU escalated the situation to the nurse in charge, A&amp;E consultant and paediatric A&amp;E consultant. This was then discussed with the medical consultant. </t>
  </si>
  <si>
    <t xml:space="preserve">Patient attended for her outpatient appointment for a denture review. No acrylic burs available to ease her denture as none had been processed by HSDU. Wasted appointment for the patient. Continued pain for the patient until her next appointment. 
We cannot screen our patients for all the equipment and what we possibly may need at the beginning of the day as the treatment plan depends on what they tell us in that appointment. We cannot carry on like this, not having basic equipment. 
If the reason is lack of staff, please use these datix to support a clear need for more staff. Please consider the employment of a trained dental nurse who can deal specifically with our equipment. Currently we have the wrong equipment in our kits, bent instruments and instruments coming back with debris on them that clearly haven't been quality checked. If you need further evidence of this I am happy to submit more datixes to support this. </t>
  </si>
  <si>
    <t xml:space="preserve">Apologised to the patient and re-booked the first soonest appointment in a few days time. </t>
  </si>
  <si>
    <t>Without information being provided by dental on the forecast of equipment requirements, HSDU are unable to work through specific numbers</t>
  </si>
  <si>
    <t xml:space="preserve">Patient's notes requested to investigate a Datix. 
1 sheet found from Morriston Hospital - A&amp;E continuation sheet from a different patient. </t>
  </si>
  <si>
    <t xml:space="preserve">Sheet taken from the notes. 
Datix completed. 
Medical records called and reported to send wrong patient information do Health Records supervisor. 
</t>
  </si>
  <si>
    <t>This patient was admitted from 28/6/23 to 14/7/23
During this admission the patient was commenced on Warfarin treatment (on 7/7/23) for recurrent arterial thrombi.
On discharge the patient was referred to the Nurse led Warfarin monitoring service for Swansea.
The referral was made on the afternoon the patient was due for discharge. 
The referral appeared straightforward with no major concerns or issues raised. The referral form has a risk assessment and alcohol dependence was highlighted. No other risks or concerns were raised by the referring Doctor.  
An appointment was made for the patient to attend for an INR after the weekend on 17/7/23 .  The patient failed to attend her INR test on 17/7/23. Staff attempted to contact the patient for 3 days with no success.  The patient eventually presented herself at the hospital on 20/7/23  and arrangements were made for her to have an INR.  This INR result was 5.2.
It became evident through communication with the patient that her speech was slurred and that her lifestyle appeared to be chaotic.
Staff found that the patient had a long history of drug and alcohol misuse, borderline personality disorder with periods of psychosis, and recurrent drug overdose. 
These concerns were not discussed or highlighted to the Nurse led anticoagulation team at Swansea prior to discharge. Had this patient been brought to the attention of the clinic, a CNS would have seen and reviewed this patient prior to discharge. 
The risks of non-compliance with treatment, mis-management of  of mediation, risk of bleeding due to falls were realised at this point.</t>
  </si>
  <si>
    <t xml:space="preserve">Staff immediately attempted to contact the discharging medical team but were unsuccessful.
An e-mail was sent to the discharging clinical team outlining concerns for the safety pf the patient.  A request was made for urgent review of treatment.
The Anticoagulation CNS also contacted the GP to discuss the concerns for safety and likelihood of non-compliance and non-attendance.  The GP confirmed the patient had on-going issues with drug and alcohol misuse.  As the decision to initiate treatment was made at secondary care, the GP stated that she was unable to accept the patient into the community Warfarin clinic held at the surgery. Responsibility for treatment, monitoring and dosing would remain with the Nurse led anticoagulation team.  To date, this patient has attended for 2 further INR tests as advised by the clinic.   INRs have remained erratic.  The GP has agreed to the patient attending the surgery for PocT INR,  as the surgery is on a main bus route for the patient.  The GP stressed however that they would not accept responsibility for Warfarin dosing.  
At the time of writing the patient has since been admitted with chest pain.  She was intoxicated on the admission but was due for review by a clinical service at a main hospital site. The patient failed to attend.  A conversation has taken place with another consultant who will review anticoagulation treatment. </t>
  </si>
  <si>
    <t>Delay / failure in recognising complication of treatment</t>
  </si>
  <si>
    <t xml:space="preserve">Unwitnessed fall patient was found on the floor by bed area. Patient stated that he got up out of bed and was pulled back by the IV.
  </t>
  </si>
  <si>
    <t xml:space="preserve">Observations and blood sugars taken and recorded.
Patient checked for any obvious signs of injury.
Patient was able to get up off the floor with minimal assistance.
On call doctor informed of incident.  
</t>
  </si>
  <si>
    <t xml:space="preserve">Unwitnessed fall found on the floor by the bed area. Patient had been restless prior to fall and was commenced on enhanced observation. Patient required 1:2:1 care but ward was short staffed so was unable to provide this care.   </t>
  </si>
  <si>
    <t xml:space="preserve">Patient observation and blood sugars taken and recorded.
Patient was checked over for any obvious injury.
Neuro observation were declined by patient.
Patient was hoisted back into bed
On call doctor informed immediately after.
</t>
  </si>
  <si>
    <t>Patient has been in A&amp;E for 4 days and then in Ward E for 1 day and there has not been an admission done for this patient including no NOK details</t>
  </si>
  <si>
    <t>Started admission</t>
  </si>
  <si>
    <t>Patient was admitted to A+E July 11th 2023. He was transferred to Ward E July 14th. Patient was then transferred to Ward C July 15th. 
Ward C staff noted that the patient was not properly admitted on WNCR. Ward E staff only documented on the WNCR inpatient notes but no assessments/risk assessments were done, no next of kin details as well. The patient is very unwell and had a fall in Ward E so proper admission and assessments are needed but not done. Ward C staff completed full admission and risk assessments on transfer.</t>
  </si>
  <si>
    <t>Laboratory results confirmed a second patient case of C.Difficile in a 28 day period, as such, a Period of Increased Incidence (PII ) has been identified. It should be noted that 4 patients are now included in this PII (3 toxin positive 1 PCR positive)</t>
  </si>
  <si>
    <t xml:space="preserve">Short staffing
As per the rota that was released at the beginning of AMSR in February, we are meant to have the following staff for the medical Post Take Ward Round, the Medical Intake and for Ward Cover (including the medical emergency team):
- Medical Registrars - 3
- SHOs - 4
- F1s - 7
On Friday during the day, we had the following:
- Medical Registrars - 3
- SHOs - 4
- F1s - 3 (but one started at 1500)
At night staffing was only one medical registrar and two SHOs (as opposed to two medical registrars and four SHOs)
We were not told about the staff shortages prior to starting the shift and as result of the shortages, we were not able to clerk as many patients as doctors were redirected to either the post take ward round or ward cover.
We did not know about the staffing situation over the weekend. </t>
  </si>
  <si>
    <t xml:space="preserve">This was escalated to the on-call consultant </t>
  </si>
  <si>
    <t>ICU West</t>
  </si>
  <si>
    <t xml:space="preserve">Newly admitted patients medication prescribed at excessive/unlicensed doses. This was discovered when the drug history was completed on the 23/7/23. The patient had not yet received any of the excess dosages. It appears that the initial prescribers medication history was taken from a clinic letter in June. These medication included Prasugrel, Aspirin, Amlodipine, Bisoprolol and Levothyroxine. </t>
  </si>
  <si>
    <t xml:space="preserve">Medication doses were altered to the correct dosage for the patient. As the patient had not received any of the excess dosages, no other action was required. The nurse at the bedside was informed and told to inform the clinician when coming to review of the incident. </t>
  </si>
  <si>
    <t xml:space="preserve">Very unsafe shift with the department over capacity, high acuity and 4x 1:1 patients. Most of the shift had 2 extra patients in Red Resus, 1 extra patient in Blue Resus, 3 extra patients in Blue Trolley Bay, 1 extra patient in Surge. 2 extra HCA's arrived to provide 1:1 care but 4 other existing booking did not attend their shift along with one RN. </t>
  </si>
  <si>
    <t>Department risk escalated to Site Matron Jo and Silver on-call contacted. Extra capacity created with surge areas and extra patients on wards.</t>
  </si>
  <si>
    <t>G2 found to right elbow. Pt on air mattress.</t>
  </si>
  <si>
    <t>Covered with inadine and allevyn.</t>
  </si>
  <si>
    <t xml:space="preserve">Patient is known bariatric, Correct equipment in place, Bariatric bed, gantry hoist and pressure relieving mattress.
Patient has been less mobile recently, in regards to walking however,
Patient is able to mobile independently </t>
  </si>
  <si>
    <t>Short staffing
As per the rota that was released at the beginning of AMSR in February, we are meant to have the following staff for the medical Post Take Ward Round, the Medical Intake and for Ward Cover (including the medical emergency team):
- Medical Registrars - 3
- SHOs - 4
- F1s - 7
On Sunday during the day, we had the following:
- Medical Registrars - 2 (one had to be late to adjust their hours for staying late on Fri due to them being short staffed on nights)
- SHOs - 5 (one of them was a locum from 1300 - 2100)
- F1s - 2 (neither could clerk as they had to do post take)
We were not told about the staff shortages prior to starting the shift and as result of the shortages, we were not able to clerk as many patients as doctors were redirected to either the post take ward round or ward cover.
We did not know about the staffing situation over the weekend. We did not know about the discharge consultant and when we found them, they did not have computer access to enable discharges e.g. signing off TTOs and we did not have adequate staff to support the discharge consultant and the other roles for ward cover, post take and the medical intake.</t>
  </si>
  <si>
    <t>Informed the on-call consultants - Dr Anjum, Dr Sweeney and Dr Finn and the site matron.</t>
  </si>
  <si>
    <t xml:space="preserve">Patient is heavily incontinent of feces and urine, all care in bed and with episodes of loose stools according today staff. stool sample has been sent and 2 hourly turn and skin check commenced. Overnight, it was noted to be sore and red on affected areas. However, upon checking at 06:05 in the morning,  noted to have developed into moisture lesions on vulvar area/labia and outer buttocks. With redness, mild bleeding and soreness as per patient's complaint. </t>
  </si>
  <si>
    <t xml:space="preserve">Cream applied on affected areas. Hygiene care given and ensured that patient is checked and turned 2hourly. Maintained on air mattress. Elevated pressure points with a pillow. Ensure adequate hydration and nutrition. </t>
  </si>
  <si>
    <t>patient was assisted to the toilet with assistance of one. patient mobilised well inside the toilet and washed hands. after, patient appeared to be unsteady and slipped slightly with control and sat back onto the floor. patient was observed, and appeared to have no pain, she didn't hit her head or have any signs of injuries present.</t>
  </si>
  <si>
    <t>patient was assisted to stand up with consent. patient was ensured to be steady on her feet and then she was mobilised back to her bed. she was alert and conscious and mobilised well back to her bed. vital signs was observed, NEWS score to be 3 - Heart rate of 103 and Respiration rate of 24. As per protocol , sepsis screening was done. The doctor was informed and further no concerns were mentioned.</t>
  </si>
  <si>
    <t>Inappropriately outlying of patient(s) (not clinically indicated)</t>
  </si>
  <si>
    <t>CT scan reports to include NHS numbers within the file document</t>
  </si>
  <si>
    <t>Patient was assisted with commode use at bed side, pressure areas checked, and noted to have a new moisture lesion-category 1 PU? on sacrum from previously noted red area in the last couple of days. Patient was previously mobile and self caring and continent but deteriorated in the last 3 days. She was having shortness of breath on exertion and was staying / laying on the bed most of the time or nursed in bed. Despite mobilising patient as able, patient was noted to have developed new pressure area damage.</t>
  </si>
  <si>
    <t>Upon assessment, noted and documented as a new pressure area damage. Hygiene care given and cream applied on affected areas. Frequent skin checks done and advised the patient to turn on her side as able. Patient was transferred to other ward for further management of presenting medical condition and was handed over to receiving staff to follow protocols and strict skin check. Advised use of air mattress.</t>
  </si>
  <si>
    <t>Haemorrhage</t>
  </si>
  <si>
    <t xml:space="preserve">patient was found in a sitting position  on the floor.He climbed out of bed saying he wanted to urinate.He has bottle on his table and uses bottle at bedside </t>
  </si>
  <si>
    <t>He urinated on the floor,hsoiled gown removed and uine on the floor cleaned up.Help of other staff sought for and patient was assisted back to bed with the assistance of other staff on duty
Quick observations done and were T36.9,P68B/M,R17c/m,BP167/74mmhg,SPO296% news 2.on calldoctor was ranged on phoneat 3.10am and came to review.</t>
  </si>
  <si>
    <t xml:space="preserve">Patient sent home without anticoagulants after a diagnosis of a pulmonary embolus.  </t>
  </si>
  <si>
    <t>I had a telephone call from the patient's wife yesterday, 25/06/2023.  Her husband had been discharged from accident and emergency surg unit following a 5 day stay during which it was found he had a pulmonary embolus.  He had been told prior to discharge that he would need to self administer anticoagulant injections after discharge and these would be supplied.  When the patient returned home and checked his take home drugs there were no anticoagulants in the bag.  The patient's wife rang both the discharge lounge and the accident and emergency surg unit and on both occasions was told that they didn't have them as they weren't on the prescription form.  As a last resort the patient's wife called myself as I had previously met them in our HPB clinic. I told her I would look into it.  I have spent a considerable amount of time, visiting both the discharge lounge and the emergency department to try and get information.  I was just given the number of a medical Dr.  He then told me to ring the pharmacist and thankfully the pharmacist was able to confirm that the patient should have gone home with anticoagulant medication which he then prepared ready for collection.  I rang the sister in charge of the emergency department who was going to arrange transport to deliver the medication to the patient today.  I have spoken a few times with the patient and his wife to update and reassure them.  He did not have any training or information on the administration, storage or disposal of the medication but they are able to get in touch with people local to themselves who are able to advise.</t>
  </si>
  <si>
    <t xml:space="preserve">Busy department with limited flow through the day. 
Ambulances waiting to offload all day.
Green bay (old minors area) very busy all day, difficult to manage despite x3 experienced registered nurses all shift and HCSW support. 19 referred patients in Green bay/external waiting room (inappropriate areas for their needs). 
At the start of the shift, during handover a 1:1 patient had a non-injury fall. Staffing will not allow 2:1, patient has been in ED for 5 days with no bed. x3 other 1:1 patients in dept.  
No capacity or adult ringfenced space during the afternoon. x2 extra patients in the middle of blue trolley bay (one requiring cardiac monitoring) to enable offload of pre alert/unwell patients. I collapse in waiting room transferred to red resus ? encephalitis.
1 intoxicated patient absconded from minors and seen by incoming night staff stumbling in road. Staff stopped to help, patient refused. Police alerted. Inc No: 1042.
99 patients in dept at time of handover P2 =2 patients, 3hour wait. P3 = 16 patients, 5 hour wait. 
Awaiting beds: Medical = 35, longest wait 124hrs, Max Fax =1 longest wait 5hrs, T&amp;O = 6 longest wait 24hrs 50min.
</t>
  </si>
  <si>
    <t xml:space="preserve">All issues escalated to site team and ED Matron. </t>
  </si>
  <si>
    <t xml:space="preserve">Escherichia coli has been identified from a blood culture obtained on 26/07/2023 at 05:27. The clinical team &amp; investigator will need to review and amend Actual Harm section and Potential harm/priority section, both of which have been defaulted to Low. </t>
  </si>
  <si>
    <t xml:space="preserve">A patients file was brought up when a patient switch, was performed between ward E and J. In the patients notes, there was a handover from Ward E and also a Dr's outliers list with patient information sticker and also the causes and symptoms, as well as results and further tests on a continuation sheet. </t>
  </si>
  <si>
    <t>When found, the paperwork was destroyed straight away and put into confidential waste before anyone else read</t>
  </si>
  <si>
    <t xml:space="preserve">unfortunately on a transfer of a patient,  In the patients notes, there was a handover from Ward E and also a Doctor's outliers list with patient information sticker and also the causes and symptoms, as well as results and further tests on a continuation sheet. all staff reminded to keep their patient list confidential and ensure that they are put in the confidential waste bags when finished with. </t>
  </si>
  <si>
    <t xml:space="preserve">all staff reminded to keep their patient list confidential and ensure that they are put in the confidential waste bags when finished with. </t>
  </si>
  <si>
    <t>The patient was being verbally abusive, racist, shouting and threating towards staff and other patients. other patients told staff that they were starting to feel threatened by him.  staff put the curtain round the patient as he was being abusive. the patient carried on being abusive stood and used his zimmer frame to open the curtains he lost his balance and fell to the side. the patient didn't hit his head. with verbal instructions from staff patient was able to use a chair and stand. doctor on the ward came to check patient.</t>
  </si>
  <si>
    <t>checked over by nurse and HCSW olso the doctor</t>
  </si>
  <si>
    <t>On assessing patient's pressure areas a blister was found on lower back on left side.</t>
  </si>
  <si>
    <t>Patient is currently on air mattress , ensured its working, make sure to turn and change patient's position 2 hourly</t>
  </si>
  <si>
    <t xml:space="preserve">assisting with personal care and HCSW identified a blister, broken area on left bottom cheek </t>
  </si>
  <si>
    <t xml:space="preserve">applied barrier cream and ensured we changed patient position every two hours to maintain skin integrity and further break down
right bottom cheek, red and high risk of broken skin
heels red and blanching, barrier cream applied and elevated </t>
  </si>
  <si>
    <t>Patient been restless. on oxygen, on IV, has catheter very confused. Myself was next to the patient administrating iv frusemide . The patient got up out of his chair whilst my back was turned preparing the pump information. and fell forward straight on the floor onto his face.</t>
  </si>
  <si>
    <t xml:space="preserve">I quickly noticed his head was bleeding. laceration noted. Dr came straight away. neuro obs done. CT scan. one to one allocated to patient. </t>
  </si>
  <si>
    <t>Patient has has several falls
Patient doesn't sit in chair, or lay on bed, very unsteady.  Nurse was stood beside patient to administer iv and he fell when their back was turned
Two staff nurses in section with overseas nurse.</t>
  </si>
  <si>
    <t xml:space="preserve">Patient came in with chest pain, had a cardiac history, was put into Red Resus.  (Not from UK, was here for sons graduation)
Doctor has concerns that nurses working in this area did not recognise the patient's deterioration, the EDA helping out in that area also believed the same.  The doctor states he went to break and the patient was stable, he came back and the patient had deteriorated to the point of needing CPR and apart from being given a neb very little was being done, apart from asking a doctor to prescribe a neb due to Sp02 decreasing. 
It is documented by the nursing staff that the patient was given oral morphine and stable at 0453, then at 0515 Sp02 had decreased and patient ended up having CPR.  However there is only 1 set of full observations documented so there is no clear evidence to support this.  The nurses all state that the deterioration happened very quickly 
The patient had CPR, which was unsuccessful and passed away
The doctor believes this would of happened regardless , but was concerned for the patients care prior </t>
  </si>
  <si>
    <t>All staff involved spoken to.  Statements requested from the 3 nurses and the EDA present
Matron informed 
Notes looked at</t>
  </si>
  <si>
    <t xml:space="preserve">grade 2 pressure damage - sacrum </t>
  </si>
  <si>
    <t xml:space="preserve">The patient had been initially graded as a STDI on the previous ward, when the patient had reached this ward her condition had taken a big dip and was requiring large amounts of fio2 via the optiflow. The flow rate had been between 50ltr and 60ltr and the oxygen quickly went upto 90%.
At this point we were unable to move the patient onto an airflow mattress due to her worsening condition, any movement would have an impact on her breathing and subsequently her saturations would drop to between 50% to 60% and would take time to improve.  
 </t>
  </si>
  <si>
    <t>It would not have been possible to move this patient due to her worsening condition, however, it could be asked, why was she not put on an airflow mattress when the initial datix had been completed.</t>
  </si>
  <si>
    <t>Patients with severe breathing difficulties need to be considered for pressure reliving equipment at the earliest oppertunity.</t>
  </si>
  <si>
    <t xml:space="preserve">Phone call received from microbiology to advise that the patient has C. Difficile. </t>
  </si>
  <si>
    <t xml:space="preserve">Patient moved to cubicle to isolate and bed area cleaned in section with 3D clean.
Medical team made aware to commence treatment and requested doctors commence C. Diff proforma
Matron informed. Email sent to organise rapid review 
 </t>
  </si>
  <si>
    <t xml:space="preserve">Pseudomonas aeurginosa has been identified from a blood culture sample obtained on 31/07/23 @ 00:00.  The clinical team &amp; investigator will need to review and amend Actual Harm section and Potential harm/priority section, both of which have been defaulted to Low.” 
</t>
  </si>
  <si>
    <t>“Referred to clinical team and ward to review and investigate.”</t>
  </si>
  <si>
    <t xml:space="preserve">On transfer from AMU patient arrived on ward J in an unkempt state at the bottom of the bed. Pressure area damage already visible to tops of toes and patient left with feet pushed against the foot of the bed with dressing peeling off and soiling the bed frame. According to WNCR skin inspection patient had not had skin checked since 31/07 7pm. Dressing to sacrum covered in faeces. When dressing removed allevyn stuck against gapping wound. Grade 4 very sloughy and nurse that handed over informed that she did not change the dressing today no excuse given. Bilateral leg dressings both with strike through dark green sediment with a very poor odour. Wounds untouched by staff prior to being moved to us. Pressure areas not checked all day. </t>
  </si>
  <si>
    <t>All wounds to lower legs cleaned under ANTT and redressed using inodine and surgical pads and yellow line. Grade four to sacrum cleaned and packed with 4 indodine squares to lift slough and allevyn placed over the top. Contacted district nurses regarding regime in the community to improve the car being provided. Wound chart completed and skin inspection updated. Patients heels offloaded and he is sat up in the bed after using slide sheets.</t>
  </si>
  <si>
    <t xml:space="preserve">Patient transferred over from ED 30/7/23. Datix completed in ED regarding 2 x G3 PU's to buttocks/sacrum as well as multiple SDTI areas on buttocks. On inspection of patients skin 1/8/23, staff noted that skin integrity had gotten significantly worse. Patient appears to now have 3 Grade 3 PU's to sacrum/buttocks and multiple open wounds to buttocks. </t>
  </si>
  <si>
    <t xml:space="preserve">Reported to nurse in charge and doctor looking after patient. Updated skeletal chart and completed new PU passport. Regular analgesia for patient as well as regular turns to maintain skin integrity. </t>
  </si>
  <si>
    <t>accidentally scanned in wrong patent NHS number while performing a blood gas.</t>
  </si>
  <si>
    <t>i have phoned point of care and the blood gas result will be roved from the database. patient tohave a repeat blood gas next week. patient blood gas was stable</t>
  </si>
  <si>
    <t xml:space="preserve">C. difficile has been identified from a faecal sample obtained on 31/07/2023  00:00:00. The clinical team &amp; investigator will need to review and amend Actual Harm section and Potential harm/priority section, both of which have been defaulted to Low.
</t>
  </si>
  <si>
    <t>Patient became very aggressive  at around 17.30 on the 2/8. Attempted to talk to the patient to see what the issue was however the patient was only speaking spanish. Patient continued to be aggressive towards staff patient elbowed a staff member in the face and gauged another staff member drawing blood, he also elbowed another staff member in the stomach. Security phoned as the patient was lunging towards other patients. Security were delayed as they were dealing with another matter. We phoned the patients wife to see if she could come in to settle him however she was unable, but she gave us the sons number to phone if he didnt settle. Patient was given 0.5mg of lorazepam to attempt to settle him. Patient settled with night staff at around 9pm.</t>
  </si>
  <si>
    <t>Security phoned to deal with the situation. Medication given to the patient to help calm the situation. Family phoned in to assist. First aid given to those with injuries, no further action needed. Staff members all debriefed regarding the situation.</t>
  </si>
  <si>
    <t xml:space="preserve">C. difficile has been identified from a faecal sample obtained on 31/07/2023  13:30:00. The clinical team &amp; investigator will need to review and amend Actual Harm section and Potential harm/priority section, both of which have been defaulted to Low.
</t>
  </si>
  <si>
    <t>All 3 night ward cover shifts not filled. 4/7 doctors on site
Level of harm to be seen as datix filled at start of shift</t>
  </si>
  <si>
    <t>On-call medical consultant and Site Management made aware. 
Twilight doctor kindly agreed to do extra 3 hours on locum rates (though was refused transport cost cover)</t>
  </si>
  <si>
    <t xml:space="preserve">C. difficile has been identified from a faecal sample obtained on 10/07/2023  00:00:00. The clinical team &amp; investigator will need to review and amend Actual Harm section and Potential harm/priority section, both of which have been defaulted to Low.
</t>
  </si>
  <si>
    <t xml:space="preserve">Loud noise heard and patients could be heard shouting for assistance 
On attendance patient was found on the floor on his back
Urinary catheter attached to bed away from patient 
Fall was unwitnessed as the bay had low lighting </t>
  </si>
  <si>
    <t xml:space="preserve">visible signs and verbal confirmation of head injury 
Urinary catheter brought closer to patient 
Assisted into sitting position 
Vital signs monitoring 
Assisted to chair then walked to bed using z/frame
Oncall informed
Commenced on neuro obs  
</t>
  </si>
  <si>
    <t>Patient found to be in acute kidney injury. Fluids were prescribed and then verbally discussed with the nursing staff in charge of the bay. This was not administered and resulted in the patient becoming extremely hypotensive and his renal function had worsened the following day. 
A similar incident occurred with another patient in another which also resulted in patient's renal function worsening the following day.</t>
  </si>
  <si>
    <t>patients cannulated and intravenous fluids prescribed and administered, renal function to be monitored over the weekend by on call doctor</t>
  </si>
  <si>
    <t xml:space="preserve"> Intensive Care</t>
  </si>
  <si>
    <t xml:space="preserve">Patient experienced unwitnessed fall. Staff were in section attending to other patients. Patient was observed to be sitting in chair. Staff heard a noise and observed patient laying on floor near to bed space area. Nurse and HCA attended immediately. Patient was conscious and breathing normally. Alert and able to move limbs upper and lower. No sign of bleeding, no obvious sign of injury, Observations taken. Patient assisted up from floor by 2 staff. Patient unsure as to whether hit head. Neuro observations commenced and doctor informed. </t>
  </si>
  <si>
    <t xml:space="preserve">Observations taken. Neuro observations commenced. Doctor assessed &amp; no spinal tenderness. Continue to observe. </t>
  </si>
  <si>
    <t>At approximately 20.20 patient was transferred from cube1 to blue trolley 2,handover by day staf,f patient on DKA regime and BM and ketones normal and needs to be reviewed by medics.Staff checked bm and ketones again and was only 4.8 mmols and ketones 0.3mmols,patient is on fixed rate of 6mls/hr.Noticed suppossedly on 10% dextrose as per regime but none started this since 13.45 as Bm has been less than 14mmols on succeeding checkings Insulinr egime stopped temporarily and medics aware but unable to review patient as they doing post take rounds according to nurse Mary.Patient looks well,I gave her milk which she preffered and drank this. Bm increase to 10.0mmols. At approximately 21.00,medics informed that I failed to take blood gas 2x and re -informed him that insulin regime is still stopped and does not want to start this till blood gas is done,  medics is seeing another patient and will be doing handover after this and will not review patient .I reminded him to handover to incoming medics of the night the need to do blood gas .At approximately 23.30,medics of the night informed of above and does not know this patient and at 23.45 medics prescribed variable rate insulin.No blood gas done.This insulin regime started.</t>
  </si>
  <si>
    <t>bm's has been monitored,medics aware and nurse in charge,started on variable rate insulin as per medics prescribed</t>
  </si>
  <si>
    <t>Patient attended clinic today and told us that in the envelope which had been sent to her with her appointment letter, there was another letter for an appointment for another patient. She brought the letter of the other patient along and handed it to our receptionist.</t>
  </si>
  <si>
    <t>Apologised to the patient for this. Contacted the other patient to clarify that she knew about the appointment that should have been sent to her.</t>
  </si>
  <si>
    <t xml:space="preserve">Both appointment letters printed off the wpas batch printer at 29/6/23 at 9:12,  we had envelope issues at that time,  our envelopes had been taken from the mail room and we had to hand fold our mail to get it out on time for the mail collection.  All staff were reminded of the process for hand folding and to ensure that only one letter per envelope.  </t>
  </si>
  <si>
    <t>All staff were made aware of the hand folding process,  human error due to the time constraint added pressure to ensure all letters were enveloped and this error occurred.</t>
  </si>
  <si>
    <t xml:space="preserve">Don't leave stationery in the mail room.
If hand folding occurs again, use a dedicated group to carry out, remind all of the process and do not rush the job, ensure it is done correctly even if the mail cut off time is missed.  Better to be safe than sorry.  </t>
  </si>
  <si>
    <t xml:space="preserve">patient with dementia in hospital with general decline and recurrent infections. Decisions and discussions had happened appropriately with the patients son after a period of time that he was likely in the final phase of his life and may be dying. 
The son had POA for health and welfare. Palliative medicine were involved with the case and Consultant from palliative care asked me to urgently review one friday morning (about 3 weeks ago).
Two days prior a stool sample had been positive for c diff and the patient was started on treatment orally for this (which is sometimes something I will do even if someone is dying). The following day on a ward round there is simply an entry consultant WR Dr M. Plan NG tube boxing gloves.
Consultant (Palliative Care) reviewed from a palliative med perspective the next day and felt that the patient needed an urgent review by a geriatrician with expertise in frailty and feeding so  asked me to come and review.
(edited to remove identifiable information as per HB Policy)
</t>
  </si>
  <si>
    <t>I rang the son and the night before one of the nurses had called him to discuss the boxing gloves as a deprivation of liberty and had appropriately applied for DOLS safeguards. His words to me were that he felt force feeding his father was a greater deprivation of liberty. We agreed to remove the gloves and tube and the patient actually pulled the tube out himself whilst i was still on the phone. I spoke to Dr M consultant leading the case who happened to attend the ward whilst i was on the phone and explained the law around NG feeding and the background trials which led to the change in practice in 2005. He said he was always worried that if we did not artificially feed patients families would complain. I explained that good communication has meant that this has never been an issue i have come across and i talked to him about the mental capacity act. He then asked my advice about another similar patient ( who did not have an NG tube) and I reviewed them and rang their family. We agreed that with any complex ethical cases he would call myself or Clinical Chair and we would review and i suggested he read the mental capacity act and deprivation of liberties.</t>
  </si>
  <si>
    <t>Consent taken after the procedure had started</t>
  </si>
  <si>
    <t xml:space="preserve">incident escalated and dealt with by associate service director &amp; clinical lead consultant for medicine </t>
  </si>
  <si>
    <t>Referred to clinical team and ward to review and investigate</t>
  </si>
  <si>
    <t xml:space="preserve">Patients seen by ED and referred to medics for review. Red resus 2 came to ED AT 02:00 AM on 8/8/23 and was diagnosed with severe DKA, he waited and was seen by medics at 06.45 on 9/8/23. Patient was very agitated on morning of 08/08, and was poorly all day. Staff nurses had to seek advice from ED Drs all day for fluids and medication to treat patient. 
Red Resus 3 came to ED on 08/08/23 at 14.01 and was diagnosed with sepsis ? source and DKA, she was seen by medics on 09/08/23 and 07.40. Patient was quite poorly throughout the day and evening of 08/08 and again staff nurses had to seek advice and treatment from the ED Drs to support with patients care. 
Red Resus 1 came to ED on 08/08/23 at 16.04 and was diagnosed with aspiration pneumonia and was in type 1 respiratory failure when admitted to the department. She was eventually seen medics on 09/08/23 at 06.17. Patient was poorly throughout stay in department and advice was sought from the ED Drs to manage this patient.  </t>
  </si>
  <si>
    <t>Escalated to the nurse in charge on 08/08 that patients hadn't been seen by the medical team. 
Also escalated during the ward round to the ED consultant in charge.
Chased the med reg in ED regarding the patients, but they informed staff they had a list of patients to be seen</t>
  </si>
  <si>
    <t xml:space="preserve">Patient admitted 07/08 at 22.44, sent by GP due to deranged bloods.  Low KCL.  Seen by ED and given N/Saline + 40mmols KCL at 0330, then referred to medics.  
Medics did not see until 2240 08/08  after being called by staff on Minors 
KCL by then was 1.8 </t>
  </si>
  <si>
    <t xml:space="preserve">Medics came to see immediately
Moved into Resus for cardiac monitor
KCL replaced </t>
  </si>
  <si>
    <t xml:space="preserve">Extremely busy and unsafe night shift, around 100 patients in Dept all night.
+ Patients in Dept from start of shift right through, +6 majority of night, in most areas.  Minors very busy overnight with over 30 patients with 20 of them having been referred. 
 10 patients in Green bay area.  All off limits areas used, Neg p room, Plaster room, TB8.
Over 30 patients waiting to be seen with over 12hr wait, P2's waiting all night 
3x 1:1's in trolley bay and minors area, taking up 1 EDA for each
High Acuity of patients in all areas, patients being nursed in inappropriate areas, some on chairs overnight as no trolley space
Majority of beds given to ambulance patients despite having patients in the middle of TB/Resus all night and minors unmanageable, with bed waits of +100hrs
</t>
  </si>
  <si>
    <t>Site team aware, DIC aware
Matron made aware by Datix
Dept kept as safe as possible at all times
Patients given treatments despite not having a trolley, some in chairs or middle of Minors having their treatments</t>
  </si>
  <si>
    <t>Patient was admitted late afternoon on this ward and was safely transferred on bed side. As per handover, and as per patient's description of the incident, He was sitting on a chair when he suddenly slipped and fell on the floor. He did not report any sustained injury or hit any part of his body essentially the head.</t>
  </si>
  <si>
    <t xml:space="preserve">Staff rushed to see the patient who is already lying on the floor. He was assessed for any injuries, which is not noted. A-E assessment done and Neuro observations commenced. And was assisted back to bed. observations and blood sugar were checked. Fall sticker has been completed and followed protocol policy. He was referred to the oncall doctor, to review. </t>
  </si>
  <si>
    <t xml:space="preserve"> Blood Transfusion</t>
  </si>
  <si>
    <t>Delay in transfusion / administration</t>
  </si>
  <si>
    <t>I over heard 1 of the nurses being asked by the medical registrar to do a cannula for treatment for a patient. The nurse was working in a very busy area with a health care worker as the other qualified nurse was on her break. I explained to the doctor that the nurse would be unable to do this as she was by herself.  I asked him if he could to this but he said no he couldn't because he was the medical registrar and he had patients to see. The bed manager was also near by and explained it was an extended role for the nurses and if they couldn't perform these tasks due to other commitments the doctors would have to do it themselves. The bed manager suggested ringing the   clinical assistant . The nurses prepared the treatment and we moved the patient to an area where she could receive this.  I informed the medical doctor we needed the venflon putting in.  He replied I will see another patient before doing it.  Bearing in mind when we had mentioned the nurse couldn't do this earlier his reply had been " so your refusing to start the treatment I am asking for."   The doctor also said to us " It's not urgent the blood glucose is 16 so it can wait a while. The nurse in the area the patient went to inserted a venflon so the treatment could be started.  The time from the initial request to the patient actually receiving treatment was approximately  45 minutes.  It was the way the doctor expected the nurses to things for him.</t>
  </si>
  <si>
    <t>I discussed with the Consultant in charge of the shift who spoke to the Medical doctor, who still didn't do the venflon himself.</t>
  </si>
  <si>
    <t>All 3 patients were referred to Medics and all waited over 12hours to be seen by the speciality , all were checked to be on the list which they were.
One Nurse in Minors was told that they had lots of patients in AMU to see so were prioritising them.
Nurses ringing and chasing up on a regular basis to make sure patients are seen and not missed 
One of the patients being a Resus patient</t>
  </si>
  <si>
    <t xml:space="preserve">Escalated to NIC who escalated to site team.
Staff documenting when medics have been spoken to regarding patients 
Site team told by medics that they were not prioritising AMU patients and that there is a Med Reg in ED and one in AMU, however patients were waiting 12+hrs to be clerked </t>
  </si>
  <si>
    <t>When my colleague arrived on the ward there was three bed patients in the discharge lounge .The information that we received was that the three patient had come from three particular wards one patient was a  
  Diabetic who was a  on insulin. 
One was waiting for take homes to be prescribed.
one had      T.T.O  take homes that we found on the actual ward that he was previously on not with the patient they where his own tablets from the locker.
One patient had take homes but we had to sort out the patient Insulin which was stipulated on the drug chart. There was not enough Insulin in the syringe so we needed to locate the insulin on another ward We spoke to the Matron for Medicine we also spoke to the Wards concerned managers about the above issues. The staff nurse actually got the Insulin from  main Pharmacy.
All of these Discharge Issues we had to check with the  Wards.  Today there was two members of qualified  staff on these issues took hours to resolve. One staff nurse was then able to open the Discharge Lounge at 09:55.  I   spent time  documenting in the patients notes the information,        All   patients where safely Discharged  with medication.</t>
  </si>
  <si>
    <t xml:space="preserve">Medical matron has attended TAWE Ward due to concerns raised by staff on Tawe Ward and the lack of handover from the Wards that have moved theses 3 patients tot he discharge lounge overnight.
Escalated to the Clinical Site Matron on duty.
Spoke to the Matron for T&amp;O and explained regarding the concern raised for patient and the insulin.
Spoke to Ward manger for Ward D and asked her to attend and review with regards to the medication being appropriate for Discharge.
</t>
  </si>
  <si>
    <t xml:space="preserve">A possible outbreak of CPO has been identified with three probable and one possible patients linked in place and time. 
Severity has been defaulted to Low and will need to be reviewed by the investigating team. </t>
  </si>
  <si>
    <t xml:space="preserve">Referred to clinical team and managers to manage and investigate. </t>
  </si>
  <si>
    <t>Patient transferred to Ward R for ongoing medical review. Highlighted that patient required social worker input when patient clinically optimised for discharge planning as family not coping prior to admission. This was highlighted on signal that patient was for social worker referral when clinically optimised for a package of care. Patient was discharged on 10/08/2023 without social worker or package of care referral being completed. 
Follow up phonecall with family completed who report they are unable to manage patient at home.</t>
  </si>
  <si>
    <t xml:space="preserve">Patient discharged home with increased confusion and increased night time agitation. Patient required social work input to assess and apply for long term package of care. As patient went home without this in place, family are struggling to manage patients care needs. 
</t>
  </si>
  <si>
    <t xml:space="preserve">We have been waiting for dental mirror packs to be returned from HSDU singleton since the end of last week. Two big bags full of these dirty packs had not been collected from Plastic Surgery Clinic (next door to us) until Tuesday. We have been on the phone to HSDU multiple times throughout this week (Monday-Thursday/today) to try and speed the process without success. Today we have had to turn away an orthodontic patient who lives in Bridgend because we have run out of dental mirror packs. We will now will need to be rebooked this patient for medical photographs at a later date. 
</t>
  </si>
  <si>
    <t xml:space="preserve">We have kept the patient's consent form (requested by orthodontic department) and will be rebooking them in for medical photographs when suitable. </t>
  </si>
  <si>
    <t xml:space="preserve">Asked to review patients pressure areas. Discharged from hospital after being admitted for five days. On discharge no transfer of care letter, skeletal chart or any other documentation. On assessment, patient has developed a moisture lesion to left buttock, grade three pressure damage to left heel and has a fungal infection to groin. </t>
  </si>
  <si>
    <t>Care staff informed of the incident. Barrier cream applied to moisture lesion, aquacel extra and tegaderm foam applied to left heel and GP contacted (by care staff) regarding fungal infection. Repose wedge, repose cushion and contour ordered (patient sits in two different chairs). Patients currently has Tally Quottro mattress in place. Advise given to carers on how to offload heels, to apply barrier cream to buttocks. Reported the incident to team leader.</t>
  </si>
  <si>
    <t xml:space="preserve">Patient accusing staff that I dropped his iPad when I was moving and it is broken. The patient told me that his daughter is going to bring a new charge because the one he got is not working. I moved the bed to get to the pump to give Iv antibiotics. The patient does not sleep in his bed. Patient sleeps in his chair. His iPad was on the table and I did not see the iPad on the floor. </t>
  </si>
  <si>
    <t>I told the patient that I only moved the bed and not his iPad</t>
  </si>
  <si>
    <t>Patient calling out from cubicle
HCSW noticed patient lying of the floor on his bottom by the side of the bed. Patient stated he needed to use the bottle and wanted to try and sit at the edge of the bed to do so. No obvious serious injuries noted. Small cut to right hand and left shoulder. Patient states he did not hit his head. Not on a DOAC. Patient safely transferred back into bed with assistance from other staff members. Vital signs recorded NEWS 4 (normal for patient). Advised patient to use the call bell if he needed assistance and not to attempt to get out of bed himself. Call bell at reach. Bottles at patients bedside. Enhanced observations in place.</t>
  </si>
  <si>
    <t>Vital signs 
BM
On call doctor informed to review patient 
Call bell attached to bedsheet
Bottles given to patient 
Falls risk assessment updated</t>
  </si>
  <si>
    <t xml:space="preserve">Patient assessed by Emergency Nurse Practitioner and found to have a cervical spine fracture which was later confirmed on CT scan.
Ambulance booked at 21:17, ambulance was delayed in attending which led to staff having to stay in the Minor Injury Unit which has resulted in inadequate staffing for the next day.
</t>
  </si>
  <si>
    <t xml:space="preserve">Neath Port Talbot Hospital Out of Hours Nurse Practitioner informed, no suitable space for patient on the wards. Patient required members of staff to stay due to the severity of the injury and the potential risk to airway and manual handling needs.
Ambulance service has been contacted throughout the night but no estimated time of arrival has been able to be given since 21:00 on 12/08/23. Initial estimated time of arrival was within 7-8 hours.
Overtime will be requested by nurse in charge of shift to other practitioners to ensure adequate cover for the day shift.
</t>
  </si>
  <si>
    <t xml:space="preserve"> Referred to clinical team and ward to review and investigate</t>
  </si>
  <si>
    <t xml:space="preserve">Very busy shift with little flow through the department. High acuity patients presenting.
Green bay majors in minors = 21, elderly patients having very long waits in chairs in both green bay and waiting room. Difficult to keep up to date with patients medications and observations in green bay. Patients over spilling into chairs in green bay workstation area.
Up to 3 hour wait for triage with 3 nurses triaging and a senior Doctor, triage wait cleared 01:30am.
Unwell patients in CEU at start of shift, ED locum doctor sent to assist Consultant.
Patient with # dislocation shoulder unable to have IV analgesia due to lack of capacity in department. Oramorph given. 
Patient with no capacity kidnapped by son, escalated to Police. Separate datix completed. 
Extra patients in BTB +1 and Plaster Rm + 1. Paeds and bay available at handover. 
</t>
  </si>
  <si>
    <t xml:space="preserve">Site team aware of capacity issues and acuity. </t>
  </si>
  <si>
    <t xml:space="preserve">Asked to review patient as patient had a new grade 3 area to left heel.  On inspection - patient has an STDI on her right heel.
</t>
  </si>
  <si>
    <t xml:space="preserve">Staff advised to offload both heel via the repose wedge so that the heels are not touching anything at all.
Placed on DN register for 3 calls per week
Tally quattro mattress and wedge in place already.  </t>
  </si>
  <si>
    <t>Hole was found in a tray needed for a case, the tray was opened prior to induction of anaesthesia, The scrub and the Circulating both check the trays and found out that there is a hole in the corin metafix head instruments.</t>
  </si>
  <si>
    <t xml:space="preserve">Informed the consultant anaesthetist and the orthopaedic consultant, the company rep explored other options but no avail, consultant spoke to patient and rescheduled for tomorrow. Case abandoned. </t>
  </si>
  <si>
    <t>staff stood at nurses station and patient came up behind HCSW and gripped both upper arms from behind. staff tried to pull forward away from patient but initially couldn't.
HCSW turned around to face patient to get lose from the grip of the patient, patient then came at the HCSW once again. Incident witnessed by other staff on the ward including ward sister.</t>
  </si>
  <si>
    <t xml:space="preserve">Phoned security, by the time they came patient settled
DOLS in place
tab lorazepam 0.5 mg given
</t>
  </si>
  <si>
    <t xml:space="preserve">Referred to clinical team and ward to review and investigate.
For further information and actions required please refer to the Policy for Infection Outbreak and Incident Management in Secondary and Tertiary care which can be found on the IPC SharePoint site or by copying the following link into your browsers’ address bar. https://sbushare.cymru.nhs.uk/sites/InfPrevCont/SiteAssets/SitePages/Policies%20and%20Quick%20Reference%20Guides/Policy%20for%20Infection%20Outbreak%20and%20Incident%20Management%20in%20Secondary%20and%20Tertiary%20Care%20(Dec%202020).pdf
</t>
  </si>
  <si>
    <t xml:space="preserve">patient became very aggressive and wanted to moved out of the ward , security was informed which they came around and left minutes later when patient became settled. few minutes after they left patient became verbally and physically aggressive again and started attacking  staffs. he spat on one staff and tried punching  another one, he also put his hands around the healthcare's neck.  in the process of getting patient settled in chair he sustained skin tear on the right arm. doctor on duty was called to see patient and advise the wound to be dressed with jelonet and referred to the plastic  doctor  to review later but patient wife who happens to be a retired nurse came around and requested the wound to be dressed with steri strip.
medical photography team was called to come and take a picture of the wound. 
Matron also came to the ward and assisted in settling patient and dressing the wound </t>
  </si>
  <si>
    <t xml:space="preserve"> doctor on duty was called to see patient and advise the wound to be dressed with jelonet and referred to the plastic  doctor  to review later but patient wife who happens to be a retired nurse came around and requested the wound to be dressed with steri strip.
medical photography team was called to come and take a picture of the wound. 
Wife also informed of incident and informed by matron she can visit at any time.</t>
  </si>
  <si>
    <t>Patient in D6 a confused patient got aggressive and threw charger to the next patient at his side, and it hits his head. There is no any cut but he got pain and was angry shouting at patient.</t>
  </si>
  <si>
    <t>Moved bed away from patients bed kept a chair and locker in between them. Reassured both of them.</t>
  </si>
  <si>
    <t>Patient/service user to patient/service user</t>
  </si>
  <si>
    <t>Whilst copying records for The Patient Feedback Team another patients information was found in the case notes</t>
  </si>
  <si>
    <t>Removed misfiled safe rounds checklist and refiled in correct patients case notes.  As both patients were admitted to Ward E in Morriston at the same time and the documents are dated the same this is most likely where the error occurred.</t>
  </si>
  <si>
    <t>Skin check was performed and noted to have moisture lesions on Right and Left buttocks, and a Grade 1 PU on the sacrum.</t>
  </si>
  <si>
    <t>Hygiene care given, cream applied on affected areas, pressure areas elevated, will utilize air mattress as patient was on a regular bed. Commenced on 4 hourly skin checks</t>
  </si>
  <si>
    <t>A possible outbreak of COVID-19 has been identified with two positive patients linked in place and time.</t>
  </si>
  <si>
    <t xml:space="preserve">Nil </t>
  </si>
  <si>
    <t>The patient had an unwitnessed fall, The staff were alerted by the patient in the next bed (B3), that the patient had fallen. Upon checking, the patient was found sitting on the floor beside her chair nest to the curtains. She was alert and oriented and was able to recall how she fell.</t>
  </si>
  <si>
    <t>The patient was immediately checked for signs of injury, none reported, she reported that she did not hit her head, nor any pain anywhere Pt Obs checked and recorded. Pt reports that she stood up as she wanted to go the toilet when she slipped on her slippers, she tried to grab the curtains but ended up falling and sitting in the floor.</t>
  </si>
  <si>
    <t xml:space="preserve">E coli has been identified from a bloo/d culture sample obtained on 20/08/23 16:00 hours . The clinical team &amp; investigator will need to review and amend Actual Harm section and Potential harm/priority section, both of which have been defaulted to Low.” 
 </t>
  </si>
  <si>
    <t xml:space="preserve">Referred to clinical team and ward to review and investigate.
For further information and actions required please refer to the Policy for Infection Outbreak and Incident Management in Secondary and Tertiary care which can be found on the IPC SharePoint site or by copying the following link into your browsers’ address bar. https://sbushare.cymru.nhs.uk/sites/InfPrevCont/SiteAssets/SitePages/Policies%20and%20Quick%20Reference%20Guides/Policy%20for%20Infection%20Outbreak%20and%20Incident%20Management%20in%20Secondary%20and%20Tertiary%20Care%20(Dec%202020).pdf
</t>
  </si>
  <si>
    <t xml:space="preserve">Referral confirmation letter sent to the incorrect address.
</t>
  </si>
  <si>
    <t xml:space="preserve">Neighbour was asked to destroy the letter
</t>
  </si>
  <si>
    <t xml:space="preserve">Patient admitted on 21st August 2023 at 17.35 with vomiting/ slurred speech and confusion. Seen by A+E initially, CT Head carried out and later referred to Medics. Seen by Medics at 09:45 that evening, Mention of Intercranial Metastasis at 10:25 (22/8/23) and mention also that patient spoken to about this diagnosis. Unclear at this time if any family spoken to about diagnosis. Medical Post Take at 19:30 (22/8/23) CT TAP organised to locate primary. Seen by Post Post Take Team 11:20 (23/8/23), Diagnosis discussed with patient whilst I was present. Patient visibly shocked and upset at what he was hearing. Currently being supported by SN. Await visit from patient's family. Patient had attended A+E on 18/8/23 with similar symptoms.  </t>
  </si>
  <si>
    <t>Medics (Post Post Take Team) asked to clarify patient's and family's understanding of events.</t>
  </si>
  <si>
    <t>On 23/08/23 at 2100H whiole doing routice care and pad changed i noticed that the patient has moisture lesion on left buttocks area.</t>
  </si>
  <si>
    <t>cleaned the area. barrier care applied and Documentation done. datix done</t>
  </si>
  <si>
    <t>Whilst laying up instruments for tomorrow it was noticed that there was a hair inside the sterile wrap of Neath Ethicon Bipolar lead and scissors-01 Pack IDS23.</t>
  </si>
  <si>
    <t>HSDU singleton was telephoned and told as the instrument was needed for next day. Datix completed.</t>
  </si>
  <si>
    <t>On entering the patients cubicle , I noticed the patients legs behind the cubicle doors, the patient had removed her pad, loose stool was over the floor and a small amount of blood was noted behind the patients head. Patient had removed her pad, this was the other side of the room, and a large amount of type 7 stool was noted around the patient. Nurse call button was still on her bed, cot sides were still raised, patients vape was also at her side and the lights were dimmed down. Patient was trying to go for a vape when she slipped on her stool and bumped her head. Patient has advised that she can not fully remember the incident.</t>
  </si>
  <si>
    <t>called for assistance, triple immobilised patient, scoped patient off the floor onto the bed and cleaned the patient up.  Assisted by 2 Nurses, 2 EDA, 1 SHO and ED Reg. Patient was taken to CT and moved to blue resus 2 as a precaution.</t>
  </si>
  <si>
    <t xml:space="preserve">Patient was prescribed Diazepam 2mg when required. CITU and CHDU are currently under specific Controlled Drug monitoring arrangements where all Controlled drugs are stored safely on CITU. SN went to borrow the Diazepam stock from CEW. Borrowing Controlled Drugs from another ward within pharmacy opening hours goes against the CD policy. 1 tablet was given from CEW to CHDU however the supplying CEW SN did not witness the administration. This also goes against the CD policy.  
</t>
  </si>
  <si>
    <t>Pharmacist noticed patient was prescribed Diazepam prn and administration was witnessed by a CEW SN which prompted the review. Concerns raised to leads in all areas for review. Neighbouring cardiac wards reminded of the CD policy and not to borrow CDs between wards within core pharmacy hours.</t>
  </si>
  <si>
    <t>Unauthorised access to medicines</t>
  </si>
  <si>
    <t xml:space="preserve">Patient went for an endoscopy and NIC was told they are not to return to department and that a bed will be found.
Patient went late morning, at 1652 patient was brought back to department as endoscopy said there was no bed, no trolley space in department resulting in a +1 in blue trolley bay
Not appropriate for patient to return </t>
  </si>
  <si>
    <t xml:space="preserve">Site team and bed manager made aware
Patient moved into middle to trolley bay to make space for patient </t>
  </si>
  <si>
    <t xml:space="preserve">Staph. aureus has been identified from a blood culture sample obtained on 22/08/2023  09:45:00. The clinical team &amp; investigator will need to review and amend Actual Harm section and Potential harm/priority section, both of which have been defaulted to Low.
</t>
  </si>
  <si>
    <t>patients home</t>
  </si>
  <si>
    <t>Awaiting Video observed therapy for medication. For the past  past month I have been contacting daily to ensure medication taken whilst awaiting approval for VOT. On 25th August communication stopped however I have continued to try and contact to date without success.</t>
  </si>
  <si>
    <t>Continuing daily to try and contact as taking the medication daily is a public health issue.</t>
  </si>
  <si>
    <t xml:space="preserve">I found a number of patient printed letters on the floor outside Ty Olwen when going to my car to go on a visit. 5 different letter for 1 patient and 1 letter for another. Letters were from the consultant spinal neurosurgeon clinic all dated 12/7/23. </t>
  </si>
  <si>
    <t xml:space="preserve">Picked up the letters and placed in my office in a secure location.
Reported on my return form annual leave. </t>
  </si>
  <si>
    <t>Patient missed 2 days of warfarin. Patient had a HEPMA chart for all regular medications apart from warfarin which was prescribed on paper.</t>
  </si>
  <si>
    <t>Pharmacist discussed with doctor on the ward, unable to chart on HEPMA when rest of the paper chart was transcribed as they were still waiting for the INR result. This was passed onto on call who reviewed and prescribed for the Friday and Saturday night but not after that. INR checked on the Tuesday when error was noticed and was in range, therefore bridging therapy not required.
Pharmacist then spoke with Sister on the ward to make them aware of the incident.</t>
  </si>
  <si>
    <t>Patient was admitted on 2020 24/08, ultimately under medics for cellulitic leg but also been seen by Plastics for wound and ITU for low BP.  
Patient asked to speak to NIC, complaining that he felt he had been left all weekend with no information of what the plans were.  After looking through his notes it was discovered that the patient had not been seen since 0825 on 25/08 and it was now 0140 on 28/08.  Patient had 3 days of IV ABX which were due to be reviewed tomorrow.
Unsure why patient had not been reviewed over the weekend, as patient states he is feeling better and very keen to go home</t>
  </si>
  <si>
    <t xml:space="preserve">DIC aware
Medics made aware
Nurses in area asked to hand over that patient must be reviewed today, as keen to go home plus has had 3 days of IV ABX, NIC of day shift also to be informed to ensure review 
Apologies given to patient </t>
  </si>
  <si>
    <t xml:space="preserve">Patient had a fall when standing up from the bed. </t>
  </si>
  <si>
    <t xml:space="preserve">Patient had a fall whilst healthcare assistant was seeing to patient. Patient states he stood up and slipped and fell onto his bottom. Patient states he did not hit his head and health care support worker agrees. Patient states he has not injured himself or having pain anywhere on his body. No visible injuries. Falls alert protocol followed. Observations taken and recorded. Blood sugars monitored and stable. Doctor informed. patients daughter informed. Patient has full mental capacity to understand he needs to wear shoes. Have advised to wear shoes when mobilising. </t>
  </si>
  <si>
    <t>At approx 16:10 the patient in bed 4 was calling for his mother. 
I explained to the patient that he was confused and his family were present due to him being unwell and to please be respectful. 
The patient responded by saying i hope he hurries up and die so we  can get some attention. This was witnessed by relatives who eventually left due to upset. 
I explained that this is unacceptable when the patient called me a b***h, told me to F**k off and attempted to get out of bed with his fists clenched and told me he was going to "smash my f*****g face in. 
The patient has also made comments to overseas nurses by asking if we could employ some British nurses, and told a new member of staff "you might as well go back to your own country"
I called security and site matron. I called medical matron several times but no answer. 
101 called and incident reported to police as per matron as the police have been informed of other incidents during this admission. 
Police Ref 828</t>
  </si>
  <si>
    <t xml:space="preserve">Charge nurse had gone home for the day
Nurse in charge made aware
Security informed 
Site matron informed
Called medical matron but no answer
101 reported incident </t>
  </si>
  <si>
    <t xml:space="preserve">Patient was brought in by ambulance as a pre-alert. Stroke call was initiated prior arrival. Stroke team were present as ambulance arrives. Assessed  patient and took the patient to CT as per pathway. 
Phone call to NIC phone to state they were bringing patient back to department as they had no beds. 
Stroke team were argumentative despite pathway in place.
</t>
  </si>
  <si>
    <t xml:space="preserve">Patient was brought back to The department despite pathway and protocol. 
Patient used the only adult ringfence bed, compromising patient safety in the department. 
Stroke team were argumentative and prolonged thrombolysis due to arguing.
</t>
  </si>
  <si>
    <t xml:space="preserve">Daisy Ryan Spr
Discovered her car had been broken into. The patient notes of 3 patients and dictaphone and tape were locked in the car boot. The notes were present but the dictaphone with the clinic tape inside was missing. Spr reports the car is parked in a secure locked parking bay and the car was locked. </t>
  </si>
  <si>
    <t>She reported the break in to the police and reported to the clinical lead (SHG) . Police incident number is SWP58606. the clinic notes were from a PPH clinic on friday  25th August (Finished at 4.30pm)</t>
  </si>
  <si>
    <t>Patient records/information stolen (electronic and paper)</t>
  </si>
  <si>
    <t>Patient was admitted via GP with shortness of breath ? PE. They  had a NEWS of 6 on admission due to shortness of breath and low sats.
Patient was clerked by junior doctor who included heart failure and PE in possible diagnoses. Patient went on the be post taked and admitted. blood were not back at this time. They did not receive any anticoagulation during this period.
Obs were rechecked but not for 4 hours (should be 1 hour after news 6) and patient remained on O2 overnight. 
the patient walked to the toilet in the morning around 7am and collapsed in the toilet.
A peri arrest called was placed which was escalated to an arrest call when patient was found to be not breathing.
the arrest team treated the patient as per ALS protocol including thrombolysing for possible PE but unfortunately patient passed away.
The bloods were not checked at any point until the patient arrested - these showed a positive d dimer of &gt;20000, there is not any documentation that this has been called through from the lab either. Patient did not receive treatment for possible Pe despite this being mentioned in the notes several times as a potential diagnosis.</t>
  </si>
  <si>
    <t>Nurses approached me following the event with concerns that appropriate action had not been taken in terms of chasing bloods/handing over the patient/giving treatment dose tinzaparin in the context of a possible PE. 
They asked if this even was potentially avoidable and did they need to do anything. 
I agreed that further action was needed - I have done a datix and the matron is organising a meeting to discuss this further. 
I will involve the consultant on call at that time.</t>
  </si>
  <si>
    <t xml:space="preserve">This review has identified several areas for learning for Swansea Bay Health Board where the care received by Mrs. BK was not to the standard expected.
•	Mrs BK’s blood test results were not reviewed and acted upon in a timely manner.
•	The handover process on AMU needs to be structured, standardised and focused.  The appropriate time needs to be given so that staff have the time for questions or read back to confirm information.
•	Written / electronic handovers are essential to ensure accurate information is shared and so that staff have records with which to refer.  Verbal handovers may lead to important information being missed.
Due to the omission to review Mrs BK’s blood results in a timely manner there may have been a missed opportunity to have identified a pulmonary embolism which could have possibly led to appropriate and timely intervention for Mrs BK.
</t>
  </si>
  <si>
    <t xml:space="preserve">This review has identified several areas for learning for Swansea Bay Health Board where the care received by Mrs. BK was not to the standard expected.
•	Mrs BK’s blood test results were not reviewed and acted upon in a timely manner.
•	The handover process on AMU needs to be structured, standardised and focused.  The appropriate time needs to be given so that staff have the time for questions or read back to confirm information.
•	Written / electronic handovers are essential to ensure accurate information is shared and so that staff have records with which to refer.  Verbal handovers may lead to important information being missed.
Due to the omission to review Mrs BK’s blood results in a timely manner there may have been a missed opportunity to have identified a pulmonary embolism which could have possibly led to appropriate and timely intervention for Mrs BK.
</t>
  </si>
  <si>
    <t xml:space="preserve">The need for a handover process to be developed by AMU so that there is a clear process and supervision in place.  Handing over of outstanding jobs such as checking blood results must be documented in written form.
</t>
  </si>
  <si>
    <t>The member of staff was processing a Basic plastic tray, and when inspecting a skin hook to place in the tray, the skin hook caught on the right index finger. The index finger bled.</t>
  </si>
  <si>
    <t>The member of staff left the IAP room. The member of staff proceeded to squeeze the finger to make it bleed and ran it under the tap for a period of time.</t>
  </si>
  <si>
    <t>During preparation - clean/unused</t>
  </si>
  <si>
    <t>Safeguarding - Other</t>
  </si>
  <si>
    <t xml:space="preserve">Laboratory results confirmed a second patient case of C.difficile infection in a 28 day period and as such, a period of increased incidence of infection has been identified. </t>
  </si>
  <si>
    <t xml:space="preserve">Referred to clinical team and ward to review and investigate.
For further actions required please refer to the CDI PII Resource pack which can be found on the IPC SharePoint site or by copying the following link into your browsers’ address bar. 
https://sbushare.cymru.nhs.uk/sites/InfPrevCont/SiteAssets/SitePages/Policies%20and%20Quick%20Reference%20Guides/CDI%20-%20PII%20Resource%20pack%20(June%202023_v7).pdf
</t>
  </si>
  <si>
    <t xml:space="preserve">Patient admitted 31/8/23 with complaint of ongoing diarrhoea treating for Dehydration secondary to diarrhoea. PMHX: Diverticulitis, Colonic Polyp, Osteopenia, Osteoporosis, hypothyroidism, Essential HTN. Referred to colorectal surgeon recently due to change in bowel habits for 2/12. Visited Spain 2/12 ago and was unwell then. Patient self discharge same day at 20:10 Stool sample was sent during her out patient
</t>
  </si>
  <si>
    <t>Safeguarding - Child</t>
  </si>
  <si>
    <t xml:space="preserve">E. coli has been identified from a blood culture sample obtained on 29/08/2023  16:10:00. The clinical team &amp; investigator will need to review and amend Actual Harm section and Potential harm/priority section, both of which have been defaulted to Low.
</t>
  </si>
  <si>
    <t xml:space="preserve">Referred to clinical team and ward to review and investigate
</t>
  </si>
  <si>
    <t>Attempted</t>
  </si>
  <si>
    <t>When health care support worker offered him evening desert, he was  showing racism telling that " Can you tell me in English" . Early morning he was using abusive words and mocking staff and showing facial gestures.</t>
  </si>
  <si>
    <t>Patient sat at the edge of the bed, 1:1 maintained from outside of bay as patient was very aggressive. Patient tried getting up and had slipped from the bed to the floor, staff unsure whether patient hit his head. Patient assisted into chair as safe to do so.</t>
  </si>
  <si>
    <t xml:space="preserve">Set of observations recorded, stable. BP high, but normal for patient. Neuro obs commenced and oncall doctor phoned. 
Dr review - continue neuro obs, on examination pt appears fine and no obvious bumps or cuts to head. Phone back in any new concerns, 
Patient is now settled in bed with 1:1 supervision maintained. </t>
  </si>
  <si>
    <t>Staff member leaving the building, tripped over the tiles just outside the door and fell onto the floor, cut her right knee.</t>
  </si>
  <si>
    <t>She was helped up and assessed.  Felt shaken but ok.</t>
  </si>
  <si>
    <t>Staff member tripped on tiles outside the entrance door and cut her knee.</t>
  </si>
  <si>
    <t xml:space="preserve">Accidental trip.  </t>
  </si>
  <si>
    <t>This patients' antibiotics were not reviewed within the first 72 hours by the clinical team. As a consequence, the antibiotic prescription suspended as per the Health Board's agreed protocol for ARK (Antibiotic Review Kit) to encourage consistent review of all antibiotic prescriptions. 
The patient has missed 8 doses PO Amoxicillin</t>
  </si>
  <si>
    <t>This patient has now missed at least 24 hours of antibiotics and the clinical teams have been alerted by the HEPMA team to the need to review urgently.
The clinical team should be reminded of the importance of using the antibiotic reports on a daily basis and before weekends to ensure all antibiotics are reviewed and actioned within the first 72 hours to avoid missed doses. These reports can be accessed via Signal by clicking on your user details in the top right-hand corner,  selecting links and then HEPMA reports.</t>
  </si>
  <si>
    <t>Patient was transferred with cardiogenic shock +/- sepsis. On arrival had a canula in on L ACF that had been in for 8 days. The canula site was VIP 2. Family had advised that the canula dressing had been removed, a hydrogel dressing applied and then another canula dressing applied on top due to skin tear. On removing the canula on CCU wound site, pus evident and sores from canula dressing. Wound swabbed and sent off.</t>
  </si>
  <si>
    <t xml:space="preserve">Cannula removed straight away, Drs informed as ?Septic. Potential source of infection wound swab sent from left arm cannulation site.  Organism 1) Heavy growth of Enterobacter cloacae complex (ECOM)
Antibiotic/Culture:                ECOM
-------------------               ------
Ciprofloxacin                       S
Gentamicin                          S
Amoxicillin                         R
Amoxicillin/Clavulanate             R
Co-trimoxazole                      S
Informed area that patient currently nursed in </t>
  </si>
  <si>
    <t xml:space="preserve">Patient admitted on 02/09/23 12:16 with Chest pain.  Known COPD and Heart Failure.  Burn injury identified and patient referred to Burns team.  
Reviewed by medical team on 03/09/23 by post take team - deemed unlikely Cardiac event and likely GORD.  Commenced on Lanzoprazole 30mg BD.  Request for OT assessment prior to discharge and well-being referral.  Requested for Burns team to take over care as patient on IV antibiotics for Burn stating patient is medically fit from medical point of view. Patient had not been reviewed again by medical team since 03/09/23 until 05/09/23.  Medical discharge note clearly only partially complete and additional documentation added in a second hand writing and pen (see attached Dr's note).  
On transfer to Burns ward patient on Oxygen, non prescribed. Medication chart incomplete with some signatures missing and in some places code written but no explanation or reason for code given (see copy of medication chart attached).  Observation chart showed a NEWS (National Early Warning Score) score of 7 had been recorded at 10:45am on 04/09/23 and no sepsis screen completed or correct procedure followed for high news.  Observations not fully repeated until 16:35am same day (see attached copy).   No ketones monitored whilst patient was in assessment area, which should have happened as patient had this prescribed on his drug chart.
Reviewed by Burns SHO on transfer to Burns ward.  Burns team have requested a medical team re-review and heart failure team review as patient not deemed as medically fit.  On discussion with medical team, additional medication prescribed and commenced on IV Furosemide confirming patient not medically fit status.  Patient remains a medical priority.  
Also an information governance issue has been identified, since transfer to Ward.  Initial admission area have used 2 different hospital numbers for this patient in the notes.  This has now been corrected with our ward receptionist.
  </t>
  </si>
  <si>
    <t xml:space="preserve"> Medical team advice sort by Burns team.  Correct medication prescribed and given. Fluid restriction re-commenced.  Patient stickers amended throughout notes and on screen</t>
  </si>
  <si>
    <t>Patient was shouting and he was found lying on the floor by HCA.It was a unwitnessed fall .According to the patient he fell down when he tried to roll over the bed .No bruise or injury happened to him .no pain over the body . He said that he is fine .</t>
  </si>
  <si>
    <t>He  himself  lie on the bed with minimal assistance .provided comfortable position .observation taken and documented according to the policy, Neurological assessment done. informed to the doctor.</t>
  </si>
  <si>
    <t xml:space="preserve">Admitted from AMU.
On assessment noticed ,moisture lesion on Left Buttock and sacrum.
</t>
  </si>
  <si>
    <t xml:space="preserve">Barrier cream applied.
Repositioned  at regular times </t>
  </si>
  <si>
    <t xml:space="preserve">I was asked to run a blood gas for a patient on the ward  who was critically unwell. I was given a blood sample by a ward doctor with the instruction the itu doctor had had asked for it to be checked in the gas machine. The itu doctor came back from the ward and went to the gas machine I asked if there was a problem. He said the gas had been run for the wrong patient. I informed him it was run for the patient addressograph I was given. He explained the ward had given the wrong addressograph. </t>
  </si>
  <si>
    <t xml:space="preserve"> 6/9/23 I informed the doctor that point of care needed to be informed. I did not have the information for the patients affected to inform them myself to complete this. He said he needed to go back to the ill patient but would sort it out. Nurse in charge of itu informed and advised to wait for the doctor to contact point of care.
7/9/23 Having not had a confirmation the error had been amended I rang point of care who rectified the error. I have sought the advise of nurse in charge of itu so advised to complete ir1 and send to ward  patient is currently on. 
</t>
  </si>
  <si>
    <t>Incorrect result reported</t>
  </si>
  <si>
    <t xml:space="preserve">Prior to the the patients fall. Patient was sat in the chair and had recently been see by the physiotherapist. while he was seen by the physio he was walking then went to drop to the floor but was supported by staff into the chair. Since this incident the patient had become agitated sat in the chair and trying to stand while being unsteady. While sitting he had tried pulling the table towards time resulting in a cup of water spilling over him over time he had become increasingly agitated. He continued to attempted to get up off the chair and he was encouraged to sit down, he was asked if he wanted to go back to bed for comfort and due to him becoming more unsteady. While the staff were in the bay attending to other patients and completing paperwork the patient then shouted out 'help' when he was found on the floor. When he was found he had his back to the bed and was still sitting up while on the floor. The fall was unwitnessed ,no sound of him falling only when he called from help. </t>
  </si>
  <si>
    <t>After the fall the patient was checked for any obvious signs of injury's which resulted in none. Patient was then assisted back into the chair where observations, blood sugars and neuro observations all commenced as per falls protocol. Ward doctor was informed post fall. The patient then requested to get into bed with assistance, since then the doctor has reviewed the patient.</t>
  </si>
  <si>
    <t>On admission, patient found to have moisture damage noted to anal cleft, in between abdominal skinfolds and both groins.</t>
  </si>
  <si>
    <t>Area cleaned and barrier cream applied. Nurse in charge made aware. Datix done and pressure passport completed.</t>
  </si>
  <si>
    <t xml:space="preserve">A patient needed to be admitted to ITU from Ward R and, following discussion with the bed management team, it was agreed that an ITU DTOC could be allocated to the bed on Ward R.  ITU staff telephoned Ward R at 20:00 and informed them that the bed was ready for the patient.  The ward delayed the transfer of the patient, arriving in ITU at 22:15.  The Ward then prepared the bed area for the ITU DTOC and this resulted in him being transferred to Ward R at 23:10.  </t>
  </si>
  <si>
    <t>ITU staff apologised to the patient who did not wish to make a complaint.</t>
  </si>
  <si>
    <t>Transfer delayed</t>
  </si>
  <si>
    <t>noted non blanching red area/grade one on patient's sacrum</t>
  </si>
  <si>
    <t>nursed on an airflow bed mattress, skin bundle chart maintained, passport done, skeletal chart updated</t>
  </si>
  <si>
    <t xml:space="preserve">Extremely busy and on times unsafe shift, resus full of resus patients not just in there for space, making it difficult when we have pre-alerts or sick patients from Walk in Triage
Between 112-131 patients in Dept, no ring fenced
Minors busy with multiple patients referred sitting in chairs for over 12hrs, very busy area, with high acuity of patients.  
+ patients in most area over night
Between 10-17 ambulance with no offload, longest at time of writing 23hrs!
Over 20 P3's in the queue all night with waits from 9-13 hours 
Large number of complaints from patients who have been referred and don't have a bed, some don't even have a trolley, are in EWA on a chair
</t>
  </si>
  <si>
    <t xml:space="preserve">NIC/DIC aware
Site team aware
Apologies given
Water offered to all patients due to heat
Patients prioritised by age, acuity </t>
  </si>
  <si>
    <t>I was sitting outside Section A. Patient was in the toilet. Patient aggressively opened the door. Patient tried going into the women's section. I was trying to stop the patient. The patient grabbed my wrist and twisted it. I managed to free myself. As doing so the patient then tried to bite me. As i tried to move away from the patient, the patient kicked me in the shin. I fell to the floor. Other members of staff came over to help me. I was on the floor for about 5 mins in pain. The patient was kept back from me by other members of staff. Another member of staff was also kicked but no injury was obtained. The doctors and Security was called. Security attended the ward and They advised me to get checked over down A&amp;E</t>
  </si>
  <si>
    <t>I managed to get up and walked over to the nearest chair for comfort and support</t>
  </si>
  <si>
    <t xml:space="preserve">Around 23:00 patient tried to closed the door and he's banging it. He also does not allow any staff to come inside. He was really agitated. We called the security to help us control the situation. Meanwhile, patient's bed was located near the window which is close also the sink. Patient managed to raise the bed enough to jammed with the sink. Security forces arrived, they immediately open the door and went inside patient's room. Patient was still very aggressive and security personnel tried to hold the patient and/or take control the patient in a safe way. Patient was resistive towards the security personnel. So the bed was already jammed with the sink and when the staff adjusted the bed lower the sink was already broken. 
</t>
  </si>
  <si>
    <t xml:space="preserve">Patient's and staff safety was first priority. And then staff called the estate personnel to fix the pipe which was leaking with water. </t>
  </si>
  <si>
    <t>Patient attended A&amp;E at 00:31 am on the advice of 111 service having had chest pain which had been radiating to the back since about 10am
ECG done at 2:07 am showed a barn door antero-apical infarct which was not recognised.
A repeat ECG was done at 2:16am and the infarct again not recognised.
Cardiology team were called at 9:20am after a more senior A&amp;E doctor became aware of the patient.
On call team called by Cardiology SpR 09:39
Patient given Aspirin 300mg at 9:34am and Ticagrelor 180mg at 9:54 am
We advised Heparin 5000Units bolus but no heparin available in A&amp;E.
Transferred to Cath lab, arrived 10:37.
Vessel (LAD) closed and reopened 10:52</t>
  </si>
  <si>
    <t>This is a duplicate of the question above</t>
  </si>
  <si>
    <t xml:space="preserve">A key component in the guidance for assessment and management of patients presenting with chest pain was not followed - the failure to place a STEMI call when there was ST elevation identified on the ECG. The ST elevation was identified but not thought to be related to a STEMI; the doctor who reviewed the ECG did not think the pain was cardiac in origin. The ST elevation should have triggered the STEMI pathway and a referral to the cardiology team should have been made. There was a significant delay in the Troponin result becoming available; the result was looked for on several occasions. The delay in the troponin result becoming available was due to two (of three) analysers being out of action.  However, the contingency plan (to maintain a timely troponin service) to use a third analyser (not usually used for troponin tests) was not implemented. The STEMI call could have been placed without a Troponin result being available.  </t>
  </si>
  <si>
    <t xml:space="preserve">There was a key missed opportunity where intervention by staff may have prevented the incident occurring - adhering to the  Guidance in Assessment &amp; Management of Patients presenting with Chest Pain with Suspected Acute Coronary Syndrome may have prevented this incident occurring. </t>
  </si>
  <si>
    <t xml:space="preserve">Staff should adhere to the "Chest Pain with Suspected Acute Coronary Syndrome, Morriston Hospital: Clinical Practice Guidelines May 2023 (revised August 2023)" guidance.
</t>
  </si>
  <si>
    <t>ward doctor highlighted that patient was an inappropriate transfer from MGH, - actively being off loaded with IV frusemide, overloaded - 15 kgs above admission weight, with pitting oedema. Hypotensive, fluid balance, daily weights, Daily UEs. Plan in notes is to titrate IV diuretics according to weight loss was not on transfer list for NPT</t>
  </si>
  <si>
    <t>Medical notes reviewed, discussed with patient flow team, medical team to discuss with consultant on call re need for escalation or move to another ward</t>
  </si>
  <si>
    <t xml:space="preserve">Patient's morning wash given at around 09:50 am and pressure areas checked, upon assessment, I noted, together with the hcsw that there was a catheter lock on the posterior(back) left thigh of the patient which is a hard plastic, the skin around the catheter lock was noted to have a red-purplish discoloration, hence, I decided to remove that hard plastic catheter lock to relieve discomfort. Skin was checked at 12:05noon. However when I did a skin check as well at around 15:00, I noted that the patient has a bruise/hematoma on both inner and back thigh of the patient. </t>
  </si>
  <si>
    <t xml:space="preserve">I have updated the skeletal chart and documented the findings. Catheter lock was removed immediately at 09:50am. Frequent skin check done. I have escalated to the doctor as well as she was around at 15:15, to review blood thinners. For frequent skin check. NOK was informed and reassured regarding the incident. Air mattress requested from the porters. </t>
  </si>
  <si>
    <t xml:space="preserve">Brian had an unwitnessed fall
According to him he was using bottle, and when he finished using bottle he didn't sit properly on the bed
he slipped and fell down.
</t>
  </si>
  <si>
    <t>Brought him back to bed, no obvious injury noted
He said he didn't hit his head but he hit his shoulder and back
Neuro observation has been commenced
Blood sugar monitored
Dr has been informed</t>
  </si>
  <si>
    <t>Patient   attended  OPA in fracture clinic area in NPTH from ward D NPTH, notes sent with her for OPA. Notes not returned with patient.</t>
  </si>
  <si>
    <t>Ward area checked and searched. I went to fracture clinic and asked for notes. They had been returned to medical records despite patient currently an in patient on ward D NPTH. Contacted medical records one set on notes there and delivered to ward D.  On reviewing notes number 2 brought to ward not current notes. medical records contacted and they are currently working through 14 trollies of medical notes to find current one for patient</t>
  </si>
  <si>
    <t>Opened an Arthrex Cuff Tray and discovered a pen within.</t>
  </si>
  <si>
    <t xml:space="preserve">Unable to use tray as contaminated. Informed Surgeon and began searched for another tray which was due to be delivered - tray had not arrived. Contacted HSDU to inform of findings.  </t>
  </si>
  <si>
    <t xml:space="preserve">A patient was admitted to the hospital with DKA on 09/09/23. The patient was receiving treatment via an insulin regime. On 13/09/23 the patients blood sugar levels were taken by the night staff at 0545 am and these were recorded on the welsh clinical portal automatically. At around 1615 hours one of the ward doctors alerted the ward sister that the patients blood sugar levels had not been recorded all day, since 0545 am. The blood sugars were then recorded at 1628 and were very high, hyperglycaemic.
The ward sister asked the agency nurse in the section why the blood sugar levels had not been recorded all day. The agency nurse stated that she did not have access to a BM machine and had asked a substantive member of staff to take the BM reading at 11am. The ward sister subsequently then asked the substantive member of staff if this was the case and they denied that the agency nurse had asked them to do this. The ward sister took the members of staff to one side and each accused the other of lying. The ward sister then explained to the agency nurse that the patient had suffered harm as a result of the blood sugar levels not being monitored all day. The ward sister also stated to the agency nurse that it there are several members of staff, them included, who could have taken blood sugar readings for the patient and they had not been asked to do so. </t>
  </si>
  <si>
    <t xml:space="preserve">Blood sugar levels taken, including ketones and insulin given accordingly. </t>
  </si>
  <si>
    <t xml:space="preserve">Patient was admitted under medicine via ED on the 9/11. She had a severe hyponatraemia with a sodium of 109. The patient was admitted to ward E in the afternoon of the 13/9. No handover was received for the patient. She had not had any blood tests done since she was admitted despite the plan for bloods being written in the daily plan. </t>
  </si>
  <si>
    <t xml:space="preserve">When she arrived on the ward I looked through the notes and identified that she had not had bloods for 4 days despite it being in the plan. I immediately sent off bloods which showed her sodium was still 109. I then initiated further treatment for her. </t>
  </si>
  <si>
    <t xml:space="preserve">I received the Patient from ED, and I was told by the nurse that the Patient is fine and stable. There was an issue with the carer regarding fiddling of IVCs, but it was not mentioned to me that there was a safe guarding issue and report made. 
I was then surprised when I received a phone call from safe guarding team wanting to discuss the Patient and the issue at hand. When further discussing with safe guarding team, I was told about the incident in ED and it was then evident that the same issue was ongoing on here on the ward after Patient had been transferred. It has been witnessed that the Carer - Mark has been deep suctioning the Patient with a yanker further down his throat tot he point that the Patient has been gagging. Furthermore, I was also made of Mark fiddling with the IV infusions.  </t>
  </si>
  <si>
    <t xml:space="preserve">I, discussed the issue with the Manager - Natalie about not being made aware of the issue. 
Furthermore, I had also discussed with Mark not to touch the IVCs. </t>
  </si>
  <si>
    <t xml:space="preserve">Staff were changing patient's  pad and clothes in the evening, when we tried to put fresh clothes  on her, she complained of pain on her right arm, when checked we noticed a skin tear measuring 2*1 cm on her right fore arm. Patient's skin has got discolouration, very fragile in that area. </t>
  </si>
  <si>
    <t>Informed to ward manager, applied steri-strip and pressure bandage over the affected area. No bleeding, and redness over the surrounding area.</t>
  </si>
  <si>
    <t>When attending to patient's hygiene needs, staff noticed a hole/ synapse.</t>
  </si>
  <si>
    <t xml:space="preserve">Informed nurse in charge, 
No dressing needed, 
Medical photography needed. </t>
  </si>
  <si>
    <t xml:space="preserve">C. difficile has been identified from a faecal sample obtained on 13/09/2023  00:00:00. The clinical team &amp; investigator will need to review and amend Actual Harm section and Potential harm/priority section, both of which have been defaulted to Low.
</t>
  </si>
  <si>
    <t>Referred to clinical team and ward to review and investigate. To link datix to ward G.</t>
  </si>
  <si>
    <t>Patient admitted 4/9/23 to ED at 20;20 with complaint of hematemesis and melena. Transferred to ward G and had an OGD which shows variceal bleed and was banded x6. Was discharged 9/9/23. On clinical portal no stool sample sent on this admission, but stool chart shows bowel opened on 7/9/23 - stools not described what type and no sample sent. Nothing on nursing kardex that patient was isolated on this admission.
Patient was re admitted in ED 11/9/23 at 21:07 with complaint of SOB, rigors and abdominal distention, reports having loose stool. Treating for ? HAP, ?SBP + splinting diaphragm, ?BE given murmur. Had stat dose of IV taz.  CRP - 9, WCC - 5.1, CXR result done but not reported.  PMHX: ARLD, ongoing Portal hypertension, Autism/ADHD.  Transferred to SDEC 21:35 and was moved to short stay green 5. Had stat dose of IV Taz at 22:25 and next dose given the following morning. Night staff documented no bowel action. Day staff documented on kardex that stool sample was sent but not documented on stool chart.</t>
  </si>
  <si>
    <t>Air flow mattress attempted to be set up. Brand new mattress - faulty and broken. Multiple people tried to fix it. This delays pressure relieving care to our patients.</t>
  </si>
  <si>
    <t xml:space="preserve">Nurse in charge informed - asked for datix. Another mattress ordered but currently not available. </t>
  </si>
  <si>
    <t xml:space="preserve">Informed by infection control there are two confirmed patients postive C-diff which require isolating. Bathroom requires 4d cleaning and domestic services to increase cleaning on ward for 28 days. Doctors to be informed and antibiotics to be reviewed </t>
  </si>
  <si>
    <t xml:space="preserve">Unable to isolate patients due to all ward cubicles required for other isolating infections therefore contacted bed managers. They were unable to provide cubicles for patients. Domestic services informed for cleaning  </t>
  </si>
  <si>
    <t xml:space="preserve">Patient had chest pain and inferior STEMI
Pain Onset 12MN
Arrived A&amp;E 02:18 by own transport as no ambulance available.
First ECG 02:38 - Inferior STEMI - barn door STEMI ECG
STEMI not recognised by A&amp;E team - suggested repeat ECG in half hour
Repeat ECG 03:34 - same - STEMI call activated.
A&amp;E team too bust to transfer patient up so asked if cath lab team to  could collect - collected patient myself with SpR - happy to accommodate in difficult circumstances
</t>
  </si>
  <si>
    <t>Patient treated appropriately - went to lab.</t>
  </si>
  <si>
    <t>Re datix 38107 as incorrect service details entered 
Patient was discharged home on 13th September 2023 with no referral made to district nursing service as patient required BD insulin administration. Patient was without insulin for nearly 4 days</t>
  </si>
  <si>
    <t>Out of hours GP contacted to ensure insulin was no stopped whilst in hospital. Insulin recommenced in the community and calls added. Insulin collected from out of hours pharmacy and delivered to the patient. Now back under district nursing service</t>
  </si>
  <si>
    <t xml:space="preserve">Theatre 2 all day Colorectal list . Opened major Lap tray 1 at start of list tray numbers 2,3,4,5,6 all had holes through both or single layers all trays not sterile </t>
  </si>
  <si>
    <t>Isolated trays no more major lap tray 1 in department opened gynae oncology trays with seperate items. spoken to Sterile services manager to process trays asap</t>
  </si>
  <si>
    <t xml:space="preserve">First call, referred by family. 
Assessed areas and moisture lesion identified to right buttock.
Discharged from hospital with these areas, no referral made. </t>
  </si>
  <si>
    <t xml:space="preserve">Informed patient. 
Taken an image with consent. 
Added to caseload for x2 weekly calls. 
Consent gained to order equipment. 
Hospital bed, talley quattro in situ, ordered barrier cream. 
Referred to continence for review. 
Asked gp to review areas ? dry skin 
Mobile around house. 
Has POC. 
Declined physio and OT referral. 
</t>
  </si>
  <si>
    <t>Called patient to follow up after being discharged from Morriston Hospital.
I enquired if District Nurses have been coming to visit him twice a day but he stated no. He reported that nobody has come to see him since he was discharged.
He explained that he's been doing his own insulin injections as he's seen the nurses doing in hospital but has not been checking his BG as he doesn't know how to.
I apologised and informed him this shouldn't have happened as we asked the staff before he was discharged to inform us so we can provide the equipment and to refer to district nurses for insulin management at home. I also told him that I will refer to District Nurses now if he's agreeable to it. He agreed and stated that he would like for district nurses to manage the insulin and monitor the BG for him.
Patient also reported he went home with insulin needles and has been taking 10/2units BD.</t>
  </si>
  <si>
    <t>Line manager informed.
Called District Nurse office and they took details, I'm currently waiting for a district nurse to call me back.
Datix done.</t>
  </si>
  <si>
    <t>E coli has been identified from a blood culture sample obtained on 19/09/23 00:00. The clinical team &amp; investigator will need to review and amend Actual Harm section and Potential harm/priority section, both of which have been defaulted to Low</t>
  </si>
  <si>
    <t>Two patients were unable to be brought to the ALAS for their rehab as the ambulances were unable to park outside the building due to car obstructions. In addition to this, the pavements were blocked with parked cars the length of the pavement around the building and there was no gaps for the patients wheelchairs to have access to get to the building.</t>
  </si>
  <si>
    <t xml:space="preserve">The ambulance staff had to park further away from the building and push the patients in the torrential rain up the hill inorder to access any pavement to then access the building. </t>
  </si>
  <si>
    <t>Traffic Management</t>
  </si>
  <si>
    <t>Poor Site/Traffic Management</t>
  </si>
  <si>
    <t>unwitnessed fall 
pt lying on her back next to the bed
relative of the patient opposite said she sat on the edge of the bed and slide down
pt was assisted up by two HCA to the bed
neuro obs stable, did not hit her head
able to move arms and legs without pain or restriction
bm stable as per chart
pt pleasantly confused
pt wanted to get back to bed, 
obs done and stable
doctor was informed at 19:00 
seen by doctor already, a/w plan put in the notes</t>
  </si>
  <si>
    <t>obs 
neuro obs
mobility arms and legs assessment
offered analgesia but denies pain
pt lying on her right side</t>
  </si>
  <si>
    <t xml:space="preserve">Informed by infection control that the patient was identified as C Diff positive. Unable to isolate internally on the ward. Contacted site, no available cubicles within the hospital. </t>
  </si>
  <si>
    <t xml:space="preserve">Patient barriered around the bed, Red wipes to be used in the bay. Staff aware to use appropriate PPE. Visitors to use PPE, information leaflet given to family. Doctors aware. </t>
  </si>
  <si>
    <t xml:space="preserve">Faecal sample obtained 17/09/2023 - C. difficile toxin positive. 
Clinical team &amp; investigator will need to review and amend Actual Harm section and Potential harm/priority section, both of which have been defaulted to Low.
</t>
  </si>
  <si>
    <t>After handover, healthcare support worker was in cubicle 2, staff nurse went into the bay and saw that every patient was sleeping. Staff nurse then went outside to prepare medication and heard a loud noise. Patient seen face down on the floor and bleeding from a cut on left side of forehead. Patient stood up by himself, advised previously to sit on bed and wait for assistance from staff to help him stand however not complying. Patient is aware to use the call bell and has been advised previously however patient calls out to staff instead.</t>
  </si>
  <si>
    <t>Obs (all stable), BMs, ECG done. Doctor came to assess patient 10 minutes after fall, neuro obs done-all normal, assisted patient into bed-minimal assistance needed. Advised patient to stay in bed and wait for assistance from staff before standing up. Commode and bottles used at bedside.</t>
  </si>
  <si>
    <t>staff  noted patient had a grade 2 on the  left buttocks</t>
  </si>
  <si>
    <t>Repositioned the patient @ intervels Frequentely to avoid further pressure damage.kept the patient on  airflow mattress and barrier cream applied. Make sure that patient the incontinence care rendered properly.
Escalated to ward staff the patient is high risk of pressure ulcer and needs frequent skin checks</t>
  </si>
  <si>
    <t xml:space="preserve"> Patient is a bariatric patient on bariatric bed found with scattered moisture lesions over the sacrum and right buttocks </t>
  </si>
  <si>
    <t>Repositioning done and barrier spray applied</t>
  </si>
  <si>
    <t>Frail person with background of dementia and previous stroke admitted from care home with increasing confusion, vomiting and fever on 22/9. Daughter in attendance.  Treated by oncall team as Sepsis ?source with antibiotics, fluids. Patient was moved to ward F and ward rounds on 25/9 revealed a left sided weakness. Urgent CT performed revealing Intracranial bleed.  Large bleed, not for any surgical intervention. Detailed discussion with daughter explaining the diagnosis and unusual presentation resulting in missed diagnosis on admission. Daughter happy with the care given so far, and support palliative care considering pre-morbid dependence and poor quality of life.  Prophylactic heparin on drug chart (for VTE), but stopped on 25/9 after clarifying ICH diagnosis. Likely mild harm</t>
  </si>
  <si>
    <t>As above, detailed discussion and documentation. Detailed discussion with daughter explaining the diagnosis and unusual presentation resulting in missed diagnosis on admission. Daughter happy with the care given so far, and support palliative care considering pre-morbid dependence and poor quality of life.  Prophylactic heparin on drug chart (for VTE), but stopped on 25/9 after clarifying ICH diagnosis. Likely mild harm</t>
  </si>
  <si>
    <t>Diagnosis wrong (mis-diagnosis)</t>
  </si>
  <si>
    <t>Patient was transferred over from ED for a bed  at 2300 but the allocation was done on the day shift. Once patient arrived no bed available. NEWS 8 at 1950 when admitted to ED- respiratory rate 28, oxygen saturation 89%, BP 105/55 and temperature 38.2. Bed manager phoned to ask where patient is to go. Whilst bed manager sorting out bed area, AMU staff repeated observations . NEWS 11 at 2310- respiratory rate 28, 3L o2 in insitu, oxygen saturations 89%, BP 90/57. Agency nurse that handed over patient to staff forgot to say patient was on oxygen from ED, this was not reflected on original observations. Observations were not repeated as per NEWS protocol and NEWS had escalated. Agency nurse was told to wait as staff not originally aware of being on o2 and needed to discuss this with NIC.</t>
  </si>
  <si>
    <t xml:space="preserve">Bed manager informed, patient to go back to red resus as inappropriate transfer. Agency nurse and porter had left even though they were asked to wait a moment to sort out situation. Patient safety compromised and AMU staff had to take this patient back. Bed manager discussed this with NIC in ED. </t>
  </si>
  <si>
    <t>A patient in section B , B11, hit me on my chest while trying get him settled. Patient is on DOLS and has history of multiple falls on the ward. It was important for him to stay on bed because he was very unsteady on feet. He was so aggressive and didnt listen. He did also hit the HCSW working along with me and tried to hit doctor while doing catheterisation.</t>
  </si>
  <si>
    <t>Explained patient that its not appropriate to hit the staff . He was still agitated and very confused. We had to closely monitor him with 2 staff after that.</t>
  </si>
  <si>
    <t xml:space="preserve">Klebsiella pneumoniae has been identified from a blood culture sample obtained on 22.09.2023. 
The clinical team &amp; investigator will need to review and amend Actual Harm section and Potential harm/priority section, both of which have been defaulted to Low. 
</t>
  </si>
  <si>
    <t>Referred to clinical team to review.
Please complete Enhanced bacteraemia surveillance form: https://forms.office.com/pages/responsepage.aspx?id=uChWuyjjgkCoVkM8ntyPrivcSaqB5mlOiGlrwZtNJVZUN0wxM1cyU0RSVkdVMkxVNFdQOTdMN1BTSC4u&amp;sid=f3fd2860-72d6-456b-9e11-4080b63fd0b7</t>
  </si>
  <si>
    <t>Whilst copying records for The Medical Examiners Service another patients information was found in the case notes</t>
  </si>
  <si>
    <t>Mr. Thomas was reviewed by Physiotherapy on 25/09/23. He was unable to weight bear due to severe pain in left hip, which he pointed to as he attempted standing with Frame +2 people. He couldnt attempt mobilisation. He had been complaining of the same pain the previous day to another Physiotherapist. She had asked for pain review, and reporting of his Xray of pelvis /left hip and appropriate documentation in the medical notes, which was not done. No doctor reviewed him on the 25/09/23. He had received no pain relief by nursing staff yesterday until 14.30pm, when we went to see him.
I was told the care home would have him back as a stedy transfer, which the nursing staff said he had done with them earlier in the day.
They booked the ambulance for D/C despite no doctor reviewing his pain relief, or a formal report of his Xray,we raised  our concerns and explained that we could refer to community Physio as patient wasnt at his baseline, but that without proper pain relief and a report of xray this was not an appropriate D/C , and the patient shouldnt have been placed in D/C lounge where there isnt the Doctor cover, or proper MDT cover 
The Xray report has shown suspicion of an undisplaced greater trochanter fracture, according to xray reporting , which I discovered  when I looked at the Clinical portal for information to potentially refer patient to community Physio.
The CARE HOME HAVE NOT BEEN INFORMED THAT PATIENT HAS A POTENTIAL FRACTURE, AND PATIENT WAS ONLY DISCHAGEDED WITH ONLY PARACETAMOL.</t>
  </si>
  <si>
    <t>I asked for a doctor review and appropriate medication, I voiced my concern that no doctor had reviewed this patient yesterday or reported xray. I also highlighted the issue to my line manager and Site Lead Physiotherapist</t>
  </si>
  <si>
    <t>Patient listed for PICC line on CEPOD list
No vascular access team member available (all in oncology dept was the message received).
(This was one of 3 calls for vascular access assistance this morning)</t>
  </si>
  <si>
    <t xml:space="preserve">No alternative practitioner immediately available </t>
  </si>
  <si>
    <t>Removed misfiled medication chart and Warfarin chart and refiled in correct patients case notes.  As both patients were admitted to Ward E in Morriston at the same time and the misfiled documents are dated the same, this is most likely where the error occurred.</t>
  </si>
  <si>
    <t>Delay in medication supply</t>
  </si>
  <si>
    <t xml:space="preserve">Patient attended endocrine clinic and seen by Consultant. Patient came with no escort. On assessment, he is tachycardic, hypotensive and appeared pale. Consultant arranged admission in AMAU after speaking with on call Med Registrar. Called the porters for the transfer but they said they are not allowed to transfer from CAB building to the main hospital. They said we need to call ambulance for the transferring  patient as we are outside of the hospital. </t>
  </si>
  <si>
    <t xml:space="preserve">The consultant and myself assessed the situation and from the clinical view point as did not think that it was  appropriate and clinically safe for the patient to wait for an ambulance (which could takes hours).  Also, the incident happened just before 5 pm and our department closes at 5pm. I tried to contact Matron Carys but there was no answer. Also, I tried to contact bed management. But no answer. 
So, we found a wheelchair and decided to transfer him ourselves to AMAU. 
It is not ideal that we transferring patient by ourselves in the wheelchair up the hospital site. Is there any possibility that porters can do the transfer if a patient needs admission from Diabetes department.
We would like to know what transport will be  available is available for the future if patient needs admission. </t>
  </si>
  <si>
    <t>2300 patient was sitting outside near office, she expressed she wanted to go to bed. Patient tucked into bed by healthcare support worker. Nurse was doing meds rounds. 2325 a loud noise was heard from inside the bay, patient was seen sitting up on the floor near bed of patient opposite her. Patient is known to be confused, and is on enhanced observations.</t>
  </si>
  <si>
    <t>Neurological observations done as per protocol. Nurse assessed patient before safely transferring patient back to bed with healthcare support worker. Phoned on call doctor, doctor came 5 minutes later. Nurse updated family.</t>
  </si>
  <si>
    <t>Patient went out of the ward to have a vape with an other patient called ,,John'' and when she come back I could smell the Marihuana on her. When I have informed the permanent staff they were aware of this already and I was told that staff Gemma have found the marihuana in patient's pencil casein the tobacco bag. Nurse in charge informed.</t>
  </si>
  <si>
    <t>Nurse in charge informed.</t>
  </si>
  <si>
    <t xml:space="preserve">Two 1-1 patients were sat by the nurses station, the patient in cube 1 was inside the cubicle (also a 1-1) he saw the two other patients together, and he ran towards the male patient and made a fist and attempted to hit him, this was intervened by the staff members present. </t>
  </si>
  <si>
    <t xml:space="preserve">Staff took patients back into the cubicle, and attempted to move the other two patients away from the area of the cubicle.  No injuries were sustained by any patient, </t>
  </si>
  <si>
    <t>Physical assault to patient/service user</t>
  </si>
  <si>
    <t xml:space="preserve">Patient was very agitated, he was trying to run out of the cubicle, he is very high risk of falls. the staff member tried to assist him with walking, he grabbed both of her arms and lifted them above her head, and then twisted her right arm, causing pain and leaving red marks on her forearm. </t>
  </si>
  <si>
    <t xml:space="preserve">Patient sat at nursing station for a while, male 1-1 rotated to take over. Patient calmed down following this for a while. </t>
  </si>
  <si>
    <t xml:space="preserve">CAMHS called 
Staff assisted in restraint
police called 
rapid tranquillisation used 
the patient has been examined post-restraint for injuries 
Safeguarding procedure followed 
</t>
  </si>
  <si>
    <t>Delayed discharge from recovery - patient ready to leave at 13:00, was unable to leave until 16:30 due to unavailability of surgical bed on Ward H. The anaesthetic team did check with the surgical bed manager that there would be a bed available prior to administering the intrathecal diamorphine and reassurance that the bed would be ready in plenty of time before the end of the procedure was given at 8:45a.m.</t>
  </si>
  <si>
    <t xml:space="preserve">Patient was looked after in recovery until the bed was ready. Their relatives were allowed special dispensation to visit them in recovery. This was only possible because there was an unusually low number of patients in recovery today - on another day this would have resulted in distress to the patient due to inappropriate place of care and being unable to see relatives, and also would have resulted in stopping some operating activity due to the lack of recovery space. </t>
  </si>
  <si>
    <t xml:space="preserve">Patient on DKA pathway, was seen by medics, no nurse present during medical examination due to high acuity of patients, however was located in blue resus delivering care to other patients, medical doctors obtained a blood gas, blood gas found by nursing colleagues which shown patients blood glucose level 3.4mmol. Doctors did not inform any nurses working in blue resus, no action was made in regards to the blood results. Insulin infusion still running. Nursing staff carried out glucose and ketone check. Glucose now 1.3mmol. No attempt was made to inform any nurses or other member of staff of the results. </t>
  </si>
  <si>
    <t xml:space="preserve">Insulin infusion stopped, medics contacted immediately. 20% Glucose given as prescribed. Nurse in charged informed of the incident. </t>
  </si>
  <si>
    <t xml:space="preserve">Patient arrived to Cardigan ward with SDTI on L heel. A&amp;E skeletal chart and Skin bundle states that area is red and blanching. </t>
  </si>
  <si>
    <t xml:space="preserve">All other pressure areas checked. Both heels offloaded. Allevyn applied to L Heel. Patient already arrived to ward from renal west on an airflow mattress. </t>
  </si>
  <si>
    <t>patient started swearing and getting aggressive abusing staff verbally pushed two members of staff very aggressive i was sat at computer doing my skin bundles when patient aproached me shouting and swearing at me to get out patient punched myself 4 times in the top of my arm i rang security for assistance and patient pushed me and tried to pull phone out of my hand he was very aggressive security arrived and patient became very calm .</t>
  </si>
  <si>
    <t xml:space="preserve">AS ABOVE </t>
  </si>
  <si>
    <t xml:space="preserve"> Laboratory Haematology</t>
  </si>
  <si>
    <t>Laboratory technical error/ mishandled samples</t>
  </si>
  <si>
    <t>Clostidrium difficile has been identified from a faeces sample obtained on  30/09/23 03:00.  The clinical team &amp; investigator will need to review and amend Actual Harm section and Potential harm/priority section, both of which have been defaulted to Low</t>
  </si>
  <si>
    <t>this was unavoidable case. Patient had been moved into a cubicle when she had loose stool and that bed area cleaned. Full review taken by medical team. Patient was not on antibiotics are PPIs and commence treatment quickly. Was quite symptomatic in the beginning but settled quickly and was safely discharged home.</t>
  </si>
  <si>
    <t>Unavoidable case of CDIFF</t>
  </si>
  <si>
    <t xml:space="preserve">Just to ensure stool charts are completed fully. </t>
  </si>
  <si>
    <t xml:space="preserve">Patient is under the medics and has been in the Dept for 68hrs, is currently in Surge.
Patient is IDDM who is also on oral medication as well as Insulin, however he has not had his insulin for 3 days!  His daughter came to visit this afternoon and has asked if he has been having his insulin.  It had not been prescribed and no one had realised he was supposed to be having it, despite it being written by medics on their paperwork, that he is usually on insulin.
Nurses spoke to medics at 1600 and insulin was prescribed and given, apologies given to daughter from the medical doctor  </t>
  </si>
  <si>
    <t>Doctor informed
Prescribed and given
Apologies given by medical doctor
NIC made aware</t>
  </si>
  <si>
    <t>Of the 4 nurses on duty at handover this morning, 3 are agency. Only 3 healthcare support workers for the day shift despite 3 1:1 patients on the ward and there being SIX overnight. Only 1 nurse able to do BMs. Spoke to Unit cover regarding staffing Shortly into the morning, patient had a fall and another agitated EOL patient (who would require 1:1).</t>
  </si>
  <si>
    <t>Spoke to Unit cover re staffing shortages and asked for support. Nothing happened up to the point of the fall of a patient so then called and spoke to the Professional lead who said he wasn't aware of any issues and would come to the ward. Call made at approximately 11:00. Now at time of report 13:53, still no support.</t>
  </si>
  <si>
    <t>Orthopaedic expected patient ?CES
Seen in ED by T&amp;O reg
MRI ordered as outpatient - but request filled in against ED consultants names
MRI report has been returned to ED to wrong specialty and wrong consultant
ED clinical and admin time taken and delay in patient report review by correct specialty</t>
  </si>
  <si>
    <t>Notes and report sent to T&amp;O clinical lead</t>
  </si>
  <si>
    <t>Whilst copying records for The Medical Examiners Service, another patients information was found in the case notes</t>
  </si>
  <si>
    <t>Removed misfiled safe rounds checklist and refiled in correct patients case notes.  As both patients were admitted to Ward S in Morriston at the same time and the misfiled documentation is dated the same, this is most likely where the error occurred.</t>
  </si>
  <si>
    <t xml:space="preserve">First visit since being discharged from hospital.
Reviewed pressure areas and identified an unstagable to sacrum
</t>
  </si>
  <si>
    <t xml:space="preserve">Informed patient and family 
photo taken with consent 
dressing applied
using talley quattro mattress
family providing care and have stated they do not feel they need support with thiS
added for x3 poc 
has JIC meds in situ 
no hospital discharge of skin bundle 
pressure relief advice explained </t>
  </si>
  <si>
    <t xml:space="preserve">Patient was discharged on the 2nd of October at around 4pm. The last skin positioning and inspection charts state that the sacrum is covered by a dressing, On the 1st at 11AM the skin repositioning chart states that this area is a Moisture lesion (open) covered by a dressing.
Documentation on the 1st states that "Hygiene needs are being met with AO2 in bed. Patients family requested that they could come in and assist with washing patient at 11:30, patient was checked prior to this to ensure skin was dry. Pressure areas as per bundle, M/L to sacrum redressed at family request. Patient can be incontinent of urine, staff ensuring skin is regularly checked and clean to maintain skin integrity. "
This area has previously been documented as a grade 2 area, alternating between this and moisture damage. The comments from the nursing staff and family were that the area was improving. </t>
  </si>
  <si>
    <t xml:space="preserve"> Sample Reception</t>
  </si>
  <si>
    <t>Failure to follow protocol/SOP</t>
  </si>
  <si>
    <t xml:space="preserve">Grade 2 to left ankle. </t>
  </si>
  <si>
    <t xml:space="preserve">Ward sister made aware. Dressed area with inadine and allevyn dressing under ANTT. Asked patient to try and position himself so that he is not lying on the wound. Elevating heel with a pillow. Patients son made aware.  </t>
  </si>
  <si>
    <t>Patient is a 1:1, high risk of falls. 
1:1 for another patient was on break and the HCA in bay A covered that 1:1, 
1:1 for this patient was pushing the commode from another patient as the staff nurse was outside the bay charting medications, the patient had an unwitnessed fall.  Patient stated she hit her head and another patient in the bay confirmed that she did hit her head.</t>
  </si>
  <si>
    <t xml:space="preserve">Nurse in charge informed, patient assisted back into chair safely. Patient states no pain accept from her head. 
Set of observations completed, Neuro obs completed, oncall phoned and awaiting doctor to review. </t>
  </si>
  <si>
    <t>Patient underwent ERCP in elective/non-acute hospital. Complex procedure with anticipated high risk of ERCP documented in post procedure report. Diagnosed with pancreatitis later on same day. Referred and accepted to acute hospital site surgical intake for ongoing management of pancreatitis. 
Uncertain why did not transfer - unclear if it was a lack of ambulance availability or lack of receiving ward capacity on Day0, Day1 or Day2.
Deteriorated in the afternoon of Day2 (very rapid deterioration NEWS=1 at 11am then NEWS=10 at 2pm). Surgical RSO escalated to ICU team (initially to junior staff) in acute hospital which then triggered rapid institution of stabilisation in Enhanced Care Unit, mobilisation of ACCTS (Adult Critical Care Transfer service) and safe/rapid transfer to acute hospital site ICU.
Patient developed multiple organ failure on ICU and died. No concerns raised that this delayed transfer caused or contributed to this. However, due to speed of deterioration and/or different timing there could have been a different outcome.
Issues to consider:
- what was main factor behind delay in transfer (acute site vs ambulance availability or both) and what could be done differently in future
- does this availability play into resourcing decisions (e.g. dedicated SBU transfer ambulance, automatic transfer irrespective of bed availability)
- ensure that surgical/medical teams in non-acute site aware that all referrals/advice for Critical Care must come directly to duty Consultant 24/7 (to ensure no delays or reluctance to transfer due to not knowing non-acute site protocols/facilities)
n.b. Care after Death have scanned copies of the medical/nursing record to assist in investigation</t>
  </si>
  <si>
    <t>When patient deteriorated very rapid stabilisation and transfer</t>
  </si>
  <si>
    <t>Transfer delay - other</t>
  </si>
  <si>
    <t>Patient outside in ambulance Weds pm.
Patient with advanced cancer.  At PTWR identified as being septic and high risk of deterioration and palliation overnight - identified to nurse in charge as needing to be prioritised to be brought in from ambulance as (a) septic, (b) high risk of dying within next few hours therefore for sake of dignity in palliative phase.
Still on ambulance when returned to complete PTWR Thurs morning.</t>
  </si>
  <si>
    <t>Apologised to patient and family.</t>
  </si>
  <si>
    <t xml:space="preserve">Patient was transferred from AMAU at 22:30pm. On arrival to ward, patient had no oxygen insitu and was on a chair. 
When completing a set of observations, the NEWS chart stated that the patient had been on 2 - 5L of oxygen during the last 24hours. The patient was also scoring a 6 on the NEWS but the nurse handing over to myself told me that she had a NEWS score of 0. It took us a while to get the oxygen saturations back up from 85% as she has no parameters in place. 
The nurse stated the patient was mobile with zf short distances and had no concerns with skin other than a G2 to sacrum but the patient was oedematous and her Right arm was leaking and extremely swollen. 
A dose of furosemide was not given during the day when on doctors review, diuretics were to be given.  
Patient had a cannula in the L forearm on admission which was immediately removed as had visibly tissued and had old blood and gunky reside which was a clear infection risk. 
Also during handover on the ward, an episode of unresponsiveness was not mentioned. This was found out by looking at the medical notes. </t>
  </si>
  <si>
    <t xml:space="preserve">Informed doctor of patients decline and current situation
Contacted site matron of concerns as no answer with NIC on AMAU
Datix completed
Requested new cannula from clinical assistance
Completed relevant documentation. </t>
  </si>
  <si>
    <t>I called the Consultant and explained him all the above and he came to the radiology department to review the CXR. He agreed, that patient needs another CXR as it would be safer. Me and the Consultant both informed the patient and apologised about the incident. She gave consent for the Chest drain insertion. I prepared and inserted the chest drain in the Right pleural cavity and performed another CXR. Right lung was fully inflated. Left side, pleural effusion was drained, lung was improved but still had collapse of the lung, which was improved by the morning. Patient remained stable and kept informed about the incident and condition.</t>
  </si>
  <si>
    <t xml:space="preserve">The investigation has highlighted that if the structured procedure checklist was used and followed it may have prevented this incident from occurring. </t>
  </si>
  <si>
    <t>Safety checklist must be completed for every chest drain procedure and this must be saved in the patients notes.
Where possible chest drain insertion must be a two person procedure so that two person safety checks can be completed.</t>
  </si>
  <si>
    <t xml:space="preserve">Patient was admitted as a suspected stroke, thrombolysed but two CTs were negative, team felt the presentation was due to migraine and hence Aspirin high dose was not started. Patient was already on clopidogrel for background history of angina, which was help off for 24 hours after thrombolysed. Daily team review happened but team forgot to restart his, until noticed on consultant rounds 9/10. 
Actions undertaken: Patient informed, apologised, no harm identified and documented in case notes.  Juniors involved were educated the significance of reviewing admission medications and prescribing appropriately post thrombolysis. Incident form completed. </t>
  </si>
  <si>
    <t xml:space="preserve">As above
Patient informed, apologised, no harm identified and documented in case notes.  Juniors involved were educated the significance of reviewing admission medications and prescribing appropriately post thrombolysis. Incident form completed. </t>
  </si>
  <si>
    <t xml:space="preserve">The service user was heard calling nurse, when I went in for I was outside the bay for a Covid Positive Bay, I found the service user on the floor, when asked what happened said "crawled out of bed to go to the toilet" . </t>
  </si>
  <si>
    <t>Assessed for any injuries and there were no visible injuries, service user declined to be in pain and was trying to push himself up to stand was assisted into bed and was compliant, assisted himself and uncomplained of pain. Declined to have hit the head. NEWS Score within his baseline, blood sugar normal, ECG reviewed by the Dr , fine, Neuro OBS fine. Reviewed br Dr oncall advised stop neuro OBs and no need for CT head. Falls protocol carried out.</t>
  </si>
  <si>
    <t>Patient discharged home from hospital with transfer of care letter for additional wound care to leg. On inspection it was noted that there is A Suspected deep tissue injury to his great toe on left leg. Patient is type 2 diabetic and is known to vascular. Patient is am below right knee amputee . repositions frequently prior to hospital discharge via board from bed to chair.</t>
  </si>
  <si>
    <t xml:space="preserve">Image taken. 
image verified.
senior staff notified.
calls implemented.
datix completed.
advise given on repositioning.
pressure relieving equipment assessed </t>
  </si>
  <si>
    <t xml:space="preserve">SDTI to right heel. </t>
  </si>
  <si>
    <t xml:space="preserve">SDTI present on the right heel 
-pt is on air mattress
-Elevated heels with pillows 
-Applied barrier cream 
-Regular position changing </t>
  </si>
  <si>
    <t>Patient transferred from another hospital with left buttock abscess and grade 2 pressure sores to left buttock.
Patient aware of pressure sores and abscess.</t>
  </si>
  <si>
    <t xml:space="preserve">Patient's dressing to left buttock abscess and pad changed when seen in REACT.
Patient made comfortable on ambulance trolley.
Completed skeletal chart, skin bundle, pressure damage passport.
Completed waterlow score.
Patient updated.
</t>
  </si>
  <si>
    <t>Patient had a witnessed fall</t>
  </si>
  <si>
    <t>Assessed the patient, assisted patient from the the flow.
Neuro observations done. called the ward cover doctor</t>
  </si>
  <si>
    <t>patient admitted 6.10.23. loose stool on arrival confirmed Cdiff toxin + on 7.10.23</t>
  </si>
  <si>
    <t>isolated on arrival. Dr notified and asked to review. patient feels well
severity matrix, proforma and daily review forms provided in medical notes</t>
  </si>
  <si>
    <t>Community acquired (established during investigation)</t>
  </si>
  <si>
    <t>Patient was on 1:1 care and wandering around from 05:00 in the morning. Patient became very aggressive and tried to push and hit staff.  while walking around he knelt on the floor and complained of pain. He didn't allow the staff to touch him and said he want to go home. It was a witnessed slip and patient didn't hit his head.</t>
  </si>
  <si>
    <t xml:space="preserve">Assessed the patient immediately, no disabilities, patient walking comfortably. Informed security to come and settle the patient as he is aggressive and staff can't cope with the situation.
observations noted. </t>
  </si>
  <si>
    <t>un witnesesed fall, patient found on floor between bed five and six, faces to the ground, patient wearing socks, member of staff in section at the time of incident but not facing patient. Patient has capacity , mobilizes with zimmer independently.</t>
  </si>
  <si>
    <t>Observations recorded, initially hypertensive, BM recorded and stable, all areas checked, noted facial injury, same cleaned. doctor informed, seen by doctor, all areas checked  prior to moving no bony injuries noted, able to transfer patient back to bed safely. CT scan ordered, family informed and neuro observation commenced.</t>
  </si>
  <si>
    <t xml:space="preserve">Patient got up from the chair and started walking towards the door. Patient fall back and hit her head. Patient was fine. No marks etc. Patient was helped back to her chair </t>
  </si>
  <si>
    <t>observation recorded
blood sugar monitor and recorded
neurological observations started 
pin assessment done
informed to the on call doctor
doctor came to assess her and informed everything was ok</t>
  </si>
  <si>
    <t>I was informed at 13.00 that the patient that was under a section 5 (2) has a bed on Derwen ward in cefn coed and the bed was available after 17.00, all that was needed to be done was to hand over to the accepting consultant.
Medical ambulance was arranged as the patient is a 2:1 and can not travel with other patients and needed two members of staff to escort him. Ambulance booked for 17.00.
Medical staff attempted to contact the consultant through the afternoon but with no luck as he was in a Tribunal. 
Received a phone call from Derwen Ward's Ward Manager saying that they were unable to accept the patient as there was no accepting consultant. Informed them that I was under the impression he was accepted as this transfer was being dealt with by site matrons. I forwarded her the email I had received at 13.00. 
Ambulance crew came to the ward at 17.00 to take the patient informed them that I am unsure if he is being transferred but they were happy to wait until I knew.
While on the phone to Derwen Ward a matron walked in to ask about his transfer to Cefn Coed. She proceeded to speak to Derwen Ward. The ward would not accept the patient until we had an accepting consultant. 
After phoning many teams and phone numbers we found a consultant who knew the patient very well and was happy to accept him in Derwen Ward. 
Informed Derwen of this but they were still refusing the patient. 
Ambulance crew had waiting on the ward with us for 1hr45mins.</t>
  </si>
  <si>
    <t xml:space="preserve">Escalated the issue to Site matrons and psychiatry who will look into the issue the following day. </t>
  </si>
  <si>
    <t>Delay - receiving hospital declining access</t>
  </si>
  <si>
    <t>17 year old admitted to an adult ward 
Patient required a resp ward as has a chest drain in situ</t>
  </si>
  <si>
    <t>Site made aware of transfer 
Patient in a cubicle and mother allowed open visiting and can stay overnight if needed.
Datix compulsory as patient is a minor.</t>
  </si>
  <si>
    <t>Today , 11/10/23 I  have received the patient from night duty staff , while receiving the hand over  the agency staff said the patient has a moisture lesion in the sacrum region . while giving nursing care to the patient , i have checked his skin and find the same he has a moisture lesion in the sacrum ( In between the  buttocks)  and have applied  Barrier cream , changed pad and done the position changes .  will continue to monitor the patient .</t>
  </si>
  <si>
    <t>Today , 11/10/23 I  have received the patient from night duty staff , while receiving the hand over  the agency staff said the patient has a moisture lesion in the sacrum region . while giving nursing care to the patient , i have checked his skin and find the same he has a moisture lesion in the sacrum ( In between the  buttocks)  and have applied  Barrier cream , changed pad and done the position changes .  will continue to monitor the patient . done the incident report.</t>
  </si>
  <si>
    <t>Member of staff heard a bang and found patient laying on his side against the bloods trolley, Patient states he is trying to stand up to to go to toilet and off balance and landed onto his side at the side of bloods trolley.</t>
  </si>
  <si>
    <t>Physical examinations given with no obvious injury noted, OBS, Neuro OBS and BM taken and recorded.
Patient assisted back onto the chair using manual handling technique.
Doctor informed and came to examined patient with Plans:
To closely monitor OBS
Reassess patient patient for any tenderness.
Continue current management.</t>
  </si>
  <si>
    <t xml:space="preserve">On performing a clinical audit of transfusion records it was found that a unit of RBC had been out of cold storage for over 4 hours. Unit G151723543434J taken from the fridge by the porter at 22:59 and end of transfusion documented as 03:40. This breaks the acceptable 4hr limit that the unit can be out of the fridge. </t>
  </si>
  <si>
    <t>Datix completed, not externally reported as not over 5hrs.</t>
  </si>
  <si>
    <t xml:space="preserve">Repeatedly called the Registrar to ask to come and review patient and to update both patient, patients family and nursing staff of what the plan was.
Nursing staff also ensured that whenever we was updated, that we would update them.
Escalation to Nurse in Charge.
</t>
  </si>
  <si>
    <t>Sample mix up</t>
  </si>
  <si>
    <t xml:space="preserve">Patient has been very agitated and aggressive overnight he has punched staff member 1 in the face because she sat at his bedside as we were concerned that he would fall due to unsteadiness. later in the shift he was attempting to walk across the bay with his zimmer frame and a full bottle of squash, staff member 2 went to help him and asked if she could carry the squash and he told her no swinging the bottle hitting her in the face.
whilst seeing to patient tin bed 10, Patient didn't like it and came across to the bed when i tried to assist him away from the other patients bed he lifted his zimmer frame above his head swinging it at staff. 
when seeing to patient on opposite side of the room, Patient came across saying why am i with him i should be with him and swung out at me grabbing hold of my breast and would not let go,
 </t>
  </si>
  <si>
    <t xml:space="preserve">security called up on two occasions to try to help settle him. he settled whilst they were present
night matron attended the unit due to his behaviour - recommended we get sedation i explained I've been avoiding this as he doesn't react very well to it and becomes increasingly unsteady.
medics on call attended sedation prescribed and took effect for short time </t>
  </si>
  <si>
    <t xml:space="preserve"> Clinical Chemistry</t>
  </si>
  <si>
    <t xml:space="preserve">Patient experienced a 6hr:38min delay being discharged to a Surgical Ward 
Delayed patient discharge impacted onto the ability of Emergency Theatres RECOVERY to accommodate post operative surgical/emergency patients and the recovery room and was closed between 13:00 and 14:30.
</t>
  </si>
  <si>
    <t>Maintain safe working/ patient environment, and close the Recovery Room.
All Theatres were informed of this limitation in available capacity, and make preparation to recover within their respective Theatres</t>
  </si>
  <si>
    <t xml:space="preserve">Chest drain inserted for symptomatic hydropneumothorax.
Guidewire accidentally not removed during insertion process.
Retained wire missed on post-insertion CXR in Singleton and by myself on review of subsequent CXR in Morriston on 16/10 following transfer.
Guidewire identified as still in situ when chest drain removed after completed drainage of hydropneumothorax on 19/10.
</t>
  </si>
  <si>
    <t>Guidewire confirmed as removed in entirety with drain at time of drain removal.  I have therefore classified this as a near miss of a never event, rather than a never event as the guidewire never separated from the drain while the drain remained in situ during treatment and was therefore not retained in the pleural cavity following drain removal.
Patient observed for 24 hours following drain removal.
No injury sustained to patient, no impact on duration of drainage needed or course of illness.
Event fed back to pleural service in Singleton.
Patient informed of error, reassured no harm sustained.</t>
  </si>
  <si>
    <t>Patient has a unwitness fall . He is mobile on Zimmer frame with assistance of 1.He was found sitting in the floor. Assisted his to the toilet had a injury to the right elbow .</t>
  </si>
  <si>
    <t xml:space="preserve">Dressing done over the Elbow. Neuro obs started, Informed on call doctor </t>
  </si>
  <si>
    <t xml:space="preserve">Referred to clinical team and ward to review and investigate.
For further actions required please refer to the CDI PII Resource pack which can be found on the IPC SharePoint site or by copying the following link into your browsers’ address bar. 
https://sbushare.cymru.nhs.uk/sites/InfPrevCont/SiteAssets/SitePages/Policies%20and%20Quick%20Reference%20Guides/CDI%20-%20PII%20Resource%20pack%20(June%202023_v7).pdf
</t>
  </si>
  <si>
    <t>Demographic mismatch</t>
  </si>
  <si>
    <t xml:space="preserve">Patient had an episode of hypoglycaemia after receiving two doses of long-acting insulin within a 24-hour period, after this was prescribed BD rather than OD which would have been her normal pre-admission prescription. </t>
  </si>
  <si>
    <t>Hypoglycaemia treated according to protocol with Glucojuice and resolved.</t>
  </si>
  <si>
    <t>Incorrect/omitted frequency</t>
  </si>
  <si>
    <t xml:space="preserve">E. coli has been identified from a blood culture sample obtained on 16/10/2023 03:45:00. The clinical team &amp; investigator will need to review and amend Actual Harm section and Potential harm/priority section, both of which have been defaulted to Low. </t>
  </si>
  <si>
    <t>Referred to ward and clinical team to manage and investigate.</t>
  </si>
  <si>
    <t xml:space="preserve">Patient tipped water on his bed when coming back from the bathroom. Whilst trying to clean the water up, lost their footing and fell against the corner of the bed side chair. Falling to the floor.   </t>
  </si>
  <si>
    <t xml:space="preserve">Patient complaining of right shoulder pain and spine tenderness, on call team contacted to review patient asap. Observation and blood sugars taken. Upon review Xray to be taken for possible shoulder dislocation and spinal injury. C collar placed prior to transfer off the floor. Neuro obs to be commenced   </t>
  </si>
  <si>
    <t>Patient very anxious and walking around the ward by herself. I attempted to calm her down by walking with her on the ward. Patient got agitated and lowered herself down to the floor- I assisted her to the floor to prevent injury. Myself and my colleague aided patient up from the floor and walked her back to her chair. Patient not complaining of any pain or injuries.</t>
  </si>
  <si>
    <t>Handed over to the doctor and nurse in charge immediately during board round.
Ensured nursing staff with patient after I left as still very anxious and crying.
No further action required</t>
  </si>
  <si>
    <t>Sr MB and Sr GH spoke to JD (site matron) who attended and spoke with family. Patient's family provided with number for site matron and advised by Site Matron to contact her if they have any concerns. Registrar Dr George K contacted re: IV glucose who stated he will review when he is available.</t>
  </si>
  <si>
    <t xml:space="preserve">High acuity in department with large demand for hospital trolleys from both ambulance triage and walk in/ waiting room patients. Shortage of department trolleys (9 in use in AMU) leaving department with no available trolleys to accommodate departmental emergencies or pre alerts therefore compromising patient care and safety.  
Escalated to site team who recommended accessing 2 x trolleys from theatre in interim. Due to lack of repose mattresses on theatre trolleys patients skin integrity and comfort were compromised. 
Long CT/X-ray/Transfer delays due to porters looking for department trolleys. </t>
  </si>
  <si>
    <t xml:space="preserve">Escalated to nurse in charge
Escalated to site team
Contacted AMU to check if trolleys were in use. 
Porters sent to collect available trollies. 
Attempted to maintain departmental safety when trollies were unavailable. </t>
  </si>
  <si>
    <t xml:space="preserve">The patient attended MIU NPTH following an incident at school with another pupil, which resulted in a fracture to his hand. An Integrated Referral form was not completed for the patient which should have been done at the time </t>
  </si>
  <si>
    <t>The person who attended to the patient was contacted and informed of the need for this to be completed and instructed on where to find the form. However, they did not complete the form. I have completed the integrated referral form today.</t>
  </si>
  <si>
    <t>Clinical Response Model - Level incorrect</t>
  </si>
  <si>
    <t>patient noted to have a suspected deep tissue injury on the right inner ankle approximately 5cmx 5cm.</t>
  </si>
  <si>
    <t>air mattress to be ordered.</t>
  </si>
  <si>
    <t>Elective admission to CSSU for PCI. Perforation of LAD occurred during stent deployment causing patient to deteriorate and arrest call  being made.</t>
  </si>
  <si>
    <t xml:space="preserve">Balloon tamponade to stabilise situation before covered stent deployed which sealed the perforation. Patient recovered on CCU.
In the evening decision made to place pericardial drain due to symptoms of cardiac tamponade.  Drain inserted in cath labs and recovered on CCU post procedure. 
Drain removed following day
Patient discharged 4 days post initial procedure.
</t>
  </si>
  <si>
    <t>Unwitnessed fall, patient stated that he slipped, lost balance whilst turning around from putting rubbish into the bin. He states that he fell sideways on to left knee and then on to his left arm he denied hitting his head and no LOC. Patient got himself back up from the floor himself.</t>
  </si>
  <si>
    <t xml:space="preserve">Observations taken and recorded NEWS 0, No bony abnormalities identifies extremities able to move at range, GCS 15/15. Dr and nurse in charge informed. BM's 10.1mmol/L patient is not on any anticoagulants </t>
  </si>
  <si>
    <t>late informing cardiology team about a stemi
patient was admitted to A=E with palpitations ecg  narrow complex rate of 228 bpm.
reverted with adenosine ecg done at 10.16  with st elevation on ecg.
stemi call put out at 2.20 am</t>
  </si>
  <si>
    <t>once stemi call put out patient reviewed by registrar on call   and sho and emergency cath lab team activated as per protocol</t>
  </si>
  <si>
    <t xml:space="preserve">The above mentioned patient was diagnosed with CDF Positive which was informed by microbiologist and infection control department yesterday at 16:00hr. As an unavailability of isolation room , so the patient had to be kept in the open bay of 13 patients. </t>
  </si>
  <si>
    <t xml:space="preserve">Informed to ward in charge and the site matron .
Isolation precautions maintained. </t>
  </si>
  <si>
    <t xml:space="preserve">Staph. aureus has been identified from a blood culture sample obtained on 16/10/2023  00:00:00. The clinical team &amp; investigator will need to review and amend Actual Harm section and Potential harm/priority section, both of which have been defaulted to Low.
</t>
  </si>
  <si>
    <t xml:space="preserve">Patient admitted with a fall at home. On admission patient had a raised CRP. Patient treated for CAP on Doxycycline on admission, has since been treated with a number of different IV Abx. 
Patient normally lives alone with support from family. 
Patient treated for CAP on Doxycycline
Patient contracted covid  17.10.23 and has been unwell since, oxygen therapy insitu. 
No Vip bundles in place, one in notes from 20.10.23 with no detail. 
</t>
  </si>
  <si>
    <t>Unable to identify source of infection. 
No documentation for cannula/site. 
Vip bundle: for those in notes were not completed accurately. 
Sepsis screening incomplete.</t>
  </si>
  <si>
    <t xml:space="preserve">ANNT training 
Discuss with staff the importance of Vip bundles and completing appropriately 
Discuss with doctors regarding blood culture collection/importance of documentation 
Sepsis screening incomplete </t>
  </si>
  <si>
    <t>Today, while doing skin checks of the patient I have noticed a large( 6*7 cm size ) Bruises in the left upper arm  , which was noticed with the presence of his daughter . The patient is not complaining of any pain or discomfort . Observation done , which is normal .</t>
  </si>
  <si>
    <t>Informed to the duty doctor. Awaiting for the doctor to assess the patient . Incident report done .</t>
  </si>
  <si>
    <t>Patient admitted with STDI to inner part of left foot. No passport completed.</t>
  </si>
  <si>
    <t>Nursed on air mattress. Heels elevated on a pillow.</t>
  </si>
  <si>
    <t>Patient is out of area and was brought to the Minor Injury Unit following a 30 foot fall after searching for local hospitals. The patient was treated to the best of the ability of the staff on shift at the time. Ambulance was booked via EMRTS as the Major Trauma Network phone number was not answered three times.
The patient decided to not use ambulance to transfer to the Emergency Department after being told that there was a 6-8 hour wait for an ambulance and his friend took him by car.</t>
  </si>
  <si>
    <t>Ambulance cancelled. Emergency Department consultant informed of patient's decision. Patient informed of risks of self-transfer. Patient left the department with his friend.</t>
  </si>
  <si>
    <t>Patient was brought in by parents after thinking that the unit was an Emergency Department. The patient was brought in with shortness of breath and an altered breathing pattern.
The patient was unwell - tachycardic, tachypnoea, pyrexia.
There was no improvement in the patient's condition after medications and encouraging oral fluids, I attempted to book an ambulance transfer to the Emergency Department but I was unable to make the booking due to the high volume of life-threatening calls.</t>
  </si>
  <si>
    <t>I telephoned the Consultant on-call for Emergency Department, informed him on the patient's condition and that we were unable to book an ambulance. He agreed that the patient needed assessment as soon as possible. The parents of the child agreed to self-transfer the child in the car. I apologised after explaining that this was the only way to transfer him to get him seen as soon as possible.</t>
  </si>
  <si>
    <t xml:space="preserve">Patient is diabetic on insulin. Patient is generally unwell and eating and drinking less than usual. Patient also has an AKI. 
At 1520 the ward sister checked the patients blood sugar levels after noticing they had not been checked all day. The patient's blood sugar level was hypoglycaemic at 2.6 mmol/L. The BM had not been checked since 0540 in the morning, with the night staff. The ward sister asked the agency nurse in charge of the section why the patient had not had their blood sugar levels checked all day. The nurse stated "I thought they would do the blood sugar levels". The ward sister asked "who do you mean 'they'". The nurse replied he assumed the other ward staff would just come and do the blood sugar levels as he does not have access to do the BM readings. The ward sister explained that it is up to the nurse in the section to communicate with the other staff members on the ward and ask them to come and take the BM readings. The ward sister stated as the nurse in charge of the section it was his responsibility to monitor the patient's blood sugar readings. The hypoglycaemic episode could have been avoided and it took a few hours before the blood sugar was stable and within normal limits. </t>
  </si>
  <si>
    <t xml:space="preserve">Doctor informed. Hypo episode treated. The patient was given gluco-juice x 6, fortified drinks and IV Dextrose before the hypo episode was resolved. </t>
  </si>
  <si>
    <t>Around 08:45, morning wash / hygiene care was being given to patient and upon checking the pressure areas, we noticed a small SDTI on the patient's right heel. Approximately 0.5-1cm in length. The left heel on the other hand appears red and blanching.</t>
  </si>
  <si>
    <t xml:space="preserve">Since this is my first time looking after this patient, I checked the patient's skin bundle record as well as skeletal map to confirm if it has been seen and datixed. And it showed that it was previously just a red and blanching area based from the recent skeletal map from ED. I informed the line manager as well regarding this incident. Pressure T assessment, skin bundle and skeletal map were updated. An air mattress was provided to the patient and supported the legs/heels with a cushion for pressure care.  Allevyn dressings applied to both heels and since the patient has very limited mobility and transfers via a steady, frequent repositioning encouraged and done. </t>
  </si>
  <si>
    <t xml:space="preserve">DNS asked to visit patient who had just been discharged from hospital for wound care to inside of left knee. The area to be dressed is now a grade 2 pressure sore sustained whilst in hospital which is almost healed. </t>
  </si>
  <si>
    <t xml:space="preserve">Applied inadine and allevyn gentle to the inner side of the knee. This wound looks to be healed in approximately a week. Discussed with patient using a small pillow in between knees to stop any further damage and also carers applying derma s to this area and all pressure areas. All other pressure areas normal. I will order a repose cushion and mattress. Patient is eating and drinking well. Carers x 4 daily. Has a commode. All pressure relieving advice given. 
Hospital ward could not give me a datix number for this. </t>
  </si>
  <si>
    <t xml:space="preserve">47yr old lady sustained a fall 23.10.23 outside whilst arriving for an outpatient appointment. 
Patient transferred to ward 4 for review by the clinicians, following x-ray a fractured pubic rami was diagnosed. Medical registrar referred initially to Trauma and Orthopaedics who informed the registrar that Pubic Rami fractures are usually managed conservatively under the medics. Patient referred and excepted by medics and was for transfer to AMU. Ambulance booked and attended ward this am to transfer patient to AMU, whilst on  the ward, the ambulance crew informed staff that they had been advised by the MH Site team not to convey patient to MH as no off load, Paramedics left ward. Site team had informed the SH Site team that they would be able to except patient later today.
Patient reviewed by Medical registrar on ward, plan was to await conformation of bed in MGH. Whilst awaiting patient suffered a cardiac event and transferred to ECU, where she is currently stable,  again referred to MH for transfer to AMU. 
Ambulance estimated to arrive to convey patient 1.5 hours time. 
</t>
  </si>
  <si>
    <t xml:space="preserve">Escalated to Medical Director and Unit nurse director. </t>
  </si>
  <si>
    <t>The Care Supervisor on discovering the wrong patient meds in the Pharmacy bag refused to take delivery of them and asked the taxi driver to immediately take them straight back to the hospital. He was reluctant to do so but did eventually agree. The correct patients' medication was sent out from the hospital Pharmacy later that evening. If it wasn't for the fact that this patient was having level C medicines support and the Care Supervisor was actually there to take delivery, then the patient could have come to harm and taken the wrong medication as they wouldn't have realised it wasn't theirs.</t>
  </si>
  <si>
    <t>Issue errors - Supplied to wrong patient/ward</t>
  </si>
  <si>
    <t>Known Diabetic on BD insulin administered by DN service. Phone call received for patient's daughter to inform DN visiting this evening for insulin administration that patient had fallen and being readmitted to hospital.  checked and no calls  for today. Last allocated call from DN was 3/10/23 for AM insulin. Daughter had a phone call from Discharge Lounge yesterday informing her that patient was being discharged 25/10/23, daughter asked if care agency and DN were aware of discharge and was told that relevant services had been informed.   Since discharge patient has fallen twice, once within 2 hours of discharge and helped up by family, fell again 8am this morning, ambulance called and taken into hospital</t>
  </si>
  <si>
    <t>No calls received from DN service since discharge home. Single Point of Access spreadsheets checked for this week and no referral received form Ward R re discharge home and ongoing Insulin administration. No insulin administered since discharge home. Daughter advised to contact Ward R to discuss inappropriate discharge. Datix completed by Single Point of Access</t>
  </si>
  <si>
    <t xml:space="preserve">Patient was admitted to Morriston hospital on 22/10 following a fall at home and has been treated for a uti and chest infection. he has bilateral leg dressing covering both feet and legs. whilst getting up to mobilise to the bathroom patient  had a witnessed fall with HSCW catching him preventing him from hitting his head. he has a small laceration to the right arm other than that he has no other injuries </t>
  </si>
  <si>
    <t xml:space="preserve">falls protocol followed as there were no boney injuries patient was retrieved from the floor neuro obs were taken as per protocol and gcs has remained 15 with full range of movement to limbs as per his own limitations. 
blood sugar was checked and is stable 
observations were checked and other than a slightly raised bp this was also stable he is not on any anticoagulants other than 4500 tinzaparin.
 his body map has been updated to reflect laceration to his right arm and the same has been cleaned and dressed
medics oncall informed and reviewed patient with no action needed.
due to acuity on unit at the time family have not yet been informed however we will ask day team to update them. Patient is unable to wear his slippers due to leg dressing so we will ask day team to request that family bring in more suitable footwear </t>
  </si>
  <si>
    <t>Patient was sent for at 11:34 on a trolley, after half an hour, porters were contacted to ask where the patient was. The porters informed us that there are no trolleys available and therefore, they were unable to complete the job. This has resulted in an hour delay of patient getting to theatre. Another patient later in the day was sent for at 13:57 and due to lack of trolleys, they did not arrive in theatre until 14:28.</t>
  </si>
  <si>
    <t xml:space="preserve">ODP and theatre staff went to look for a spare trolley around the hospital. When the trolley was finally found, the ODP and surgeon went to collect the patient. </t>
  </si>
  <si>
    <t>Delay - Mode of transport unavailable</t>
  </si>
  <si>
    <t xml:space="preserve">Patient attended SDEC GP services with a history of chest pain at approximately 18.00 hrs. Triaged on arrival. Point of care D-Dimer performed 3050 (positive). Blood results obtained at approximately 19.30hrs  - Troponin 329. Patient weighed and cannulated in preparation for prophylactic Tinzaparin and ? CTPA. GP added to signal for AMU medical intake at approximately 19.50 hours as SDEC GP service closes at 20.00 hrs. 
During handover on the 27th October 2023 it was identified that the patient had not had any medical review overnight. </t>
  </si>
  <si>
    <t>Informed Dr A Pritchard immediately on her arrival (DSEC GP). Tinzaparin prescribed and administered. Dr A Pritchard arranged for a SDEC Medicine to clerk patient. Acute Coronary Syndrome treatment prescribed and administered. Referred to Cardiology and diagnosed with NSTEMI. Transferred to Cyril Evans Ward.</t>
  </si>
  <si>
    <t xml:space="preserve">Using the Urn / kettle and the water poured out so quick it went over my left hand.  </t>
  </si>
  <si>
    <t xml:space="preserve">I ran my hand under cold water for 15 mins and also filled the sink with cold water and kept it submerged.  I removed my rings from my left ring finger and contacted the Ward Sister on Powys Ward to see if there was anyone available to check it.  Doctor on ward saw me and advised to keep a cold compress on it as they did not have the any of the gel treatment there but they would on the other ward.  Advised to keep an eye on it and go back tomorrow if blisters to have de-brided. 
Hand still very sore, stinging and blistering so went to ward and had gelonet dressing put on by hcsw.  
Reported to estates to check urn as a precaution. </t>
  </si>
  <si>
    <t>Contact with hot liquid/gas</t>
  </si>
  <si>
    <t>Patient had gone to the bathroom using her wheel chair to mobilise, she had raised to metal bar that provides patient support for transferring. When she was in the process of getting from the chair to the toilet the metal bar had dropped and hit the patient on the right side of her head</t>
  </si>
  <si>
    <t>Checked the patient for any injuries, assisted into bed, observations recorded including neuro observations Informed on call doctor of the incident, Monitored the patient for any change in condition, Ensure the call bell was to hand</t>
  </si>
  <si>
    <t>Struck by moving object e.g. closing door, falling shelf</t>
  </si>
  <si>
    <t xml:space="preserve">patient rolled to check pressure areas, noted a grade 2/3 pressure area to lumbar spine, not previously noted </t>
  </si>
  <si>
    <t>Patient already nursed on repose mattress, asked patient to lay on his side but due to injury he is unable to do so. Bed &amp; air mattress ordered with the porters. Skin bundle/ skeletal completed. Nurse in charge aware. Incident reported. Wound dressed</t>
  </si>
  <si>
    <t xml:space="preserve">When I went to check syringe driver on another patient, patient climbed out of bed and had a fall. Patient has a visible cut on her chin. Patient came from ITU last night and was really confused and was shouting and laughing all night. Although patient was on a close watch, when I went to check on another patient she climbed out of bed. </t>
  </si>
  <si>
    <t>Checked all observation and neuro obs patient's BP was unrecordable rest all observations were on normal range informed doctor came and saw her. Patient is alert but has normal confusion and is a polish speaking patient. pupils were all reactive and equal, She had a visible cut on her chin which has been cleaned and dressed, doctor said she may require a stitch and they need to continue with the neuro observations. Comforted patient and put her back on bed.</t>
  </si>
  <si>
    <t>The above patient has been moved from bed in AMU to E.D to have cardioversion(electrical) instead of doing it in AMU or escalation to appropriate area.
E.D was very busy and we had to move patient to the middle of trolley bay without monitoring  to accommodate this patient. This is not the right escalation from a ward patient to go back to the Emergency department</t>
  </si>
  <si>
    <t>E.D accommodated patient to have timely treatment.</t>
  </si>
  <si>
    <t xml:space="preserve">At lunch time, patients were unhappy about the temperature of food being too cold.
There was no soft options of desert for patients on the ward. 
</t>
  </si>
  <si>
    <t xml:space="preserve">Contacted catering staff and was told there was no soft options eg yogurt, custard or rice pudding in the kitchen. Asked if they would be able to get any sort options for evening meal desert and was told there was no stock in the kitchen </t>
  </si>
  <si>
    <t>Provision of diet (enteral)</t>
  </si>
  <si>
    <t>Diet not supplied</t>
  </si>
  <si>
    <t xml:space="preserve">Skin checked, suspected deep tissue injury noted to the left outside of heel. </t>
  </si>
  <si>
    <t xml:space="preserve">Foot elevated off of the bed using blanket doubled over. Pressure relieving mattress sourced. Pressure passport in place </t>
  </si>
  <si>
    <t xml:space="preserve">Patient was transferred from AMU on 27/10/23, with urosepsis and AKI. Patient is T2DM with unstable blood sugars, often elevated. For diabetic nurse review.
Patient mobility has been decreased, usually step transfers. Patient has been nursed on foam mattress, heels off loaded. Patient is only sitting out in chair for very short time at his own choice.
Patient is eating small diet.
Awaiting medical photography.
</t>
  </si>
  <si>
    <t xml:space="preserve">Patient had a witnessed fall ,  Patient tried to jump out of the bed when i was talking to the next patient , Patient is really confused . Patient speak polish language , Patient difficult to understand English </t>
  </si>
  <si>
    <t xml:space="preserve">After the fall NEWS score was 2 because of the heart rate 115 &amp; started with GCS score was 15 ,Blood sugar was 6.5 , Followed all protocol after the fall &amp; informed to the doctor Also informed patient family </t>
  </si>
  <si>
    <t>Tinzaparin 4,500 units was given to patient who had been started on apixaban 5mg. The apixaban 5mg was the patients first dose. This was due to a prescribing error where both apixaban and tinzaparin were prescribed for patient on HEPMA. This was initially missed as apixaban was given in evening by day team which does not show on chart for night-time as already administered in evening and tinzaparin was given in night by night team.</t>
  </si>
  <si>
    <t xml:space="preserve">Doctor informed- advised no harm to patient. Nurse in charge informed. </t>
  </si>
  <si>
    <t xml:space="preserve">Patient has an category 2 pressure ulcer on R heels. Patients heel was already secured with allevyn and kept elevated </t>
  </si>
  <si>
    <t>Dressing done. Patients heel offloaded , regularly repositioned</t>
  </si>
  <si>
    <t>Communication failure regarding infection control status</t>
  </si>
  <si>
    <t>Patient on ambulance delayed for over 10 hours</t>
  </si>
  <si>
    <t xml:space="preserve">Site Matron, bed manager, Ambulance Flow coordinator and Silver on call aware.
   </t>
  </si>
  <si>
    <t>Patient pre alert cardiac arrest from community space available in blue resus no ED trolley available to take patient from ambulance stretcher to ED trolley.</t>
  </si>
  <si>
    <t xml:space="preserve">ED Porters sent to find ED trolley. Porters returned with a Trolley from a hospital ward (OPAS). </t>
  </si>
  <si>
    <t xml:space="preserve">Admitted to care home on 18.09.2023 with Right heel- old area not healing; Left heel 1.5cmx 1.5cm x 1cm in depth- old pressure ulcer.
Right heel intact during review today and left heel kerrapro in place- area clean with no exudate.
Offloaded with pillows.
Care home have referred to PUPIS and TVN for advice.
Nurse in charge reports that kerrapro advised by TVN/ PUPIS. 
</t>
  </si>
  <si>
    <t xml:space="preserve">Continue offloading and advice from TVN/ PUPIS.
Monitor for any deterioration and to recontact professionals if required.
</t>
  </si>
  <si>
    <t>Fall on stairs</t>
  </si>
  <si>
    <t xml:space="preserve">C. difficile has been identified from a faecal sample obtained on 30/10/2023  00:00:00. The clinical team &amp; investigator will need to review and amend Actual Harm section and Potential harm/priority section, both of which have been defaulted to Low.
</t>
  </si>
  <si>
    <t>There was no available Theatre trolley for a patient.</t>
  </si>
  <si>
    <t>We had to utilise the Theatre trolley that is in situ on Powys which the patient was using to bring him to Theatre.  This resulted in a delay as I sent for him at 11.58 and the patient did not arrive in the department until 12.41. If we had had a trolley in Theatre for him, he could have walked up causing much less of a delay.</t>
  </si>
  <si>
    <t xml:space="preserve">received a phone call from patients daughter asking to speak to a specific doctors ; i explained that personbhad left for the day however i could give an update from a nursing perspective until she can speak to one of our doctors. updated that her dad remains confused and that physios had assessed today and that his seating balance is not very good therefore he is only sitting out a short time at present   they had commenced him on iv fluids. she then stated that she is aware of the fluids that he has been receiving; she stated she is a doctor and that she has been having photos sent to her of the fluids and blood results. i asked her if our medics are aware that his is happening and she stated they were aware and then stated a policy that allowed her to look at the results. she then went onto to say that we are following the wrong fluid resuscitation policy and that we should be following NICE guidelines CG174 for fluid management i told her that i will make our oncall aware and if she rings between 11am and 2pm that she will be able to speak to our doctors     </t>
  </si>
  <si>
    <t xml:space="preserve">doctor on call informed and said she is not changing the plan of care. matron also informed that she had been receiving picture of blood results </t>
  </si>
  <si>
    <t xml:space="preserve">Alerted by day staff today that Kay had not looked after 2 of her allocated patients overnight despite being informed by day staff yesterday which patients she was caring for. No vital signs recorded, skin checks, documentation and even medication. No concerns or queries raised with either the other night staff or nurse in charge during the shift and denied having handover for said patients at the start of her shift on her handover to day staff today. Very poor quality handover given ie. No PMH, PC or diagnosis or nursing care plan and staff had to read notes etc to be able to care for patients today. Nurse did not appear to be concerned over the lack of her care overnight and attempted to blame another staff nurse. </t>
  </si>
  <si>
    <t>Patients were reassured and came to no harm, however 1 patient did state to day staff that “no one had seen to him overnight”. Patients left in vulnerable condition overnight, safety compromised. bank nurse performance form completed. matron notified.</t>
  </si>
  <si>
    <t>On checking the patient, found a blister to his right buttocks.</t>
  </si>
  <si>
    <t>Cream applied, change his position 2 hourly, patient is currently on an air mattress.</t>
  </si>
  <si>
    <t>The patient was on a Theatre trolley which they were using to accommodate patients on the ward. This patient was able to walk to theatre which usually cuts down on the potential for any delays. As there were no available trolleys in Theatre to put this patient on it was explained to the ward that we would need to use the trolley they were using down on the ward. I told Theatre 3 that even though he could walk up we were sending porters to bring him up on his trolley. They were not happy about this and wanted him to walk to Theatre.</t>
  </si>
  <si>
    <t>Patient was admitted under the Medical team
I was approached by the NOK at 2045 who asked what was the plan as the patient had been in the Department for 46hrs and had been in a chair in the External waiting area due to lack of trolleys, he wanted to know if she had to spend another night in a chair in the waiting room or could she go home
The patient was 65yrs, had come in post collapse due to pain ? infection and was awaiting an Echo, which she was told would of been done in the day, but was not.</t>
  </si>
  <si>
    <t>Medical called to find out the exact plan
Patient brought into Minors and given a trolley in one of the assessment bays as told by Medics needed to stay in for Echo
Patient fully informed of plans 
Site team made aware</t>
  </si>
  <si>
    <t xml:space="preserve">Laboratory results confirmed a second patient case of C.difficile infection in a 28 day period and as such, a period of increased incidence of infection has been identified. 
</t>
  </si>
  <si>
    <t>Referred to clinical team and ward to review and investigate.
For further actions required please refer to the CDI PII Resource pack which can be found on the IPC SharePoint site or by copying the following link into your browsers’ address bar. 
https://sbushare.cymru.nhs.uk/sites/InfPrevCont/SiteAssets/SitePages/Policies%20and%20Quick%20Reference%20Guides/CDI%20-%20PII%20Resource%20pack%20(June%202023_v7).pdf</t>
  </si>
  <si>
    <t>Patient fell from sitting in the chair and landed on the floor, nursing staff heard the sound and went to check and saw patient on the floor leaning against the table, which had also toppled. Patient was conscious and coherent when attended to.</t>
  </si>
  <si>
    <t xml:space="preserve">Full ABC assessment carried out, nursing staff and on call doctor were immediately present, full set of observations carried out - NEWS of 1,. After doctors immediate assessment patient was safely transferred into bed, patient was able to get up and into bed with minimal assistance, no LOC or dizziness. </t>
  </si>
  <si>
    <t>Patient self presented with central chest pain at 16:13, was triaged at 16:28, and put in P3 category, no ECG until 1736 which showed ST elevation in V2, DRs documented query  ST elevation.  No STEMI call activated.  patient didn't arrive in cath lab until 19:38.  door to balloon time 3 hours 25 mins.</t>
  </si>
  <si>
    <t xml:space="preserve">Taken to Cath Lab </t>
  </si>
  <si>
    <t xml:space="preserve">Admitted patient from A&amp;E. Informed in handover there were pressure sores and suspected deep tissue injury. I asked whether ir1 and wound charts had been started by A&amp;E. Nurse rang back to say no they had not been. Upon rolling patient- sdti to right heel, grade 3 to sacrum with a sdti to left buttock, small grade 2 to right buttock noted. </t>
  </si>
  <si>
    <t>Informed Nurse in charge of ITU. Advised to request notes as patient had been an inpatient earlier that week and had been home less than 1 day before re admission in case ir1 had previously been completed . Nursed on airwave mattress. Heel on repost wedge to off load pressure, nursed on their side. Completed wound chart. When old notes arrived I was not able to find any documentation relating to pressure sores/ sdti noted on my admission in the notes. IR1 now being completed</t>
  </si>
  <si>
    <t xml:space="preserve">Call to assess as patient discharged from hospital with saf-t in abdomen. Patient was admitted to hospital with low blood sugar levels. Discharged home with saf-t in left abdomen dated 30/10/23. Patient’s husband stated the patient was also sent home in a hospital gown. No handover to district nurses that saf-t required. </t>
  </si>
  <si>
    <t xml:space="preserve">Consent gained and saf-t removed from abdomen. No signs of infection to the area. Informed band 7. Photo was requested however saf-t already removed when received the message. X2 members of staff present to witness. </t>
  </si>
  <si>
    <t>Patient was being weighted and on standing slipped on his trouser leg and fell to onto his right side banging his eye and elbow. HCSW was behind the patient when he fell.</t>
  </si>
  <si>
    <t>Checked for injuries and returned to bed. Vital signs and neuro observations done. On call asked to review. Eye steri stipped.</t>
  </si>
  <si>
    <t xml:space="preserve">patient found on floor next to trolley. </t>
  </si>
  <si>
    <t>Doctor was present, states did not hit head.
Patient was trying to get glasses from the floor and accidentally fell onto her knees.
Patient has no call bell - NIC informed and is aware and has been escalated
To keep close eye on patient, patient not confused. Asked patient to contact staff if requires anything by shouting. 
Monitoring her closely overnight</t>
  </si>
  <si>
    <t xml:space="preserve">IV Isporenaline verbally ordered with pharmacy - there was 4 patients receiving Isoprenaline infusions the staff member asked for 8 boxes as one of the patients was on a particular high dose. This amount would be enough for the weekend for all the patients receiving the drug. 
At 13:30 staff noticed that TTO's had arrived. When checking through the pharmacy delivery staff noticed that there was no Isoprenaline.  </t>
  </si>
  <si>
    <t xml:space="preserve">We had to get supply from adjacent wards around the caridiac centre which ensured we has enough for all of the patients on the drug. </t>
  </si>
  <si>
    <t xml:space="preserve">I was working this last weekend and printed the handover list from signal with the jobs/bloods to chase. I noticed there weren't any ward E patients on it but didn't think much of it as I work there and we often don't have many jobs to handover. Anyway, over the weekend I was asked to prescribe some antiemetics for a patient on ward E. When I went into her record I noticed there were some bloods from that day which I checked and saw she had a severe acute kidney injury. 
I checked again on ward cover handover and she wasn't on the list for bloods to chase. But I checked on the ward E list and on the doctors tasks there was a job entered for the weekend to chase bloods. 
I think I figured out the problem which is that she was down on signal as being under elderly care not general medicine.  
I was under the impression that for ward cover on signal we choose 'doctors today tasks' choose the period we want eg 'Friday to sat' and the speciality 'general medicine' and then the jobs should appear. (Note if you don't select a speciality you get loads of jobs on there for T&amp;o, cardiogy etc). 
However if you do this the patients under elderly care don't come up on the list so you need to select 'elderly care' as well as 'general medicine' from drop down menu. 
I don't think I'm the only one who has made this mistake as I have noticed previously jobs I've put for the weekend not being actioned by ward cover. </t>
  </si>
  <si>
    <t xml:space="preserve">I chased the bloods and treated the AKI and put her out for bloods the following day to review. </t>
  </si>
  <si>
    <t>Staphylococcus aureas has been identified from a blood culture sample obtained on 05/11/23 00:00hrs.  The clinical team &amp; investigator will need to review and amend Actual Harm section and Potential harm/priority section, both of which have been defaulted to Low.</t>
  </si>
  <si>
    <t xml:space="preserve">Referred to clinical team and ward to review and investigate.
</t>
  </si>
  <si>
    <t>Self-harm / self-injurious behaviour</t>
  </si>
  <si>
    <t>Actual self-harm / self-injurious behaviour</t>
  </si>
  <si>
    <t xml:space="preserve">When mobilising to the toilet, patient lost balance and fell to the floor. Fall witnessed by nurse who was sat outside the section door, states patient hit the back of her head on the door. 
Patient usually mobile to the toilet independently with her zimmer frame and ambulatory O2. </t>
  </si>
  <si>
    <t xml:space="preserve">Patient appropriately assisted into a chair with the support from staff, a full set of observations carried out and neuro observations started. 
Oncall doctor phoned and made aware of the fall, awaiting doctor review. </t>
  </si>
  <si>
    <t>Patient had a witnessed fall , I was about to transfer patient from chair to bed with Zimmer frame , patient knees  bended and  twisted and landed on the floor .
I was holding and supporting the patient  at that time  , patient complaint pain on the right knee , there is no open wound or injury</t>
  </si>
  <si>
    <t xml:space="preserve"> I called for  help ,  we hoisted the patient to bed with safe manual handling practice , 
Observation checked ,  she is news 1  PRN pain medicine given 
Informed the on call doctors  , they said they will come and review the patient </t>
  </si>
  <si>
    <t>Around 9 in the morning, while the doctors are at bedside of this said patient doing their rounds, the patient accidentally slipped while transferring from the bed to the chair, and ended up lying on his back on the floor with head slightly elevated. The doctors are present by the bed side when this happened.</t>
  </si>
  <si>
    <t>The doctors assisted the patient and called for help. The physiotherapists who were at the bay at that time, came to assist the patient. While the nurse looking after this patient and I happened to be in the treatment room checking and preparing controlled drug to a patient when the incident happened. We were called and immediately we checked the patient, A-E assessment. The patient was already sitting on a chair as assisted by the physios. Assessed for any injuries, no head injury, but patient was noted to have a redness on his right upper back. No complaints of pain upon assessment. Observations checked and Neuro vital signs checked as per policy (with GCS 15). Blood sugar checked. Falls sticker form completed. Doctor notified, nil ordered. Continuous monitoring, safety and comfort maintained and NOK informed regarding the incident.</t>
  </si>
  <si>
    <t xml:space="preserve">C. difficile has been identified from a faecal sample obtained on 02/11/2023  00:00:00. The clinical team &amp; investigator will need to review and amend Actual Harm section and Potential harm/priority section, both of which have been defaulted to Low.
</t>
  </si>
  <si>
    <t>Technology Failure</t>
  </si>
  <si>
    <t>Missing/unavailable</t>
  </si>
  <si>
    <t xml:space="preserve">-Patient in theatre with a regional anaesthetic block awaiting surgey
-Patient's tourniquet applied
-Scrub staff opened Wrist Arthroscopy set. A biro was found inside with ink spilled. This tray was not able to be used delaying surgery &amp; extending tourniquet time for patient
</t>
  </si>
  <si>
    <t>-Contaminated tray discarded
-New tray opened
-Continued with surgery</t>
  </si>
  <si>
    <t xml:space="preserve"> he came in with confusion 
pt was sleeping in chair he wakes and started to mobilise ;  put his weight on the table and had a fall
 his fall was unwitnessed 
his wife was sleeping  during that time as  she stayed with him overnight 
 at 22.00 encouraged him to sleep on bed  but declined witnessed by his wife  .</t>
  </si>
  <si>
    <t xml:space="preserve">observations and bms recorded
updated to duty doc on call 
hoisted him back to bed 
he is alert and oriented 
doc advice for ct head as he is on anticoagulants 
ct head (/) a/w for reports
started him on neurological observations </t>
  </si>
  <si>
    <t>Patient is really confused . Patient was trying to get on and off the bed most of the time during shift. Patient was agitated also. Patient had a slip off from bed down to floor . It was witnessed by the staff memeber</t>
  </si>
  <si>
    <t xml:space="preserve">Ensured patient is safe . and no injuries on the body. Neuro observations done and BM checked. Informed oncall doctor. Reviewed by the doctor , advised to stop neuroobs and closely monitor. Patient denied pain. Closely monitored </t>
  </si>
  <si>
    <t xml:space="preserve">patient woke up from the bed and started walking, she caught her feet on her pyjama bottom and a tripped and fell, she did not hit her head any where, 
vital signs were monitored and mews of 0, she was assisted back to bed and she walked though she was still very sleepy, two nurses walked her to her bed
The Dr came to see the patient immediately and advised to monitor for any signs of deterioration
</t>
  </si>
  <si>
    <t>she continued to be monitored closely, she then requested to use the bathroom, she was assisted and passed good amount of urine.
she denied any pain, vital signs remained stable</t>
  </si>
  <si>
    <t>While patient was in the department he made threats to hurt, beat up and kill member of staff due to previous incident. Separate datix completed.</t>
  </si>
  <si>
    <t xml:space="preserve">none maintained personal safety </t>
  </si>
  <si>
    <t>New Incident</t>
  </si>
  <si>
    <t>Data Quality</t>
  </si>
  <si>
    <t xml:space="preserve">Peri arrest call was not received this morning by some members of Medical emergency team.  Cisco phone: 30600, 23360.
</t>
  </si>
  <si>
    <t>We were only made aware as we were in attendance at the MET meeting.</t>
  </si>
  <si>
    <t>Airwave problems / failure</t>
  </si>
  <si>
    <t xml:space="preserve">Due to high departmental capacity, demand and acuity overnight there have been delays with 3 critically unwell patients who have required urgent offload into areas. Delays have been due to the lack of trolleys available in the department to transfer patients on to. 
 All departmental trolleys have been in use with patients that have been extras in all areas (up to 10 extras in areas). Therefore causing timely delays in critical patients who require it most, delaying urgent care and treatment. Potentially adversely effecting patient prognosis. 
Patients initially nursed on ambulance trolley until trolley found therefore unable to release ambulance to assist with community demand. 
Patient 1 - Pre alerted with increased SOB and NEWS of 11 
Patient 2 - ? Aortic dissection rapidly deteriorating while awaiting transfer onto a trolley.
Patient 3 - DKA requiring urgent treatment prior to further deterioration. (Nursed in an inappropriate area due to lack of capacity) </t>
  </si>
  <si>
    <t xml:space="preserve">Escalated to nurse in charge
Doctor in charge made aware
Patients nursed on ambulance trolley until trolley made available. 
Escalated to site team
Porters called to attempt to find alternative trollies. </t>
  </si>
  <si>
    <t>Patient attended the Minor Injury Unit today following an ankle injury which was assessed by a Paramedic from Welsh Ambulance Service and they were told to self-convey to the unit.
The patient was administered Penthrox but no documentation came with the patient, this meant that further doses of Penthrox were no able to be given within the unit due to maximum doses.
The limb had also been immobilised in a vac pac with no evidence of documentation for the unit</t>
  </si>
  <si>
    <t>The patient was assessed using patient history, no further doses of Penthrox given.</t>
  </si>
  <si>
    <t xml:space="preserve">Unsafe department over night with high acuity and demand. Limited departmental capacity made assessing and treating patients challenging. Numerous patients nursed inappropriately in the middle of bays, some who required frequent toileting (breaching patients privacy, dignity and human rights). High pressure on staff to offload patients on ambulances to avoid 10 hour breaches without consideration of 90+ patients who were in the department some reaching over 100 hours, with many in the waiting room on chairs. Concerns escalated frequently due to being over capacity and not having a ringfenced resus space for emergencies. Due to poor bed profile concerns for safety grew overnight. 
Departmental pressures and the inability to provide basic care to most of the departments patients due to no available space has caused potential harm to patients, frustration to patients, relatives and staff.
It has also caused frustration, upset and moral injury to staff and their wellbeing for feeling unable to adequately care for their patients. </t>
  </si>
  <si>
    <t xml:space="preserve">Escalated to Dr in charge
Escalated to bed manager
Site matron aware
Silver aware of pressures but told  staff to offload anyway. </t>
  </si>
  <si>
    <t xml:space="preserve">Patient has variation in mobility throughout admission 08.10.23, however from 7/11/23 patient noted to have poor mobility with OT on ward and nursing staff. Reviewed and examined on 7/11/23 plan was to continue analgesia and monitor pain. 
08.11.23 declined physio input. 
09.11.23 still complaining of right knee pain started on oramorph and xray requested for right knee. No acute fractures found.  
10.11.2 Reviewed by ward doctors, noted to have tenderness in right hip, external rotation, mild shortening of right leg and no bruising around the hip.  Patient attended xray Right hip and radiology confirmed fracture right NOF. Patient has known vascular dementia, unable to specify where pain is and any account/history of falling. No nursing and medical records shows recent fall on the ward
</t>
  </si>
  <si>
    <t xml:space="preserve">discussed with Trauma &amp; orthopaedic doctors
T&amp;O doctors reviewed for surgery 
informed family 
bloods 
consent form 4 and NBM 
analgesia </t>
  </si>
  <si>
    <t>patient slip down from the bed and had minor laceration over right arm ,  cleaned and dressing done, neuro observation started , vital signs are normal</t>
  </si>
  <si>
    <t xml:space="preserve">neuro observations started, vital signs checked and recorded all within the normal range, doctor on call informed </t>
  </si>
  <si>
    <t>PATIENT'S SKIN CHECKED IN THE EVENING AND MOISTURE LESION WAS FOUND IN BETWEEN BUTTOCKS AND ON RIGHT BUTTOCKS CONFIRMED WITH NURSE IN CHARGE. TRIED TO CHECK THE SKIN INTHE MORNING BUT THE PATIENT CONTINUE TO REFUSE ASSESSMENT</t>
  </si>
  <si>
    <t>PRESSURE AREA RELIEVED, CREAM APPLIED AND CHANGE POSITION, REQUESTED FOR AN AIR MATTRESS</t>
  </si>
  <si>
    <t>Unwitnessed fall - patient was seen laying on floor faced down, appeared as if she had tumbled out of her chair, from sitting position as she had just been sat in her own wheel chair minutes before. No obvious signs of injury, three nurses were present, full ABC assessment carried out, no loss of consciousness. 
Patient room doesn't have a call ball, will escalate to nurse in charge</t>
  </si>
  <si>
    <t>Full ABC assessment carried out, no loss of consciousness, no evident injuries or pain stated. Patient was alert and engaging as she had been previously in the day. observations carried out, slightly tachycardic, low saturations, put on 1L O2. Neuro obs - GCS 15. Patient sat up into sitting position and then stood up with assistance of 2 nurses, step transferred to bed and shuffled up to lay down. 
Reviewed by doctor, not concerned - to carry on neuro obs, if GCS drops then for urgent CT, continue monitoring. 
Falls sticker completed, hot debrief form completed, falls diary in place</t>
  </si>
  <si>
    <t>Patient was transferred from trolley to the operating table, when positioning laterally, me and my colleagues found a pressure sore on the right ankle in the bony part of the patient. The nurse who brought over the patient didn't say anything about the pressure sore so I phoned the ward to check if they are aware of it and they said they weren't. The pressure sore looks like its healing already, there is a scab on top it but the skin around it is still red and the skin is intact.</t>
  </si>
  <si>
    <t>Patient was transferred from trolley to the operating table, when positioning laterally, me and my colleagues found a pressure sore on the right ankle in the bony part of the patient. The nurse who brought over the patient to the theatres didn't say anything about the pressure sore so I phoned the ward to check if they are aware of it and they said they weren't. The pressure sore looks like its healing already, there is a scab on top it but the skin around it is still red and skin is intact.</t>
  </si>
  <si>
    <t>I have been attempting to contact an ambulance for a patient transfer for over four hours. I am unable to book the ambulance via the healthcare professionals line as the patient requires transfer for social admission and not emergency admission. I was given the phone number for out-of-hours, non-emergency ambulance transfer but have been unable to get through - the number continually rings off.
I have re-contacted the healthcare professionals line who have continued to say that I am unable to book through their service.</t>
  </si>
  <si>
    <t>Site manager NPT and bed manager Morriston are aware.</t>
  </si>
  <si>
    <t>Delay in obtaining clinical assistance</t>
  </si>
  <si>
    <t>Discovered on patient a pressure sore to left inner thigh</t>
  </si>
  <si>
    <t>SWARM DEBRIEF FORM
WOUND ASSESSMENT CHART
PRESSURE ULCER CARE PLAN</t>
  </si>
  <si>
    <t>Grade 2 noted to left buttock, SDTI noted to right buttock. Heels very red/blanching</t>
  </si>
  <si>
    <t xml:space="preserve">Hospital bed and pressure mattress requested with porters. Skin bundle on arrival states abscess to buttocks but unsure if datix has already completed. 
Category marked below as SDTI as unable to choose both categories. Unsure if skin has worsened whilst in ED. </t>
  </si>
  <si>
    <t>Delay in testing/processing (non-critical)</t>
  </si>
  <si>
    <t>Patient was trying to climb out off bed and i went to assist him to sit back in bed when he suddenly lashed out at me on my face. Got about 3.5cm superficial scratch mark and an open scratch wound on the nose.</t>
  </si>
  <si>
    <t>Patient placed on DOLS and enhanced observations as trying to climb out of bed</t>
  </si>
  <si>
    <t>Ward H Staff was informed by infection control that the Patient was found to have C. Diff on her stool sample, sent to the lab on 10/11/23.</t>
  </si>
  <si>
    <t>Unable to isolate patient due to inavailability of Cubicle in the Ward, Bed manager/patient flow informed, no cubes avaulable at present. Patient is also on a bariatric bed. The patient will be barrier nursed at the bay, C.diff protocol in placed. Patient was referred to medics for appropriate action/treatment. All ward H staff informed and reminded of hand washing. and proper PPE</t>
  </si>
  <si>
    <t xml:space="preserve">Checked pt skin. There is a broken blister on the sacrum. Skin is macerated around area    </t>
  </si>
  <si>
    <t xml:space="preserve">Pt is on an air mattress. Skin cleaned and dried. </t>
  </si>
  <si>
    <t xml:space="preserve">Patient due for an LP but unable to have one due to lack of trolleys/beds.  Needed to be on a trolley to have one and for rest post, but patient on a recliner and no trolley space available all night due to department being extremely busy.  Been in Dept for 36hrs at time of writing </t>
  </si>
  <si>
    <t>DIC aware
Medical team aware
Site team aware
Patient given recliner chair as no other space available in department
Apologies given</t>
  </si>
  <si>
    <t xml:space="preserve">Patient is no offload on the back of an ambulance.
Has been escalated to nurse in charge and site due to patient needing a bed for potassium replacement,
No beds available and patient not able to safely receive treatment on the back of an ambulance. </t>
  </si>
  <si>
    <t xml:space="preserve">escalated as per protocol. 
Will prioritise a bed as soon as department can. 
Nurse in charge and site aware. </t>
  </si>
  <si>
    <t>Patient discharged from Morriston Hospital on 14/11/2023. 
Patient known IDDM, which had been altered whilst in hospital, from Humulin M3 12iu A.M (Once Daily) to Humulin M3 8iu in A.M. &amp; 8iu P.M (Twice Daily).
D/N visited yesterday evening to administer his P.M. Insulin, however, patient discharged with no Medication Administration Chart, or Transfer Letter of Care. Verbal consent gained from OOH G.P. to administer Humulin M3 8iu.
Whilst visiting morning of 15/11/2023, still unable to administer Humulin M3 8iu in the A.M, as no prescriber signature present. 
Contacted the ward to inform them that patient was sent home with no Medication Administration Chart, or Transfer Letter of Care - Ward Sister explained that this was protocol? Not to send Medication Administration Charts home with patients any longer? However, explained to Ward Sister, that without the Medication Administration Chart, we would not be able to safely administer the correct insulin &amp; dosage. Ward Sister explained that I would have to discuss this with G.P. who would prescribe it? Explained to Ward Sister, that we have had no discharge summary paperwork, therefore, G.P. would not know the altered dose? SPOA only made aware of altered dose, as Ward Staff informed SPOA on 14/11/2023.
Furthermore, patient discharged with chronic wound to scalp. Failed skin graft &amp; ?SCC. Along with chronic cavity, to anal cleft. No skeletal chart or wound care plan discharged with patient, therefore, unknown the current management plan.</t>
  </si>
  <si>
    <t>- Ir1 completed. 
- Caseload holder &amp; line manager informed.
- Diabetic Centre informed of recent events, &amp; explained to DSN that patient discharged, with no Medication Administration Sheet. Advised by DSN that patient was not referred to Diabetic Team' whilst inpatient. Agreed between myself &amp; DSN that patient will remain on Humulin M3 Once Daily - 12iu, as patient having recurrent low BM's, whilst on 8iu of Humulin M3 in A.M. &amp; 8iu of Humulin m3 in P.M.
- G.P. informed, &amp; Prescriber Authorisation Sheet in/situ &amp; in/date.</t>
  </si>
  <si>
    <t>Very busy shift and lack of space in Department resulting in 2 patient's being in chairs for over 24hrs, no trolley space, no space on blue chairs in Green bay.  Numerous more patient's being nursed in chairs, but these two patient's were the longest on chairs and had gone over 24hrs, by morning several more will have hit over 24hrs on chairs
One patient was sat in a chair outside Green bay where she had been for 29hrs 24mins at time of writing, under the medics, the patient is 70yrs old.  
The second patient was sat in a chair in EWA for 34hrs 22mins at time of writing under ED, she was 30yrs old.
Basic needs such as access to sleep not being met</t>
  </si>
  <si>
    <t>NIC aware
Site team aware
Patient's given any trolley space or blue chair in Green bay in order of priority, such as age, length of time in department and severity of illness.
Apologies given</t>
  </si>
  <si>
    <t>Patient c-diff positive on the 12/11. Unable to isolate as in a bariatric bed.</t>
  </si>
  <si>
    <t>Escalated to Matrons and site.
PPE protection provided to staff and hand hygiene importance escalated to staff. 
Notice on patients curtains informing of barrier nursing.</t>
  </si>
  <si>
    <t xml:space="preserve">Pseudomonas has been identified from a blood culture sample obtained on 15/11/2023. The clinical team &amp; investigator will need to review and amend Actual Harm section and Potential harm/priority section, both of which have been defaulted to Low. </t>
  </si>
  <si>
    <t xml:space="preserve"> Neurorehabilitation</t>
  </si>
  <si>
    <t>Patient was transferred from SDEC to Ward F. Admitted w/dense LSW ?CVA as FAST ve+. Upon admission to the ward patient only had a NEWS chart and paperwork concerning his visit to his GP as well as his call to 111. Patient stated he had only had an ECG and some bloods taken but had not been seen by a doctor. There was no nursing documentation or any from a medical perspective. Patient had also not had a CT head despite being admitted into the hospital @ around 1pm. Patient also had not had any medication that day and no drug chart was provided for him. He is also diabetic and hadn't had a blood sugar check.</t>
  </si>
  <si>
    <t xml:space="preserve">Phoned on-call doctor who came to review patient. They wrote a plan and sent patient for CT head. Medication prescribed via HEPMA. Doctor also advised to complete Datix. </t>
  </si>
  <si>
    <t>Failure to clinically assess or inadequate clinical assessment - Patient/service user clinically challenging behaviour</t>
  </si>
  <si>
    <t xml:space="preserve">Patient has has loose stools for 2 days stool specimen sent. Now positive for Clostridium deficle </t>
  </si>
  <si>
    <t>Patient currently in the same bay as a positive patient spoke to bed managers unable to isolate patient at present due to no cubicle available. Patient informed medics completed proforma and commenced on oral vancomycin.</t>
  </si>
  <si>
    <t>We have a difficult ongoing situation with a patient in our service who is becoming increasing verbally aggressive and this is particularly directed towards our team co-ordinator and our OT.  We have contacted safeguarding on 2 occasions for support, contacted the patient feedback manager and have spoken to our clinical lead for advice.  
We have been receiving regular text via the work mobile despite informing the patient that this is not the correct channel of communication.
We have written to the patients GP and contacted the psychiatry consultant to arrange an urgent meeting.  To date we have not heard from either services.
We were advised to log this as an incident.  Happy to forward on details of text messages at a later date if needed.</t>
  </si>
  <si>
    <t>Raised concerns to management.</t>
  </si>
  <si>
    <t xml:space="preserve">Patient waited in excess of 10hrs to be offloaded from Ambulance (Call sign 302).
Patient was REACTED.
</t>
  </si>
  <si>
    <t>Patient was offloaded as soon as space became available.</t>
  </si>
  <si>
    <t xml:space="preserve">Patient arrived at hospital on Ambulance (CA302) from a care home with abdominal pain.
No capacity on arrival. Initial assessment carried out in REACT, before patient was returned back onto ambulance.
Hospital at Level 4. Extreme pressures throughout site.  
Poor bed capacity within Morriston affecting flow from the Emergency Department and AMU. 
ED full with no adult ring fence space and extra trolley patients in all areas throughout the day.
Site situation escalated during daily conference call meetings plus speciality escalation leads informed of the pressures within the Emergency Department and AMU.
All Clinical teams aware of site situation.
A number of internal huddles added through the day to discuss the site position and to make up plans to increase discharges.
Ambulance triage Nurse and Ambulance flow co-ordinator (APFC) monitoring patient’s condition whilst unable to offload and liaising with WAST crews.
</t>
  </si>
  <si>
    <t xml:space="preserve">The frequent escalations to a level 4 are noted and a high priority for the Health Board executives and service Directors.
This breach of 15min offload is recognised as a negative to both patient experience &amp; outcomes, therefore taken seriously by all involved.  
</t>
  </si>
  <si>
    <t>Correct actions &amp; escalation processes were followed regarding the lack of offload and apologies made to the patient involved.</t>
  </si>
  <si>
    <t>patient presented initially to POW A&amp;E following an injury, advised to attend MIU NPTH.
patient seen by ENP in MIU, no xray taken following assessment and booked for virtual call back by Physio
call back conducted and patient brought back for face 2 face review, xray performed showing fracture - delay in diagnosis of approx 2 weeks - surgery performed 3 days later</t>
  </si>
  <si>
    <t>fracture not detected</t>
  </si>
  <si>
    <t>Patient slipped from the bed[ unwitnessed], Found the patient sitting on the floor by the bedside. On examination no injury noted.
Neuro Observations and Vital signs Taken with in the normal limits. Assisted the patient back to bed. Informed the medical on call .Medical on call Reviewed and Awaiting for a CT Head.</t>
  </si>
  <si>
    <t>Vital signs and Neuro observations taken.</t>
  </si>
  <si>
    <t>Patient is being nursed in cubicle area due to C Diff, Unwitnessed fall</t>
  </si>
  <si>
    <t>unwitnessed fall, which was unavoidable due to infection measures 
Dr attended and relevant protocol followed</t>
  </si>
  <si>
    <t xml:space="preserve">Staff were mindful that patient in cube area, and background of falls. </t>
  </si>
  <si>
    <t xml:space="preserve">routine checking of controlled drugs, Me and my colleague S/N Amalu noted Methylphenidate Hydrochloride 18 mg (30 tablets) missing. </t>
  </si>
  <si>
    <t>Me and S/N Amalu searched and unable to find. Informed nurse in charge Sister Maria. Me and Sister Maria searched many times still unable to find.</t>
  </si>
  <si>
    <t>Lost/misplaced medicines</t>
  </si>
  <si>
    <t xml:space="preserve">For further actions required please refer to the Policy for Infection Outbreak and Incident Management in Secondary and Tertiary care which can be found on the IPC SharePoint site or by copying the following link into your browsers’ address bar. 
https://sbushare.cymru.nhs.uk/sites/InfPrevCont/SiteAssets/SitePages/Policies%20and%20Quick%20Reference%20Guides/Policy%20for%20Infection%20Outbreak%20and%20Incident%20Management%20in%20Secondary%20and%20Tertiary%20Care%20(Dec%202020).pdf
</t>
  </si>
  <si>
    <t>Patient had an unwitnessed fall in the bathroom, patient says that he hit his head.</t>
  </si>
  <si>
    <t xml:space="preserve">Observations taken, neuro observations commenced. No injury. Patient wanted to get himself up off the floor, pushing us away. Patient able to stand by himself. Walked back to bed and wouldn't allow us to take his blood pressure, all other observations and neuro observations normal. Doctor reviewed. </t>
  </si>
  <si>
    <t xml:space="preserve">Consultant left at 13:30 as he had a clinic - no SHOs with FY1. Expected to round all patients in A&amp;E by myself. Fortunately the take registrar and FY1 were less busy than normal so could see patients/help with jobs. 
Post-post take ward round did not finish until 16:30. Another patient who had moved from Majors was not seen until 19:30 after I remembered and promptly called the take FY1 via Switch and messaged via Whatsapp. </t>
  </si>
  <si>
    <t xml:space="preserve">I emailed and called Diane Williams the medical rota supervisor who informed me two SHOs usually on post-post take had booked leave and no replacements had been found. She emailed back to say she will email locum SHOs promptly and to contact Dr Rhodri Edwards.
I attempted to call Dr Rhodri Edwards twice during the afternoon, going straight to voicemail. </t>
  </si>
  <si>
    <t xml:space="preserve">Clostridioides difficile whole genome sequencing results indicate a possible transmission event between two patients on Ward J. WGS code WG23-00686_1504. </t>
  </si>
  <si>
    <t>received patient from ED via ambulance , checked areas with SDTI to R heel about 4cm  x 2 cm.</t>
  </si>
  <si>
    <t>off load area, applied allevyn adhesive dressing. Completed skeletal chart, wound care chart and skin bundle.</t>
  </si>
  <si>
    <t>received patient from ED via ambulance , checked areas with SDTI to R heel about 4cm  x 2 cm. off load area, applied allevyn adhesive dressing. Completed skeletal chart, wound care chart and skin bundle.</t>
  </si>
  <si>
    <t xml:space="preserve">This incident did not happen on AMU and all further actions taken by us were appropriate. </t>
  </si>
  <si>
    <t xml:space="preserve">received patient from ED via ambulance , checked areas with SDTI to R heel about 4cm  x 2 cm. off load area, applied allevyn adhesive dressing. Completed skeletal chart, wound care chart and skin bundle. This incident did not happen on AMU and all further actions taken by us were appropriate. </t>
  </si>
  <si>
    <t xml:space="preserve">While waiting for handover to  begin, I checked on my patients. at this point i had walked down the bay to  the pre empt bed in blue to  find the patient on the floor at the bottom of where the  bed rails end. I asked the patient what had happened she said she slipped off the edge of bed. However no one had seen what happened and  the patient is confused. </t>
  </si>
  <si>
    <t xml:space="preserve">Checked the Patient with the ABCDE approach, Checked for bony deformities and new Pain. Followed the Falls Protocol, falls debrief done  Dr Reviewed 
Family Member Informed.  changed patient from pre empt bed to  bed space directly to  nursing station.  </t>
  </si>
  <si>
    <t>Pt. skin checked and noted Grade 3 skin split on the  anal cleft  1 cm. long. Pt. was staying in the middle   since last night nothing documented on previous skin bundle.</t>
  </si>
  <si>
    <t>Skin checked, cleaned the area, repositioned patient , barrier cream applied. skin bundle completed.</t>
  </si>
  <si>
    <t xml:space="preserve">Patient not on district nursing caseload on time of development of SDTI to both heels. Patient Discharged from hospital on 19/11/23. During woundcare visit on 20/11/23 SDTI noticed to both heels - Confirmed as SDTI 21/11/23. 
Right buttock moisture lesion present - (hospital stated that grade 2 to sacrum present - no wound to sacrum present) 
</t>
  </si>
  <si>
    <t>Wounds cleansed and redressed - images take with consent from patient 
Advice given to offload heels when in bed using the repose wedge that is at the property - explanation of how to use it repeated
Advise given to offload heels during the day when sat in chair by using stool and making sure heels overhang - demonstrated also during call 21/11/23.
Referral to TVN to be made - consent gained from patient to do so 
Daily calls recommenced when discharged from hospital
Clinical lead notified 
Moisture lesion - medi derma s spray applied and cream being delivered 22/11/23</t>
  </si>
  <si>
    <t>patient has disclosed that on Tuesday while in hospital  she had a mechanical fall, in the bathroom but had not informed any staf til  now 
Patient has lower back  pain and there is a bruise lower back. patient denies any other Injuries or pain</t>
  </si>
  <si>
    <t xml:space="preserve">Pain relief given, Fall protocol filled out retrospectively  dr informed </t>
  </si>
  <si>
    <t xml:space="preserve">On assisting the patient to mobilise back to bed and helping with continence care (pad changed due to urinary incontinence), a small open area to the sacrum was noted. </t>
  </si>
  <si>
    <t xml:space="preserve">Area cleaned and dried, allevyn applied and air mattress ordered. </t>
  </si>
  <si>
    <t xml:space="preserve">Extra patients in red resus, blue trolley bay and surge. Escalated to site and referred them to the ED Clinical Area Criteria and Capacity Policy. Areas were not de-escalated within the advised 15 minutes and 1 hour. </t>
  </si>
  <si>
    <t xml:space="preserve">All issues escalated to site. </t>
  </si>
  <si>
    <t>He was waiked to toilet by the support worker to urinate and said to have lost his balance while the pad was been pulled down and hit his left elbow on the bin and left side of the head against the door</t>
  </si>
  <si>
    <t xml:space="preserve">patient was cleaned up as he passed feaces on himself,he was assisted to sit on the toilet sitz by staffs,immediate observations was taken and neuro observations commenced
He was assisted back to bed by staffs.BM checked and ECG was done.Doctor was informed and patient was reviewed
</t>
  </si>
  <si>
    <t xml:space="preserve"> Cellular Pathology</t>
  </si>
  <si>
    <t xml:space="preserve">C. difficile has been identified from a faecal sample obtained on 20/11/2023  00:00:00. The clinical team &amp; investigator will need to review and amend Actual Harm section and Potential harm/priority section, both of which have been defaulted to Low.
</t>
  </si>
  <si>
    <t>sbar;
situation:Patient is a 66year old admitted from vascular clinic under the care of Vascular team  Ms Amy Simpton with worsening leg pain on the 19/10/23 and discharged home on the 24/10/23.
Patient had a history of 6 admissions for Exacerbation of Asthma to medical ward
07/07/23 AMAU-Ward R 08/07/23 then home 11/7;
10/9/23 AMAU-17/10/23;
19/10/23-SDMU FROM vascular clinic then transferred to ward T home on the 19/10/23;
Patient had a history of Asthma and on long term steroids also on apixaban , Insulin dependant diabetic, Peripheral vascular disease and previous amputation of leg.Also  known MDRO and previous Cdiff.
Patient discharged to own home on  the 24/10/23 from.
Found to have a positive cdiff stool sample positive 20/11/23 sent by GP.
Cdiff positive 11/9/23 on AMAU (TYPE6);
 Cdiff positive14/9/23 TYPE 7 WHILST ON amau;
Cdiff negative  29/9/23 TYPE 5-6 
Cdiff positive 20/11/23 TYPE 5 FROM GP attributed to SDMU to investigate as last admission on SDMU 19/10/23-24/10/23.
Stool chart:
documented type 4 stool whilst on SDMU but only document twice not fully completed. 
AMAU 16-18th stool chart maintained well type 7 throughout.
Antibiotics:
No antibiotics whilst on sdmu
AMAU stopped antibiotics due to cdiff and commenced on vancomycin
PPI:
Remained on ppi for gut protection due to steroids.
None prescribed on discharged</t>
  </si>
  <si>
    <t>Patient attended for US KUB
During scan there was a small area of bleed noticed, pin-prick size, near injection sites for patients Tinzaparin.  This was noticed when patients clothes were moved.</t>
  </si>
  <si>
    <t xml:space="preserve"> Department nurses informed and site of bleed was protected with a medical dressing.  Staff nurse in charge of patients care, on ward informed.</t>
  </si>
  <si>
    <t xml:space="preserve">patient was having regular anti-coagulation injections, one particular site of injection started bleeding during the US scan. Radiology nurse attended to patient and dressed the area. Ward informed. </t>
  </si>
  <si>
    <t>Unavoidable incident due to patient being on anti-coag medication. 
Even if dressing had been applied to injection site, this may have been removed during the US to obtain access</t>
  </si>
  <si>
    <t xml:space="preserve">Staphylococcus aureus has been identified from a blood culture sample obtained on 23/11/2023. The clinical team &amp; investigator will need to review and amend Actual Harm section and Potential harm/priority section, both of which have been defaulted to Low. </t>
  </si>
  <si>
    <t xml:space="preserve">Patient was transferred to Ward G from AMU on 24/11/23. Patient complained on 25/11 that her Left arm was sore. On inspection, it appeared to be red, swollen, hard and tender. Patient complained that it has got worse overnight. </t>
  </si>
  <si>
    <t xml:space="preserve">Informed doctor on call for review
Imaging taken due to no medical photography on weekends
Correct documentation completed
Datix done
Ward manager informed. </t>
  </si>
  <si>
    <t>The Patient had a cast completed and built to an above knee cast on the 19.10.2023 .
The patient informs us the original below knee back slab was applied in Morristown hospital A&amp;e .
We have removed the cast in clinic today and there is an unfortunate a grade 3 pressure area located at the calacanium approx 2x2cm .
On examination of the cast there are unfortunately a number of ridges within the cast with no felt or allevyn heel in situ.
The patients has expressed that they have felt no pain at the heel throughout treatment and the patients mum has been keeping the heel floating.</t>
  </si>
  <si>
    <t>Medical team have reviewed the patient today and changed treatment plan from casting to a fixed walker boot to access the wound .
The wound has had Flaminal Forte applied and an allevyn gentle border.
The patient has a four week fracture clinic follow up.
The patient also has a wound review with the plaster room in place for next week.
Patient's mum advised to keep the heel floating as much as possible .</t>
  </si>
  <si>
    <t xml:space="preserve">This patient was admitted to hospital between 23/11/23 -  27/11/23 as an emergency admission.
During this admission the patient was assessed for ?laryngospam. The patient had a Peripherally inserted central catheter (PICC) line inserted on 20/11/23 and had Chemotherapy as an outpatient on 22/11/23.
On the 27/11/23 the patient was diagnosed with an upper extremity deep vein thrombosis. As this diagnosis occurred within 90 days of hospital admission, it has been highlighted as a potential Hospital Acquired Thrombosis (HAT).
A Root Cause Analysis was undertaken by an Anticoagulation CNS to determine events from admission to discharge.
On this admission there was no evidence that a venous thromboembolism (VTE) assessment had been undertaken (electronically or paper). The patient was not prescribed thromboprophylaxis during this hospital admission.
During the root cause analysis a number of VTE risk factors were identified. These were; Obesity, active cancer treatment (chemotherapy) and temporary reduced mobility compared to normal state. The patient also had a PICC line in use during the admission.
Due to there being no evidence of a risk assessment being under taken and no thromboprophylaxis prescribed this has been deemed a potentially avoidable HAT. 
</t>
  </si>
  <si>
    <t xml:space="preserve">The patient was administered a stat dose of tinzaparin (23000) units and discharged with 30 days supply. The patient was also referred to VTE clinic on diagnosis and was reviewed in clinic with a follow up review planned. </t>
  </si>
  <si>
    <t xml:space="preserve">E. coli has been identified from a blood culture sample obtained on 21/11/2023  00:00:00. The clinical team &amp; investigator will need to review and amend Actual Harm section and Potential harm/priority section, both of which have been defaulted to Low.
</t>
  </si>
  <si>
    <t xml:space="preserve">Patient asked for a bed pan for urination. I have given the pan and after she finished urination, the bed sheet was wet. Patient called me to clean it. But I was helping the other lady in the bay with her pad change. I told the patient to wait for a few minutes because I was alone in the bay and my HCSW was on break. However patient was not listening to me and tried to stand up by her own and slide from bed to floor hitting her buttock on the floor. Patient didn't hit her head as per her own statement, it was an un witnessed fall. Patient is blaming the HCSW that he didn't helped her to change the pad, while he was on his break. </t>
  </si>
  <si>
    <t xml:space="preserve">Assessed the patient for ABCDE, Helped her to sit on chair. Assessed for physical issues, and done a set of neuro observations. Informed the doctor who was present on the bay to assess. Checked blood glucose, incident report filled. </t>
  </si>
  <si>
    <t>When changing the patient's pad, it is noticed that her sacral area is very red and with intact blister which is measuring 
 approximately 2cm*3 cm. Surrounding skin looks fine. Patient passed stools type 7 when we move her.</t>
  </si>
  <si>
    <t>Cleaned the patient and changed all the bedding.
Applied barrier spray and repositioned with pillow, but patient is not keeping the pillow under her back.
Incident report completed.</t>
  </si>
  <si>
    <t>Patient was admitted to Morriston on 2/11/23 with back pain and unable to walk which had been present for about a week. They were very confused and doctors were unable to obtain a history.
Had been living at home with Husband with no package of care.
PMH Alzheimer's, Falls, Breast Ca, Osteoporosis, Increased frailty.
Was catheterised in AMU due to retention
Admitted to ward E 7/11/23 for discharge planning
During admission was at times non compliant with care and would resist attempts to wash and change her.
It was documented in nursing notes from 18/11/23 that sacrum area was very red and on 24/11/23 that their was a blister to area. There is further documentation about its development and worsening. Photos were taken on 28/11/23 and again on  13/12/23.
The area was improved on discharge and all necessary documentation was sent with patient to nursing home with patient on 21/12/23.</t>
  </si>
  <si>
    <t>The patient had Alzheimers and was not always compliant with care, but poor documentation and large gaps in skin bundles result in this area being classed as avoidable.</t>
  </si>
  <si>
    <t>The importance of documentation and regular updates of Risk Assessments.
Skin bundles need to be done in real time but due to lack of resources this is not always being done.</t>
  </si>
  <si>
    <t>On providing patient with personal care it was noted that she had an intact blister on her right knee. It seemed to be from where he knees have been touching. The surrounding area around the blister is red and not blanching.</t>
  </si>
  <si>
    <t xml:space="preserve">Once the blister was found a pillow was placed in between her legs to relieve the pressure of her knees as they were now not touching each other. Barrier cream was applied around the area.  </t>
  </si>
  <si>
    <t xml:space="preserve"> Neurophysiology</t>
  </si>
  <si>
    <t>patient checked after handover from day staff
patient on catheter,when skin check SDTI found on sacrum
day staff said it was still red and blanching when they checked it last at 6pm
patient on trolley, they were unable to move him to a bed as there was no bed available</t>
  </si>
  <si>
    <t>turned to side, reported, hygiene needs met</t>
  </si>
  <si>
    <t xml:space="preserve">Medical registrar was questioned by Staff Nurse LD as to why there were delays and he did not respond to her.
Nurse in charge informed.
</t>
  </si>
  <si>
    <t>Mislabelled healthcare record</t>
  </si>
  <si>
    <t>Pre transfusion laboratory testing</t>
  </si>
  <si>
    <t xml:space="preserve">When patient was being transferred to the operating table from the trolley a dark mark was noted on the base of the patient's right foot in the middle of the heel. It did not blanche under pressure so it was categorised as a suspected deep tissue injury. No details of this were handed over from the ED staff. Pressure area protection was put in place for the procedure and it was noted on the patient theatre skin integrity form. The details were handed over to recovery staff on transfer at the end of the procedure. </t>
  </si>
  <si>
    <t>Suspected deep tissue injury noted on patient, this had not be handed over from ED staff. Documentation completed in theatre and pressure area protection put in place for the procedure. No change at the end of the operation</t>
  </si>
  <si>
    <t>Security - Property</t>
  </si>
  <si>
    <t>Theft/Missing/Loss of patient/service user's property/money</t>
  </si>
  <si>
    <t>Clinic letter assigned to wrong individual on DMS</t>
  </si>
  <si>
    <t xml:space="preserve">Clinic letter removed from DMS and assigned to correct individual
It was not posted out
</t>
  </si>
  <si>
    <t>Information processing</t>
  </si>
  <si>
    <t>Data entry error</t>
  </si>
  <si>
    <t>Client was having a non- blanching redness on the sacrum for which a barrier cream was being applied but has now develop into a category 2 pressure ulcer on sacrum although she was already on an air mattress to relief pressure. mild skin damage can be seen in the sacral area (laceration).</t>
  </si>
  <si>
    <t>Aseptic non touch technique wound dressing done and allevyn dressing was applied with iodine on the sacrum
Patient was informed about what happened and what might have led to it
Patient encourage to ensure adequate hydration and diet
Patient already on air mattress prior to skin damage, assisted with 4hourly repositioning</t>
  </si>
  <si>
    <t>Assisted Phyllis to the toilet with zimmer frame. Noted that her pad was wet. The staff went to take the new pad. Informed Phyllis to sit in the toilet while going to take a new pad. The healthcare seen her sitting on the floor when came back. The patient informed that she tried to stand up and slipped on the floor .The patient informed that she has not hit in anywhere and non complaining of pain</t>
  </si>
  <si>
    <t xml:space="preserve"> Assisted back from the toilet with zimmer frame
Assessed skin for any business. No business. Non complaining of pain.
GCS was 15/15
Observation done. NEWS is 0
Informed to the doctor
</t>
  </si>
  <si>
    <t>Patient incontinent of faeces and whilst attending to her needs I noticed a black area to the patients right heal</t>
  </si>
  <si>
    <t>Patient already on a hybrid mattress however this was changed yesterday as the previous mattress was deflated ? how long this had been the case s it was already deflated when day staff came in so patient changed to a new mattress immediately 
Sr in charge notified
Frequency of pressure checked changed
Purpose T updated
Heels offloaded with a pillow</t>
  </si>
  <si>
    <t xml:space="preserve">From Surgical perspective, repeated on multiple occasions, trying to improve the communication with the anaesthetist,  Surgeon suggested management actions but to no avail. Surgeon maintained  communication with the whole team during the whole procedure as part of a good team player. </t>
  </si>
  <si>
    <t>on examination of the patients skin a purple non blanching area was noted to the patients buttocks/sacrum</t>
  </si>
  <si>
    <t xml:space="preserve">datix completed
skin bundle in situ
</t>
  </si>
  <si>
    <t>A stroke call was put out for an inpatient on ward S at 13:40 but the emergency alert was not received on the cisco phones of any of the stroke specialist nurses or stroke nurse practitioners.  A colleague in the medical team informed me at 15:00 that a stroke call had gone out about an hour ago on ward S. None of the stroke nurses/practitioners attended this emergency call as we were not aware it had been put out.</t>
  </si>
  <si>
    <t xml:space="preserve">Contacted switch board who told me there had not been any stroke calls for ward S today.
I attended ward S at 15:00 to find out what was going on and the ward sister informed me that there was a stroke call and the patient was already down in CT scan.
I contacted switch board again and informed them that there definitely was a stroke call for ward S between13:00 and14:00. 
I asked if they could confirm that each member of the stroke teams cisco phones were set up to receive every stroke alert that goes off within the hospital. The operator I spoke to was going to raise this issue with her manager.  </t>
  </si>
  <si>
    <t xml:space="preserve">first patient whole episode documentation was misfiled in the second patients notes </t>
  </si>
  <si>
    <t>documentation taken out of notes , other patients notes requested and info filed in correct folder</t>
  </si>
  <si>
    <t xml:space="preserve">Patient was sent home from hospital and told that Virtual Ward would be calling to obtain blood samples and continue monitoring - patients bloods were not clinically satisfactory upon discharge and no referral to Virtual Ward was made - patient was home expecting a visit from Virtual Ward from Sunday 26/11/23. Husband had telephone contact from previous VW admission under FDS pathway for a previous fracture so called to check when VW would be calling, upon immediate check of prior bloods it was noted the deranged results and so Clinical Manager called to the patient within the hour, obtained bloods and oBS and assessment of patient, relayed information to VW Consultant Geriatrician and GP and thereafter arranged emergency treatment via ACT and emergency admission back to hospital for treatment and blood results had deteriorated. no DAL information obtainable and unsure the issue caused resulting in this patients discharge from hospital when clinically unstable and no ongoing referral or follow up plan </t>
  </si>
  <si>
    <t xml:space="preserve">called to the patient within the hour to assess and obtain bloods 
bloods dropped immediately to NPTH lab
informed consultant geriatrician and VW GP of the issue for monitoring of results 
worked into the evening awaiting results and plan with Consultant and GP 
ACT referral for urgent treatment 
communication with patient and family 
documentation 
information cascaded to MDT 
patient monitored closely 
arranged 999 back into hospital 
Consultant liaised with secondary care staff to facilitate emergency intervention and investigation 
patient now in hospital receiving treatment </t>
  </si>
  <si>
    <t>Inaccurately completed medicines administration documentation</t>
  </si>
  <si>
    <t>Patient is a known dementia and throughout the night has been extremely confused and agitated, after waking patient she stood up and fell on the floor. Staff were near her and witnessed.  by several staff members</t>
  </si>
  <si>
    <t>Checked for injuries - none noted or complained of
Observations recorded NEWS 1, BMs 4.7
Sat in chair
Drs informed - awaiting review 
Completed by Faye Leahy RGN - I have not got access</t>
  </si>
  <si>
    <t>Clostridiodes Difficile has been identified from a faeces sample obtained on 29/11/23 22:13 hrs. 
The clinical team &amp; investigator will need to review and amend Actual Harm section and Potential harm/priority section, both of which have been defaulted to Low.</t>
  </si>
  <si>
    <t xml:space="preserve">Referred to clinical team and ward to review and investigate.
For further information and actions required please refer to the Policy for Infection Outbreak and Incident Management in Secondary and Tertiary care which can be found on the IPC SharePoint site or by copying the following link into your browsers’ address bar. 
https://sbushare.cymru.nhs.uk/sites/InfPrevCont/SiteAssets/SitePages/Policies%20and%20Quick%20Reference%20Guides/Policy%20for%20Infection%20Outbreak%20and%20Incident%20Management%20in%20Secondary%20and%20Tertiary%20Care%20(Dec%202020).pdf
</t>
  </si>
  <si>
    <t>Removed misfiled daily intake/output chart and refiled in the correct patients case notes.  As both patients were admitted to Ward H in Morriston at the sae time and the misfiled information is dated the same , this is most likely where the error occurred.</t>
  </si>
  <si>
    <t xml:space="preserve">At 20:00 on 30/11/23, I was about to read and review the patient's medical notes as it was my first time meeting this patient, but I could not find the medical notes anywhere. I also have had a phone call from the patient's NOK (son) and since I could not find the medical notes, I just gave him basic update. I asked my colleagues to help me look all over the ward/bays and doctor's office, nurses stations and even patient's bedside, but it was nowhere to be found. I rang the CT department as it was handed over to me that the patient had a CT that morning and they did searched in the department but they did not find it. 
It was also handed over to us that a different patient was transported from CT department in our ward, and not this actual patient. So, they found out that they accidentally swapped patients from ward G and our patient (this patient), at that time but then they managed to sort it and this patient came back to the ward safely. 
I then rang ward G to check if they have seen a medical notes belonging to this patient, but they did not find it as well.
So I carried on with my nursing care, but when I checked the IV fluid prescription form,  I noticed a discrepancy on patient's details, sticker label and wrist tag, with different hospital number and surname , I checked the clinical system to review the details and bloods, electrolytes as the ongoing fluid has Potassium Chloride incorporation on Normal Saline fluid,  but the system on clinical portal  was showing "deleted" with no details found. Consequently, I was having a hard time confirming and clarifying patient's actual details as the patient was very confused and in distress with episodes of delirium. 
I also messaged my colleague from day team that handed over to me to ask regarding the notes. She stated that the last time they saw the medical notes was it was with the day team doctors. 
</t>
  </si>
  <si>
    <t xml:space="preserve">Since the patient has IV antibiotics and IV fluids, I needed to make sure that I am giving the right medications and treatments to the right patient. So, just to be on the safe side, I temporarily stopped the IV infusion as it has Potassium Chloride. I rang the on call doctor who was not answering the phone, rang the ward at 00:55 and I have explained the situation regarding clarifying the prescribed IVI, stated he will come as soon as possible to review the chart but the doctor appears upset as  he stated he's very busy and has more important things to do at the moment and he was emphasizing why I called him in the middle of the night for that situation. I have explained that it is for my patient's safety and as well as mine as IV fluids are crucial and of an urgent matter. I have explained that I cannot access clinical portal to check patient's details and bloods, no medical notes. Doctor came at 03:10 I have explained the situation again, he asked for the medical notes and I told him we could not find it. Doctor changed/re-written the IV fluid prescription to the old IV fluid prescription form and ordered to continue the same prescribed IV NaCl with KCL. 
Lastly, we rechecked again all the areas of the bay and we did not find the medical notes. </t>
  </si>
  <si>
    <t xml:space="preserve">Patient has leg dressing to right leg, undressed today, SDTi noted to right heel. from previous skin bundle, it appears it was red and blanching. </t>
  </si>
  <si>
    <t xml:space="preserve">Heels off-loaded, senior staff called to confirm SDTI. patient already nursed on an airflow mattress. </t>
  </si>
  <si>
    <t>PATIENT WENT TOILET BY USING ZIMMER FRAME WITHOUT CALLING FOR ASSISTANCE AND HAD UNWITNESSED FALL AND AS PER PATIENT SHE HITTED THE HEAD,NO EVIDENT INJURY NOTED AND PATIENT WAS  ORIENTED AND ALERT FOLLOWING FALL</t>
  </si>
  <si>
    <t>ASSISTED THE PATIENT TO BACK TO BED,STARTED NEURO OBSERVATION AND INFORMED TO ON CALL DUTY DOCTOR</t>
  </si>
  <si>
    <t>During ward round (4th December 2023) I was asked to look into why a patient may require bowel screening. Looking back through their Welsh Clinical Portal I found a CT scan from February 2023 (prior to admission to Onnen ward, while the patient was an outpatient), this scan was arranged following an inpatient admission to Singleton Hospital in November 2022. The scan had significant findings that required further investigation as recommended by the consultant radiologist, these scans were not arranged and I cannot see any evidence that any action was taken. This resulted in nearly 10 month delay into further investigations.</t>
  </si>
  <si>
    <t>I discussed the case with the consultant and the ward manager, I also handed the information over to the ward team who arranged the recommended further scans.</t>
  </si>
  <si>
    <t>when administering medication, noticed patient toujeo insulin was expired on april 2023 but it was opened on 24/11/2023 and it is still on patient's locker.</t>
  </si>
  <si>
    <t>escalated to incharge and discarded tthe expired insulin and opened new one.</t>
  </si>
  <si>
    <t>Expired medication/fluid</t>
  </si>
  <si>
    <t xml:space="preserve">E. coli has been identified from a blood culture sample obtained on 01/12/2023  10:50:00. The clinical team &amp; investigator will need to review and amend Actual Harm section and Potential harm/priority section, both of which have been defaulted to Low.
</t>
  </si>
  <si>
    <t>Went to assist with wound care, on checking pressure areas, SDTI noted to inner aspect of left heel</t>
  </si>
  <si>
    <t>Advised patient re pressure relief, patient remains mobile, however spends increasing time in bed.  Repose wedge collected from office and shown patient and wife how to use for best pressure relief. Area misclassified on initial assessment due to positioning, visibility, reluctance of patient to have his areas checked. Declining offer of further pressure relieving equipment, pressure information leaflet provided.</t>
  </si>
  <si>
    <t>Whilst washing &amp; repositioning the patient I noticed a black area to his big toe on the left foot.
Tis was not handed over and on checking pervious skin inspections this was not present</t>
  </si>
  <si>
    <t>Sr in charge informed
Patient informed
Patient repositioned as his feet were touching the bottom of the bed
Patient on a softform mattress - datix already completed as no air mattress available
Feet creamed with barrier cream
Heels offloaded
Datix for this incident completed</t>
  </si>
  <si>
    <t>whilst scanning for the MES, paperwork relating to patient one was found misfiled in the record of patient 2.</t>
  </si>
  <si>
    <t>incorrect paperwork removed and filed in the correct notes</t>
  </si>
  <si>
    <t>Fall on level surface (external)</t>
  </si>
  <si>
    <t>E coli has been identified from a sample obtained on 06/12/23 14:00.
The clinical team &amp; investigator will need to review and amend Actual Harm section and Potential harm/priority section, both of which have been defaulted to Low.</t>
  </si>
  <si>
    <t xml:space="preserve">Patient presented to ED 6/12/23 and clerked by medics same day with urinary retention, UTI + decreased mobility (suprapubic catheter was blocked on admission). 
PMH: L PVT obstructive stone, Paraplegia, Cauda equine syndrome, Hydroureteronephrosis.
Micro contacted 7/12: Blood cultures positive to gram –ve bacilli which microbiology advised like same as E.coli on 28/10/23. Cultures taken in ED both times. Pt started on IV Meropenem. 
Micro advised catheter change however urology was not keen to change as wanted to wait 6 weeks until first change (inserted 4 weeks prior). Micro advised tx for PVT obstructing stone – urology stated not amenable to tx due to failed intervention early November. 
Patient seen on ward round 8/12/23: advised E.coli bacteraemia was likely urinary.  
Urine sample taken 8/12/23: no growth 
Patient previously tested positive to Ecoli in their Urine whilst an inpatient on Ward 6 SGH (23/8/22)
</t>
  </si>
  <si>
    <t>Patient received an appointment letter in the post which was not sealed.</t>
  </si>
  <si>
    <t>Patient was contacted with an apology. The mail machine was serviced by the company on 8/12/23.</t>
  </si>
  <si>
    <t xml:space="preserve">Patient received their appointment letter in an unsealed envelope.   the breach was reported to IG, the patient was telephoned and apologised to, the machine has been serviced, staff reminded to check batches of envelopes to ensure all are sealed. </t>
  </si>
  <si>
    <t xml:space="preserve">Machine has been serviced and staff reminded to check the batches of mail. </t>
  </si>
  <si>
    <t>check the machine regularly, clerk to check all batches of envelopes coming off the machine.</t>
  </si>
  <si>
    <t xml:space="preserve">C. difficile has been identified from a faecal sample obtained on 05/12/2023  00:00:00. The clinical team &amp; investigator will need to review and amend Actual Harm section and Potential harm/priority section, both of which have been defaulted to Low.
</t>
  </si>
  <si>
    <t xml:space="preserve">Patient was admitted to ED on 4.12.23 with increased confusion and febrile. Has been prescribed X3 courses of Abx nitro, Amox &amp; nitro for UTI/CAP by Gp, prior to admission it is noted that in the past 48hrs diarrhoea X7 daily. 
On admission to ED commenced on vancomycin and Iv Gent (stat) for possible C-diff, no sample obtained in ED. Transferred to ward S where a sample was saved and sent on 4.12.23, on transfer patient was placed into cubicle 2, stool chart completed. </t>
  </si>
  <si>
    <t xml:space="preserve">It appears that patient had loose stool prior to hospital admission, Gp prescribed a number of Abx for UTI/CAP. 
Patient admitted to hospital on the 3.12.23 however spent a number of hours on Ambulance outside ED, was transferred into ED at 08:00hrs oral vancomycin prescribed and administered, Iv gent, oral vancomycin continues, It appears that patient was C-diff positive in community, but due to dates and number of days has now become hospital acquired. 
4.12.23 stool sample sent from ward S and returned on 5.12.23 as C-Diff positive toxin positive. 
Staff will continue to monitor bowels and complete bowel chart accurately. 
Staff to observe skin for any excoriation due to loose stool.  
 </t>
  </si>
  <si>
    <t xml:space="preserve">Stool sample whilst in ED 
Complete a stool chart in ED 
</t>
  </si>
  <si>
    <t>Waste - avoidable</t>
  </si>
  <si>
    <t xml:space="preserve">A patient arrived by ambulance as a medically expected patient, crew had rung the medical registrar who refused to accept the patient despite being expected.
Patient arrived in the emergency department and was REACTED. patient had a NEWS of 3. Medical registrar would still not accept the patient. ED consultant contacted registrar and discussed patient and despite low NEWS, no oxygen requirement registrar would still not accept the patient.  He was told about the high acuity of patients but he would still not accept the patient onto AMAU. Patient was put to sit in the external waiting room to be clerked by medics. The doctor in charge rung the medical consultant in charge but there was no change to the outcome. The emergency department had no capacity with extra patients in areas, and no ring fences. </t>
  </si>
  <si>
    <t>Site team informed, Consultant in charge of department informed, Dr in charge spoke to medical consultant, there was no change in the outcome.</t>
  </si>
  <si>
    <t>Denied - Access to specialist Unit / ward</t>
  </si>
  <si>
    <t>Clostridiodes Difficile has been identified from a faeces sample obtained on 06/12/23 00:00. The clinical team &amp; investigator will need to review and amend Actual Harm section and Potential harm/priority section, both of which have been defaulted to Low.</t>
  </si>
  <si>
    <t>3/12/23  Patient was moved from Ward E to Anglesey ward 
5/12/23 Patient moved from Anglesey ward to West Ward Gorseinon Hospital.
5/12/23 Patient became unwell NEWS 4  -
5/12/23  commenced on oral antibiotics and omeprazole
5/12/23 Type 5/6 stool sample sent
6/12/23 Transferred back to Morriston Hospital A&amp;E
6/12/23 A&amp;E commenced on laxatives for constipation &amp; overflow.
6/12/23 Transferred back to west Ward Gorseinon Hospital
6/12/23 Stool sample received in labs
7/12/23 C Difficile reported</t>
  </si>
  <si>
    <t>patient brought to emergency department via ambulance as medical expected. referred via general practitioner. medical registrar aware of patient but refused to accept to amu from paramedics therefore patient brought to the emergency department. on arrival seen in react - news score 3. talking in full sentences. not requiring oxygen therapy. no treatment required at the time. medical registrar informed and again refused patient to attend amu as patient would need to wait in amu waiting room. explained patient would be in the emergency waiting room.</t>
  </si>
  <si>
    <t>discussed with emergency department consultant and site matron. patient waited in emergency department waiting room to be seen by medics in ED</t>
  </si>
  <si>
    <t xml:space="preserve">Came onto shift, day team handed over that patient had an ART line inserted by medical team into right wrist but that he said that her didn't want it to be transduced. When i went to the patient to set up the transducer set, noticed that there was an octopus attached to the end of the art line and that it hadn't been secured or stitched in either just had a simple dressing over the top. I'm unsure if anything had gone through this beforehand as with an octopus on the end and being situated very close to a cannula in the patients arm they could have easily been mixed up. 
I informed the nurse in charge and the medical Dr but he stated that medics do not insert art lines and I've been unable to find the dr that actually inserted it since due to there being no contact number documented or a time that he actually saw and placed the art line. Luckily it hadn't clotted off and we were still able to use it but this could have been a lot worse. </t>
  </si>
  <si>
    <t>I redressed the arterial line site, secured the transducer set, ensured the art line was still flushing and drawing back okay. Informed nurse in charge and medical team, documented in notes.</t>
  </si>
  <si>
    <t>While visiting another patient in home staff requested me to see pressure damage for a new patient that has been in the home less than 48hrs. On examination there was a small unstageable ulcer to lower edge of sacrum. This had not been seen on skin assessment when she arrived, this area is tucked into top of natal cleft,? ? Missed on initial skin  inspection, as it was seen next day on inspection. Patient chooses to lye on side because of back pain  and has been positioned on her side since admission.</t>
  </si>
  <si>
    <t>Full skin inspection, except for right hip as she declined to be turned. No other concerns with skin integrity. The unstageable pressure ulcer it catching the lower edge of sacrum, patient has declining health with many co morbidities including metastatic cancer. Considerable weight loss, appetite very poor staff will fortify meals and discuss supplements with her Doctor. Nursed on a dynamic mattress, that was set for her correct weight, when checked low air under her, not bottoming out, advised to increase air and check if better in one hour. Staff encouraged to offload area and nurse patient from side to side</t>
  </si>
  <si>
    <t>Patient waited in excess of 10 hours to be offloaded from Ambulance.  Patient was reacted</t>
  </si>
  <si>
    <t xml:space="preserve">Patient was discharged home from Ambulance </t>
  </si>
  <si>
    <t xml:space="preserve">Patient arrived at hospital on Ambulance (CA233) from home with chest pain.
No capacity on arrival. Initial assessment carried out in REACT, before patient was returned back onto ambulance.
Hospital in BSI. Extreme pressures throughout site.  
Poor bed capacity within Morriston affecting flow from the Emergency Department and AMU. 
ED full with no adult ring fence space and extra trolley patients in all areas throughout the day.
Site situation escalated during daily conference call meetings plus speciality escalation leads informed of the pressures within the Emergency Department and AMU.
All Clinical teams aware of site situation.
A number of internal huddles added through the day to discuss the site position and to make up plans to increase discharges.
Ambulance triage Nurse and Ambulance flow co-ordinator (APFC) monitoring patient’s condition whilst unable to offload and liaising with WAST crews.
</t>
  </si>
  <si>
    <t xml:space="preserve">The frequent escalations to a level 4 and above are noted and a high priority for the Health Board executives and service Directors.
This breach of 15min offload is recognised as a negative to both patient experience &amp; outcomes, therefore taken seriously by all involved.  
</t>
  </si>
  <si>
    <t>Patient was offloaded as soon a space became available</t>
  </si>
  <si>
    <t xml:space="preserve">Patient arrived at hospital on Ambulance (CA302) from home after sustaining a fall.
No capacity on arrival. Initial assessment carried out in REACT, before patient was returned back onto ambulance.
Hospital in BSI. Extreme pressures throughout site.  
Poor bed capacity within Morriston affecting flow from the Emergency Department and AMU. 
ED full with no adult ring fence space and extra trolley patients in all areas throughout the day.
Site situation escalated during daily conference call meetings plus speciality escalation leads informed of the pressures within the Emergency Department and AMU.
All Clinical teams aware of site situation.
A number of internal huddles added through the day to discuss the site position and to make up plans to increase discharges.
Ambulance triage Nurse and Ambulance flow co-ordinator (APFC) monitoring patient’s condition whilst unable to offload and liaising with WAST crews.
</t>
  </si>
  <si>
    <t xml:space="preserve">Patient was heard shouting from the room and was found on the floor asking for help to get up. Patient had an unwitnessed fall, states she was lying on the trolley and went to roll over in the trolley but as the rail was down due to her using the commode independently when needed, she fell off the trolley. </t>
  </si>
  <si>
    <t>Assisted patient to get up on to her knees and then stand to get back on the trolley.
Observations recorded.
BM recorded.
Informed doctor and requested to review patient.
Administered pain relief.
Falls sticker completed and put in medical notes.
Datix completed.</t>
  </si>
  <si>
    <t>Patient waited in excess of  10 hours to be offloaded from Ambulance.  Patient was reacted</t>
  </si>
  <si>
    <t>Patient was offloaded as soon became available</t>
  </si>
  <si>
    <t xml:space="preserve">Patient arrived at hospital on Ambulance (CA281) from a care home with chest infection.
No capacity on arrival. Initial assessment carried out in REACT, before patient was returned back onto ambulance.
Hospital at Level 4. Extreme pressures throughout site.  
Poor bed capacity within Morriston affecting flow from the Emergency Department and AMU. 
ED full with no adult ring fence space and extra trolley patients in all areas throughout the day.
Site situation escalated during daily conference call meetings plus speciality escalation leads informed of the pressures within the Emergency Department and AMU.
All Clinical teams aware of site situation.
A number of internal huddles added through the day to discuss the site position and to make up plans to increase discharges.
Ambulance triage Nurse and Ambulance flow co-ordinator (APFC) monitoring patient’s condition whilst unable to offload and liaising with WAST crews.
</t>
  </si>
  <si>
    <t>Moisture lesion to buttocks and broken grade 2 to right buttock. Pt currently under medics- tx for fall/confusion and confirmed SAH  on CT head. Waterlow is 24.</t>
  </si>
  <si>
    <t xml:space="preserve">Pt repositioned for pressure relief and comfort. Continence care provided. Pt transferred to airflow mattress due to skin integrity and waterlow high risk. SK/SB/IR1/passport completed. </t>
  </si>
  <si>
    <t>Patient attended department with confusion and being unwell, due to delays to ambulance and refusal of site management to transfer patient to ward over night said patient was transferred to local ED with staff members via hospital Taxi. On arrival to ED snr Dr. conveyed his alarm to type of transfer due to patients previous violent and aggressive displays in ED, Patient has a strategy in place that should prevent staff members being put in harms way when dealing with him due to severity if aggression. During time in our department he did not have any red flag signs that he could become aggressive.
On booking patient into our department there were no alarms or alerts warning us of this patient and no strategy in department to identify patient as a concern.</t>
  </si>
  <si>
    <t>Datix completed I will also discuss with consultant nurse and matron.</t>
  </si>
  <si>
    <t>Staff to staff</t>
  </si>
  <si>
    <t>Patient was offloaded when space became available</t>
  </si>
  <si>
    <t xml:space="preserve">Patient arrived at hospital on Ambulance (CA342) from home with stroke-like symptoms.
No capacity on arrival. Initial assessment carried out in REACT, before patient was returned back onto ambulance.
Hospital at Level 4. Extreme pressures throughout site.  
Poor bed capacity within Morriston affecting flow from the Emergency Department and AMU. 
ED full with no adult ring fence space and extra trolley patients in all areas throughout the day.
Site situation escalated during daily conference call meetings plus speciality escalation leads informed of the pressures within the Emergency Department and AMU.
All Clinical teams aware of site situation.
A number of internal huddles added through the day to discuss the site position and to make up plans to increase discharges.
Ambulance triage Nurse and Ambulance flow co-ordinator (APFC) monitoring patient’s condition whilst unable to offload and liaising with WAST crews.
</t>
  </si>
  <si>
    <t>Patient waited in excess of 10 hours to be offloaded from Ambulance.  Patient was reacted.</t>
  </si>
  <si>
    <t>Patient was offloaded as soon as space became available</t>
  </si>
  <si>
    <t xml:space="preserve">Patient arrived at hospital on Ambulance (CA262) from a care home with a PEG problem.
No capacity on arrival. Initial assessment carried out in REACT, before patient was returned back onto ambulance.
Hospital at Level 4. Extreme pressures throughout site.  
Poor bed capacity within Morriston affecting flow from the Emergency Department and AMU. 
ED full with no adult ring fence space and extra trolley patients in all areas throughout the day.
Site situation escalated during daily conference call meetings plus speciality escalation leads informed of the pressures within the Emergency Department and AMU.
All Clinical teams aware of site situation.
A number of internal huddles added through the day to discuss the site position and to make up plans to increase discharges.
Ambulance triage Nurse and Ambulance flow co-ordinator (APFC) monitoring patient’s condition whilst unable to offload and liaising with WAST crews.
</t>
  </si>
  <si>
    <t xml:space="preserve">While morning bed wash check the skin see the G2 on sacrum </t>
  </si>
  <si>
    <t>Applied barrier cream, and make sure the patient is on air mattresses.  Re position every 4th hourly
SKIN BUNDLE UPDATED,PURPOSE T PRESSURE ULCER ASSESSEMENT DONE</t>
  </si>
  <si>
    <t xml:space="preserve">Patient is admitted to A&amp;E due to being unwell and with high BM's. Patient is bedbound and all care. On checking her pressure areas, noted a grade 3 to her left lateral thigh which is not documented from previous skin checked. </t>
  </si>
  <si>
    <t>Updated skin bundle and skeletal, passport completed, applied allevyn gentle border for further protection, repositioned to her sides as frequent as the time allows. Hospital bed ordered, awaiting availability.</t>
  </si>
  <si>
    <t xml:space="preserve">Whilst walking up the hill (on the left hand side) from the management centre up towards pathology and level with the pathology car park and Ward E Staff member got hit by a car driven by a member of the public.
Staff member was hit on his right arm with the wing mirror but with such force that the wing mirror smashed and broke. 
The member of the public slowed down after the incident but then raced off. 
</t>
  </si>
  <si>
    <t>Visited ED and had an Xray.
Soft tissue damage, nerve damage and unable to feel the middle finger on his right hand.
Took Photo and reported to the police.</t>
  </si>
  <si>
    <t>Road traffic collision NHS Site</t>
  </si>
  <si>
    <t xml:space="preserve">Admitted from A and E at around 1730hrs. Soaked wound dressing at the left elbow is noted but nil IR or wound passport is done from A and E. 
Spoken to the staff in A and E about the issue but they are not willing to provide the document in their side. 
Staff verbalized that they have not seen the wound at all. 
Explained that the dressing was done in their side but no broken skin/ dressing documented in their skelatal chart or skin bundle. 
Staff in charge still insist that they wont document it because they have not seen it. 
Issue is brought up to the ward supervisor and IR is done. 
</t>
  </si>
  <si>
    <t xml:space="preserve">Wound is cleaned and dressing is changed
Documented the wound in nurses notes. 
Informed the ward supervisor about the incident. 
IR is done. 
</t>
  </si>
  <si>
    <t>This patient was prescribed prophylactic dose tinzaparin 4500 units S/C ON as well as his usual apixaban 5 mg PO BD by the clerking team. These were prescribed on 10/12/23. Patient received two days worth of Tinzaparin and two days worth of apixaban. There was some mild epistaxis in the evening on 11/12/23 which resolved with first aid measures. No further episodes.</t>
  </si>
  <si>
    <t>This patient was new to the unit this morning and this error in the written drug chart was immediately identified and the prophylactic tinzaparin stopped. Apixaban continued. Advised to monitor for any bleeding. This rectification was done on 12/12/23. Incident explained to patient and apologized to patient on behalf of medical team. He was understanding about it and thanked me for the discussion.</t>
  </si>
  <si>
    <t xml:space="preserve">Patient has been documented to have a very red area on her buttocks, upon checking her pads, she has developed blisters, now open, on the lateral side of both her buttocks close to her hip. Currently, the patient is on a trolley with a foam mattress, is able to independently turn from side to side but needs encouraging. Patient is confused. </t>
  </si>
  <si>
    <t>Hygiene needs taken care of, applied barrier cream, changed pads, advised patient to turn side to side and hold for a couple of minutes on either side to relieve pressure on her back, pads checked regularly and changed as needed.</t>
  </si>
  <si>
    <t xml:space="preserve">Staph. aureus has been identified from a blood culture sample obtained on 08/12/2023 (Day 2 of admission). 
The clinical team &amp; investigator will need to review and amend Actual Harm section and Potential harm/priority section, both of which have been defaulted to Low. 
</t>
  </si>
  <si>
    <t>Referred to clinical team and ward to review.
Please utilise the Swansea Bay UHB enhanced surveillance of Gram-positive and Gram-negative bacteraemia accessible at: https://forms.office.com/pages/responsepage.aspx?id=uChWuyjjgkCoVkM8ntyPrivcSaqB5mlOiGlrwZtNJVZUN0wxM1cyU0RSVkdVMkxVNFdQOTdMN1BTSC4u</t>
  </si>
  <si>
    <t>Patient was transferred to Ward E from AMU, and was admitted because of fall in the residential home where the patient was residing. Upon receiving the patient on the ward, skin check was done by the day staff before receiving hand over. Bruises on the  patient's body probably due to the fall was noted and not been datixed by AMU staff.
So a bruise with blister on the patient's left arm was noted, a bruise was also noted on the patient's left ear across the nape and back of head mostly on the left side. There was a couple of red spots on the patient's left side of the back and an old scar on the patient's sacrum.</t>
  </si>
  <si>
    <t>Right after hand over from day staff to night, skin check was done. Skeletal map was updated and datix was done. Patient was kept comfortable and pain killers were offered.</t>
  </si>
  <si>
    <t>Patient discharged home on 11/12/23, from OPAS/A&amp;E via hospital transport, Family not informed of patients discharge. Patient lives in warden controlled housing. Patient has unspecific personality disorder. Was admitted after fall, twice in one day at own home, discharged with fracture in three places to right foot, no cast or boot, shoe provided to reduce pressure. Daughter visited 12/12/23 in the morning after hearing mum was home. Daughter found mother soiled, no food or drink available and not taken medication, patient type 2 diabetic. Daughter and warden cleaned patient, and organised groceries etc. Prior to hospital admission mobilised with walking frame. Patient has capacity. Was discharged under the early supported discharge via fracture discharge pathway, care is provided for three weeks, with OT/PT input. Has analgesia. Warden and daughter contacted district nurse as found wound to bottom, which was stuck to continence pad.</t>
  </si>
  <si>
    <t>On arrival introductions made and gained consent for interventions. Pressure areas checked to find there was a large burn to right buttock. Patient believes it occurred when she fell, as was up against a hot pipe. Wound put on Healthy IO, cleansed with water and redressed. Calls arranged to monitor wound. No transfer of care letter at patients home or referral to district nurse care on discharge. Patient observed mobilising, is unable to put on shoe from hospital herself, patient states does not like it as she feels she "rocks". Patient walking with own slippers or bare foot, which is painful. OT/PT are looking into other options to support fractures to foot. Patient struggled to get up off bed, due to height of bed frame, discussed hospital bed which patient agreed to at the time, has since declined bed. Has agreed to grab rail. Social worker contacted to review for regular care, daughter in contact with CAP. Documentations completed and care plan in place.</t>
  </si>
  <si>
    <t xml:space="preserve">Patient with chronic obstructive pulmonary disease (COPD) admitted to ITU following a peri-arrest on the ward. The patient was awaiting discharge from ITU after a period of ventilation. The patient was using her own non-invasive ventilation (NIV) equipment. The patient was having nebulisers overnight which required her to be taken off NIV for the duration of that time. The patient’s NIV was reapplied however, the patient became unconscious at 06.30am and it was identified that the oxygen attached to the patient’s NIV was not turned on, and the NIV machine had not been checked.       </t>
  </si>
  <si>
    <t>doctors called, who bagged the patient manually to try to wake her, but remained unconscious. Intubated and ventilated and family were called, who are now here.</t>
  </si>
  <si>
    <t>Green Bay</t>
  </si>
  <si>
    <t xml:space="preserve">Missed CVA
Patient hand over received, patient transferred back from CT abdo pelvis during hand over, nurse stated patient "did not look right" and implied clinical condition had changed, observations repeated, patient assessed appeared FAST positive, facial droop, slurred speech and left sided weakness of arm and leg. Dr called to review patient. ED reg who assessed patient previously agreed there was a clinical change and agreed patient had a new onset of FAST positive. Stroke call was activated at approximately 19.40 Medical reg attended did a very brief assessment of the patient and suggested that the patient was not having a stroke and implied  seizure activity. Med reg then left without speaking to ED reg ad continued to assess another patient. ED reg and nursing staff remained concerned GCS 12/15, pupils 5 PEARL, symptoms of weakness, slurred speech and facial droop did not resolve. Medical night reg came in to assess and clerk patient at 22.30 expressed concerns about patients condition and requested urgent CT head for stroke. Patient transferred for CT head, ED reg, nurse in charge and ED consultant made aware of patient and events as patient nearing end of thrombolysis window 00.10 CT head reported acute infarct posterior temporal and cerebellar confirmed. Discussion with ED consultant and medical registrar that patient is now out of the time window for thrombolysis. Plan for Aspirin and stroke review with stroke bed. </t>
  </si>
  <si>
    <t xml:space="preserve">Stroke call activated
1mg of IV lorazepam given as prescribed for ? seizure acivity 
Clinical condition escalated to ED registrar, consultant and Medic registrar 
Continuous assessment of patient including observations and GCS ongoing. treatment given as prescribed 
Nursing documentation maintained </t>
  </si>
  <si>
    <t xml:space="preserve">E.coli has been identified from a blood culture sample obtained on11/12/23. 
The clinical team &amp; investigator will need to review and amend Actual Harm section and Potential harm/priority section, both of which have been defaulted to Low. 
</t>
  </si>
  <si>
    <t>Referred to clinical team and ward to review.
Please use the Enhanced Bacteraemia data collection (microsoft form) to undertake the clinical review. The form is accessible at: https://forms.office.com/pages/responsepage.aspx?id=uChWuyjjgkCoVkM8ntyPrivcSaqB5mlOiGlrwZtNJVZUN0wxM1cyU0RSVkdVMkxVNFdQOTdMN1BTSC4u</t>
  </si>
  <si>
    <t>No CD sized Oxygen cyclinder available. Informed by Anaesthetic Nurse that this has been an issue all week. Informed duty theatre manager - who contacted the Portering service via myporter at 10:05 to request an oxygen delivery to main and phase 4 theatres.
Job paused at 10:44
Rang at 11:49 no answer. Rang at 11:59 - porters agreed to do an oxygen run.
No further contact received so assumed that a delivery has been made. 
At 17:00 when checking the oxygen stores for transfer of a patient no cylinders had been delivered. Phoned porters to find out where the cylinders were - informed at this time that there are no available CD cylinders in the hospital and that we may get a delivery tomorrow</t>
  </si>
  <si>
    <t xml:space="preserve">Escalated to Theatre Matron who has discussed with Site manager. Porters asked to deliver HX cylinders to theatres with wheels to allow movement of oxygen cylinders to anaesthetic emergencies. 
Theatre trolley cylinders to be checked and replaced if empty.
A wheeled cylinder to be kept in the cylinder room in </t>
  </si>
  <si>
    <t xml:space="preserve">These events occurred overnight. The patient was referred from a MIU with a posterior dislocation of his left shoulder. Due to emergency department pressures, there was no resus bed or clinician availability to assist with manipulation in the Emergency Department. Due to emergency operations on CEPOD, no ability to perform reduction in CEPOD. As a result, patient waited overnight with dislocated left shoulder. He remained neurovascularly intact, although in significant pain despite strong analgesia. </t>
  </si>
  <si>
    <t>The above was explained to the patient on several occasions. The patient remained neurovascularly intact when reviewed several times overnight. He was booked onto the first available slot on the trauma list the next morning.</t>
  </si>
  <si>
    <t xml:space="preserve">Events occurred overnight. Patient was referred from different hospital with right elbow dislocation, for manipulation under sedation following failed reduction in referring hospital. Due to ED department pressures, no availability in the department for reduction and sedation as no suitable resus bed. Due to Emergency theatre pressures, unable to reduce joint in CEPOD setting. Patient remained dislocated overnight. Patient remained neurovascularly intact. </t>
  </si>
  <si>
    <t xml:space="preserve">Apologised to patient for delays. Repeated neurovascular status check. Patient booked on earliest possible slot on trauma list the next morning. </t>
  </si>
  <si>
    <t>At around 20:20 during routine personal care for patient, superficial wound of about 2cm was observed in his right hip which may have resulted from a blister.</t>
  </si>
  <si>
    <t>Area cleaned and covered with dressing to avoid further skin damage</t>
  </si>
  <si>
    <t xml:space="preserve">When mobilising to the toilet patient  fall to the floor, unware how this happen. Raise alarm by another fellow patient.
</t>
  </si>
  <si>
    <t>Observation was taken. Patient  no complained of any pain. Not obvious injuries noted. Transfer to bed and doctor informed.
Reminder to the patient not get out of the bed without supervision.</t>
  </si>
  <si>
    <t xml:space="preserve">From nursing documentation, it appears patient had a fall at 07.30am, and informed staff himself of this. It is not documented where the fall took place, but patient was mobilising from bathroom. Nil injury noted, doctor informed and no neuro observations requested. Patient was wearing a halter monitor due to postural hypotension. Patient is not confused, mobile independently and call bell was to hand. Observations taken, NEWS 0. 
</t>
  </si>
  <si>
    <t xml:space="preserve">patient had fall from edge of the bed at 3am when staff monitoring bay was assisting another patient to the toilet at the same time, patient t was   sitting upright on floor, denies hitting head, back hit on wall, no injury or wounds . no new confusion , </t>
  </si>
  <si>
    <t xml:space="preserve"> observation taken  news score 1 as oxygen saturation 94,
 Blood glucose 6.5mmol,
 informed to doctor 
no injuries noted 
done fall assesment</t>
  </si>
  <si>
    <t>The patient attended the Minor Injury Unit as part of a Contact First arrangement from 111. The patient had dementia and had an unwitnessed fall, she also takes anticoagulants. Explained to the patient and her daughter that she needed to be reviewed in the Emergency Department as there is a potential for collapse.</t>
  </si>
  <si>
    <t>Failure in referral process</t>
  </si>
  <si>
    <t xml:space="preserve">Patient was due to come up to ward H from AMAU, dependant on another patient being transferred to Cardiac Short stay. Due to medical reasons (unable to monitor patients blood sugars and ketones as all agency staff), patient was no suitable to be transferred to CSS. Informed bed managers that bed there will be no empty bed for the patient to come up from AMAU, whilst on the phone to bed managers the patient was transferred up to the ward with no bed space available. Explained all of this to bed managers and was instructed to place patient by reception until there was a solution. Patient unable to go into either of our female sections due to infection problems or no space available due to bariatric bed, with no access to o2 or suction if needed. Patient received with an underwater rocket chest drain in situ, that was placed on the top bed rail positioned above entry point. As it was above entry point, this could've led to a potential risk of the fluid being sucked back in. Chest drain should've been clamped if it was necessary to be above entry point.  Patient on IV antibiotics due at 6pm but not given until up on ward H. Patient is not placed in a suitable or safe area to be having intravenous infusions, there is leads everywhere creating a risk of falls. It was handed over by AMAU that patient usually uses a commode at the bedside, however not possible as there is no curtains or privacy for patient to maintain dignity. Assisted provided with patient to mobilise to and from toilet as assistance needed with chest drain. As patient is blocking the reception, in the event of a cardiac arrest we would not be able to get the crash trolley to the sections efficiently and safely. Escalated this problem to bed managers in hopes of a solution, patient also requested and spoke to bed manager as she is extremely upset about this situation. Other patients also at risk when mobilising to the toilet as patient is blocking the entry way and there are wires everywhere, increasing the risks of potential falls. </t>
  </si>
  <si>
    <t xml:space="preserve">Escalated to bed managers, bed managers have been and spoken to patient. Awaiting solution and patient to be potentially transferred to another ward. </t>
  </si>
  <si>
    <t>Pt has been admitted to ED for ongoing confusion/delirium ?dementia. Pt's care under the medical team- last documented was on the 15th of December at 12.40. It does not appear that this patient has been reviewed by medical team all weekend. Currently awaiting a medical bed for social admission. Nursing documentation is up to date.</t>
  </si>
  <si>
    <t xml:space="preserve">Informed post post take medical team immediately upon discovery of above. Nurse in charge informed and advised to complete datix. Pt's care maintained in area in ED whilst awaiting medical bed. </t>
  </si>
  <si>
    <t>Information not recorded in the health record</t>
  </si>
  <si>
    <t xml:space="preserve">Patient waited in excess of 10 HOURS to be offloaded from Ambulance.
Patient was Reacted. </t>
  </si>
  <si>
    <t xml:space="preserve">Patient was offloaded when space became available. </t>
  </si>
  <si>
    <t xml:space="preserve">District nurse assessed patient on the 15/12/23 as was contacted by home due to deterioration in health. On checking of pressure areas a SDTI was discovered to Right heel that required a dressing, undertaken at that time by nursing staff. However this gentleman was a residential patient who state the patient was discharged home with the STDI, this was not handed over to the care home and no transfer of care was provided.
</t>
  </si>
  <si>
    <t xml:space="preserve">Skin bundle completed.
Appropriate dressings applied and care plan written.
Patient upgraded to nursing care.
Safeguarding has been completed as care home staff did not identify to district nursing team that the patient had a STDI </t>
  </si>
  <si>
    <t xml:space="preserve"> Chaplaincy or Spiritual Support (from 5.12.22)</t>
  </si>
  <si>
    <t>Patient got small open blister on left buttocks. on his record staff documented that its noted  from 15/12/23 onwards. Patient is non complaining of pain /discomfort.</t>
  </si>
  <si>
    <t xml:space="preserve">Skeletal chart updated .
pressure area care maintained and positions changed regularly.
Dressing applied.
Informed the ward incharge
</t>
  </si>
  <si>
    <t xml:space="preserve">Patient came to PACU, noted a moisture lesion (broke area) to sacrum by theatre staff. Passport completed but no datix </t>
  </si>
  <si>
    <t xml:space="preserve">Nurse in charge confirmed damage and asked datix to be completed </t>
  </si>
  <si>
    <t xml:space="preserve">Patient self presented to A&amp;E @ 15:12 with chest pain which started early morning. 1st ECG done at 16:19 which demonstrated minor S-T elevation in V1-V3 with no reciprocal ECG changes and pain had settled. Decision was to repeat ECG in 30 mins. 2nd ECG @ 16:51 showed further ST elevation in V1-V3 with apparent chest pain and pleuritic cough documented on  ECG. No STEMI call made. 3rd ECG performed at 18:13 demonstrating ST elevation in V1-V3. 
STEMI call through switch at 18:15. </t>
  </si>
  <si>
    <t>Registrar review following STEMI call which resulted in cath lab team to be called in. Patient taken to lab for Primary PCI  which demonstrated occluded LAD. Opened with wire/ aspiration/ stent strategy and recovered on CCU post procedure.</t>
  </si>
  <si>
    <t xml:space="preserve">pt is on EOL. When we went to check the skin integrity noticed G2 on right side of leg above the ankle and SDTI noticed on right ankle. </t>
  </si>
  <si>
    <t xml:space="preserve">repositioned and make her comfortable in bed. applied barrier cream and applied dressing over. </t>
  </si>
  <si>
    <t>Skin observed on admission. Got grade 2 to the lumbar spine which was not documented from the recent skeletal chart from the previous discharging ward. No pressure ulcer passport provided from the previous ward. Staff from previous ward had documented and handed over that no pressure damage to skin. Pressure damage developed prior to admission.</t>
  </si>
  <si>
    <t>Informed Ward manager. Applied dressing to the wound. Updated wound chart  and  skeletal chart. Air flow mattress provided. Handed over to the next shift nurse for skin monitoring.</t>
  </si>
  <si>
    <t xml:space="preserve">The patient was transferred to Ward H at around 10 AM on the 19th, she was on the ward less than 24 hours, in this time her skin was checked 6 times. She was risk assessed twice in this time as having no pressure ulcers but being at risk. The patient was mobile with her zimmer frame with supervision, she spend long periods in the chair, and was able to reposition herself. 
Patient's skin was documented on WNCR as being checked at 20-Dec-2023 02:57 and it stated that all areas intact, but blanchable redness on both heels. The patient was transferred to the new ward at around 10am the following morning.
Next documentation was at 20-Dec-2023 19:15 that showed skin intact  other than blanchable redness on each heel. 
The documentation at 20-Dec-2023 22:00 states middle of back covered by dressing. 
It is unclear as to when this area on the spine occurred, once found it was covered by a dressing, and the patient was discharged within four days and handed over to the district nurse. There are no photographs at present on the system. 
All staff on the ward have been reminded to undertake and document a final skin check before the patient leaves the ward area to check that there are no changes to the skin, and to also check other areas not listed, such as this one on the spine. 
</t>
  </si>
  <si>
    <t xml:space="preserve">The patient was discharged early in the morning shift, meaning that there is no documentation that a final skin check was made, one was done at 3am stating no damage. 
It is unclear as to when this area on the spine occurred, once found it was covered by a dressing, and the patient was discharged within four days and handed over to the district nurse. There are no photographs at present on the system. 
All staff on the ward have been reminded to undertake and document a final skin check before the patient leaves the ward area to check that there are no changes to the skin, and to also check other areas not listed, such as this one on the spine. </t>
  </si>
  <si>
    <t xml:space="preserve">All staff on the ward have been reminded to undertake and document a final skin check before the patient leaves the ward area to check that there are no changes to the skin, and to also check other areas not listed, such as this one on the spine. </t>
  </si>
  <si>
    <t xml:space="preserve">Patient telephoned Gorseinon Hospital MSK Physio dept to check the time of her appointment on 9.1.24.  On investigation of our admin team on ABMU clinical portal, it appeared that she did not have an appointment - her existing appointment had been cancelled with reason as 'condition improved'.  When our admin team reported this to the patient, the patient reported she had not contacted to cancelled her appointment and she was not improved.  It appears this cancellation was done by a staff member on 20.12.23 in another department.  We are unsure who this person is and why she accessed our patient records. We believe this may be an Information Governance breach. </t>
  </si>
  <si>
    <t xml:space="preserve">Patients appointment was immediately rebooked and our admin team flagged the issue to the MSK managers immediately. </t>
  </si>
  <si>
    <t>A staff member from another service has accessed patients Physiotherapy pathway on PIMS and cancelled an appointment in error. The case will need to be transferred to the service manager of this staff member to review process to prevent this from happening again</t>
  </si>
  <si>
    <t xml:space="preserve">Further to advice from LMC, general practice is not contracted to deliver spirometry in the community, as such, referrals have be sent to secondary care for the completion of lung and spirometry test however, the referrals have been returned on the basis of "service not supported", thus, leaving the patient without review as this is not GMS funded, clearly the health board need to provide this provision. </t>
  </si>
  <si>
    <t xml:space="preserve">I referred patient to secondary care for Lung function and spirometry testing.
That referral was sent back to me stating "service not supported".
I then re-referred patient back to the secondary care service for lung function and spirometry testing as suggested by the LMC with a pre proposed template a response from LMC who suggest a reply of 
" Dear Doctor
I note your refusal to accept my spirometry referral which is attached to this letter. Upon discussion with Morgannwg LMC, I would like to confirm that there is no contractual responsibility for General Practice to deliver this service. We note that MLMC is working with secondary care and the HB to secure an alternative funded avenue that we can refer patients to but currently the responsibility does not sit with GPs.
This position is not intended to be obstructive, but to simply adhere to our contractual duty to provide safe, consistent and appropriate care for our patients during a funding and resource crisis. and since received a referral stating, "service not supported".  this is severely affecting patients care plan and management with potential long term chronic conditions.
</t>
  </si>
  <si>
    <t>Test not ordered or undertaken (excluding pathology/radiology) e.g. ECG.</t>
  </si>
  <si>
    <t>Further to advice from LMC general practice is not contracted to deliver spirometry in the community, as such, referrals have been sent to secondary care for the completion of lung and spirometry test however, the referrals have been returned on the basis of "service not supported", thus, leaving the patient without review as this is not GMS funded, clearly the health board need to provide this provision.</t>
  </si>
  <si>
    <t xml:space="preserve">Patient discharged from Hospital - Identified Multiple pressure areas and Large Unstageable Necrotic area to sacrum 
4cmx 6 cm 
</t>
  </si>
  <si>
    <t xml:space="preserve">- Resident assessed for symptom control and comfort - GP contacted to review analgesia for effective pain relief
- Airflow mattress in place and pillows used to prevent further pressure damage 
- Contracted limbs identified - Repositioning 2 hourly and assessment for comfort/ symptom control 
- Dressing applied and assessment daily 
- Referral to PUPIS 
- Datix completed due to inaccurate documentation received for discharge 
- All care plans,  risk assessment and documentation  in place 
- Clinical photography completed of wound 
- Wound assessment in place 
- Requires continued assessment by Registered Nurse daily 
 </t>
  </si>
  <si>
    <t xml:space="preserve">GP referred for Spirometery test 20.12.23 referral returned 21.12.23 as not taking due to workload 
delaying diagnosis / assessment </t>
  </si>
  <si>
    <t>Letter sent to department that this test is not part of GMS contractual agreement.
Patient remains needing this test  - delay in care</t>
  </si>
  <si>
    <t xml:space="preserve">Patient was on IV antibiotic, QDS. 
Day staff gave IV antibiotic 6pm dose - late, at 20:33.
Another day staff member then gave 10pm dose at 21:07.
</t>
  </si>
  <si>
    <t xml:space="preserve">Once the drug error was noticed, sister in charge was informed. 
Medical Reg was also informed. Reg explained that this would not of caused any harm to patient.
</t>
  </si>
  <si>
    <t xml:space="preserve">Patient was prescribed Metronidazole IV. Medication was administered.
Within minutes patient felt SOB and unwell, oxygen saturations at their lowest were 66%.
Nasal cannula changed to non rebreathe mask and oxygen requirement increased.
15l oxygen requirement to maintain saturations of 80%.
Patient has recorded allergy to Metronidazole IV.
Recorded on green clerking, paper drug chart, hepma and on patient gp record. 
</t>
  </si>
  <si>
    <t>Doctor reviewed patient at the time of incident. 
When allergy was noticed, sister in charge was informed, medical team was informed, registra was informed.
Patient was reviewed by doctor. Plan in place to increase oxygen as needed, non-rebreathe &gt; nasal cannula.
Doctor suspend iv metro.
Discussed incident with patient, apology given.</t>
  </si>
  <si>
    <t>Allergic / Adverse reaction (unknown previously)</t>
  </si>
  <si>
    <t xml:space="preserve">Faecal sample obtained 20/12/23, (Day 4 of admission) - C. difficile toxin positive. 
Clinical team &amp; investigator will need to review and amend Actual Harm section and Potential harm/priority section, both of which have been defaulted to Low. 
</t>
  </si>
  <si>
    <t xml:space="preserve">Referred to clinical team and ward to review.
Please utilise the Initial Investigation Clostridioides difficile infection form to undertake the clinical review, which can be accessed at: https://forms.office.com/Pages/ResponsePage.aspx?id=uChWuyjjgkCoVkM8ntyPrtZjGgj062VCq_7_fN7afjhUNFJKNDVRR1ZTSTVBN0VUMUhOVjdHTlZUQy4u
</t>
  </si>
  <si>
    <t>Patient admitted to AMU 17/12/23 following an episode of unresponsiveness in residential home. Patient was incontinent in yellow zone and needed assistance with hygiene needs, bowel actions noted on the 18/2/23 up until afternoon where in which dry pads noted and ? urine retention noted. No documentation of bowels type noted in yellow zone. . Patient transferred to short stay on 19/12/23 where she had x1 type 5 - no sample sent. Type 7 20/12/23 - fast track sample then sent and positive to C.diff same day- patient transferred to a cubicle 8 hours later. Commode was used at bedside until transfer Medical team reviewed within 4 hours and appropriate CDI treatment was prescribed, not sticker or proformer noted but treatment was started straight away.  Patient known dementia and from a residential home. Patient recently prescribed antibiotics for UTI by GP however not high risk. No recent PPI</t>
  </si>
  <si>
    <t>When i was doing the medication round with sister pt had unwitnessed fall. Found her by the wall side in a sitting position. pt said she didnt hit anywhere however she is on enhanced obs. assisted her back to the bed and safety ensured.</t>
  </si>
  <si>
    <t>checked the observations and blood sugar. checked neuro obs not scoring. managed to walk her back to bed. checked the body for any injuries none found. safety ensured. informed to the doctor waiting for CT.</t>
  </si>
  <si>
    <t xml:space="preserve">a continuation sheet for patient number 1 was filed in patient number 2 medical records </t>
  </si>
  <si>
    <t xml:space="preserve">datix completed , continuation sheet filed in correct notes </t>
  </si>
  <si>
    <t xml:space="preserve">The patient is a 98 year old lady, who is normally mobile and independent with a zimmer frame, maintaining target o2 sats on room air, fully alert and oriented, the patient was found by staff unresponsive in the patient toilet. Peri arrest call alert was put out. the patient was moved back to her bed area. The patient was in a pre-empt bed, she is the 6 patient in a 5 bedded bay, her bed was in front of the fire door. No readily access to Oxygen or suctions. </t>
  </si>
  <si>
    <t>Patient had to be given oxygen by connecting her non-rebreather mask to the O2 port of the bedside beside her. When the outreach and emergency team came in, other patient beds, lockers, tables and chairs had to be moved out of the way to make barely enough room for the emergency team. This caused unnecessary delay in the assessment of the patient. This could have potential severe consequence.</t>
  </si>
  <si>
    <t xml:space="preserve">Patient found to have both a HEPMA chart and a Warfarin chart, both with active warfarin prescriptions. Also found that doses prescribed sometimes differed from one another. </t>
  </si>
  <si>
    <t xml:space="preserve">It came to the attention of the HEPMA team that this patient had Warfarin prescribed on both the HEPMA chart and the paper warfarin chart, this was picked up as an indirect result of the HEPMA team's daily checks. Upon further investigation, it was found that the doses prescribed on the paper and HEPMA charts sometimes differed from one another. The patients medical team were alerted to the situation on three consecutive days, both in person and via telephone calls. The medical team were advised that the paper chart should be crossed through and any further warfarin prescribing should be done so via HEPMA. </t>
  </si>
  <si>
    <t xml:space="preserve">Patient moved to the bottom of the bed and tried to stand up then fell to the floor. Patient has been non complaint with his oxygen throughout the shift which resulted in the saturations dropping around 63% </t>
  </si>
  <si>
    <t xml:space="preserve">Vital signs were recorded, BM recorded. visual signs of any injury obtained. Doctor informed and came to review, neuro obs commenced, falls diary insitu, increased supervision of the patient. 
Patient is for a CT head if he shows any signs of deterioration </t>
  </si>
  <si>
    <t>Patient had an unwitnessed fall, said he was reaching for something he'd dropped onto the floor and slipped off the chair onto the floor. Reports no injuries, no knocks to the head, is fully alert and orientated.</t>
  </si>
  <si>
    <t xml:space="preserve">Obs taken, GCS 15/15, Bm taken (8.2), patient informed wife, helped back into chair, doctor informed.
Hot debrief, falls sticker and diary completed. Sister in charge informed. </t>
  </si>
  <si>
    <t>during skin assessment, sdti noted in between buttocks slightly to the left cheek</t>
  </si>
  <si>
    <t>barrier cream applied</t>
  </si>
  <si>
    <t xml:space="preserve">Referral to reparatory medicine sent 22nd December for spirometry test
returned as not accepting due to workload on 27th December
delaying diagnosis / clinical assessment </t>
  </si>
  <si>
    <t xml:space="preserve">Letter sent to Department identifying this is not GMS contractual work for spirometry.
Patient currently delayed diagnosis as a result  </t>
  </si>
  <si>
    <t xml:space="preserve"> Phlebotomy</t>
  </si>
  <si>
    <t>Ward received a phone call from microbiology, informing the ward that the patient has Gram positive cocci in her blood, microbilogy inferred likely MRSA and reccommends Isolating the patient. However the Ward has no available cubes to move thepatient in to.</t>
  </si>
  <si>
    <t>Escalatedto bed managers-no cubicles available in the hospital. Advised all staff to maintain proper barrier precautions, Patient to be nursed as barriered by the bedside. Encouraged hand hygiend to all staff and visitors</t>
  </si>
  <si>
    <t xml:space="preserve">A patient's relative took the hospital notes of a patient from a doctor, and said that she had the right to read them as she had power of attorney. Her behaviour towards staff was very verbally aggressive, including threatening to report us all to the hospital and to sue the hospital, and asking for our full names and GMC and MNC pin numbers. She was unable to show us her formal paperwork of her power of attorney. She informed us that she was an "expert in fluid management" and that we were harming her father by giving him saline. </t>
  </si>
  <si>
    <t>After discussion with the ward sister and ward manager, we removed the patient's notes from the family member and were able to calm her down.</t>
  </si>
  <si>
    <t xml:space="preserve">An X-ray referral form was brought down to the department from ward D. The patient was brought down for the x-ray. 3 forms of ID were checked. When initially asked if he was having symptoms with his chest before the examination, he said yes. Patient went on to complain about the doctor matching request form, but said he was happy to go ahead and have the x-ray done. Patient was confused as to were he was. After x-ray, Ward C rang department asking if we had a form for a different patient. They then realised that the initial form had incorrect patient details on.
When the patient was asked after finding out the form had incorrect details on, the patient said he had no chest symptoms but then later said he did before going back to the ward.
</t>
  </si>
  <si>
    <t>Form and details for correct patient requested.
Spoke to line manager, advised to fill datix in.</t>
  </si>
  <si>
    <t>Wrong patient details presented (in full or partial)</t>
  </si>
  <si>
    <t xml:space="preserve"> Microbiology</t>
  </si>
  <si>
    <t>Attended to review patient who was being nursed in negative pressure room. Patient's mother and sister in law visiting. Patient's mother verbally abusive to my colleague and I, no obvious precipitant, verbal abuse continued until we left the room, due to being instructed to leave and not come back in a very threatening manner by said person.</t>
  </si>
  <si>
    <t>Left room, attempted to speak with patient beforehand to inform them of our recommendation 're our specialist role but unable to do so due to verbal hostility and threatening manner by patient's mother. Informed ward sisters of incident. Documented in medical notes. Ward sisters contacted security staff and treating team.</t>
  </si>
  <si>
    <t>Removed misfiled Patient sample report dated 13/12/23 and refiled in correct patients records.  As both patients were admitted to ED in Morriston on 13/12/23 at the same time and the misfiled documentation is dated the same, this is most likely where the error occurred.</t>
  </si>
  <si>
    <t>patient confused leaning for table but slipped off bed and landed on bottom. patient checked over no harm to patients skin.</t>
  </si>
  <si>
    <t>phoned on call &amp; checked patients skin</t>
  </si>
  <si>
    <t>When attending to patient's hygiene needs, SDTI noted to patient's sacrum.</t>
  </si>
  <si>
    <t xml:space="preserve">Patient already on airflow mattress, unable to increase turns as patient currently on optiflow and not able to tolerate increased movement due to a high oxygen requirement. She is unable to lie side to side or sit out at present. </t>
  </si>
  <si>
    <t xml:space="preserve">Patient pre alert into Blue resus exacerbation of asthma NIV call went out at @02.34. Outreach nurses arrived alongside medical reg. No NIV nurse from ward J came when the NIV call went out. Nurse in charge, bed manager and site manager aware. Bed manager contacted NIV nurse regarding "NIV call". NIV nurse arrived to blue resus @03.52 and the NIV call went out at 02.34. 
ITU oncall came to blue resus and commenced NIV treatment for the patient. 
NIV nurse came down @06.00 and advised staff that the patient is on incorrect NIV settings as per NIV pathway, resus staff told the NIV nurse that it was the ITU oncall that initiated NIV settings and commenced therapy.  </t>
  </si>
  <si>
    <t xml:space="preserve">Escalated to nurse in charge, site manager and bed manager aware
ITU came downstairs to review patient and commenced NIV treatment 
Regular observations commenced 
Relevant treatment provided to the patient 
</t>
  </si>
  <si>
    <t xml:space="preserve">Methicillin-Resistant Staph. aureus has been identified from a blood culture sample obtained on 26/12/2023  00:00:00. The clinical team &amp; investigator will need to review and amend Actual Harm section and Potential harm/priority section, both of which have been defaulted to Low.
</t>
  </si>
  <si>
    <t xml:space="preserve">Unwitnessed fall - staff not present in bay as dealing with another patient in a different bay. Patient found on floor. Patient has climbed over the bars, and fell onto floor. </t>
  </si>
  <si>
    <t xml:space="preserve">Set of observations taken. Called the on call doctor. Neuro obs commenced. Skin check. Safely got patient back into bed. </t>
  </si>
  <si>
    <t>Patient was transferred from the Emergency Dept to ward G.
Upon checking the skin of the patient, his right heel has a large blister on it. Last skin check down in the Emergency Dept carried out at 18:30 and nothing documented regarding a blister.</t>
  </si>
  <si>
    <t>Foot offloaded and patient needs to go on to a airwave mattress. 
Will ask for a review from medical photography tomorrow.</t>
  </si>
  <si>
    <t>The fall was unwitnessed, but it appears the patient got out of bed and fell straight down onto his face. From the position the patient was found they did not use their hands to help save themselves. Their was a relative in the room of another patient who confirmed this, as they did witness the fall. The patient had only been on the ward for about 30 minutes before it happened. Staff heard the noise and rushed to the room, where the patient was flat on the floor with blood coming from his head. Staff  checked on patient, and all he wanted to do was to be got off the floor, he did not loose consciousness and so the scoop was obtained and he was safely lifted from the floor. The doctor was informed and a dressing was placed over head wound for easy access for doctor. Neuro observations were commenced. Patient was asked about any pain anywhere and reassurance given.
The staff at the time were doing medications and Supper was being given out to all the patients on the ward. The was no nursing staff in the bay at the time of the Incident and the staffing was 3RN's and 3 HCSW one of which was a 1-1 with another patient.</t>
  </si>
  <si>
    <t xml:space="preserve">The patient was commenced on Neuro observations with the protocol from the Falls sticker and seen by the Doctor. A CT head was requested and this was completed at 19:00hrs and it showed no changes from previous findings. A falls sticker was completed and placed in notes and the relatives were Informed. The patient was seen by Plastics and the wound was cleaned and closed with steri-strips.  X-ray was requested of face, which has been done but not reviewed as yet. </t>
  </si>
  <si>
    <t>Patient removed his chest drain and used the tubing to try and hang himself from the oxygen on the wall, 
patient stated he had also taken his own supply of co-codomol with suicidal intent</t>
  </si>
  <si>
    <t xml:space="preserve">assessed by a doctor, observations taken, chest X-ray, bloods taken
Psyche referral </t>
  </si>
  <si>
    <t>whilst changing the patient and doing a skin check the staff noticed a black area STDI to left heel. Patient had a dressing to sacrum. the staff nurse looking after said there was  moisture damage underneath</t>
  </si>
  <si>
    <t xml:space="preserve">Nurse looking after patient shown , nurse in charge of ward informed. Patient already on a airwave mattress. Body map completed, </t>
  </si>
  <si>
    <t xml:space="preserve">The patient was commenced on Enoxaparin immediately.  His Warfarin dose was increased to 10mg.
Attempts were made to contact AMU by telephone to discuss this patient treatment over the bank holiday weekend with no success.  No electronic records existed outlining the care and management over the weekend. 
On 3/1/24 the patient contacted Warfarin clinic again to report symptoms of feeling disorientated and light headed. Due to his history of having multiple VTE  (last episode saddle PE whilst on Apixaban in May 2023) and being sub-therapeutic over the weekend it was decided to refer the patient to SDEC for  clinical assessment. 
Further attempts were made to contact AMU to establish what treatment had been advised over the weekend.  Staff were aware of the patient but no documentation on the unit. The patients GP practice was contacted and stated that they had received no recent  information regarding this patient. 
Warfarin clinic have received no formal information regarding this patients management from 31/12/23 - 1/1/24.
The patient is currently undergoing clinical assessment at SDEC. </t>
  </si>
  <si>
    <t xml:space="preserve">Staph. aureus has been identified from a blood culture sample obtained on 27/12/2023  08:00:00. The clinical team &amp; investigator will need to review and amend Actual Harm section and Potential harm/priority section, both of which have been defaulted to Low.
</t>
  </si>
  <si>
    <t xml:space="preserve">The frequent escalation to level 4 is a noted and a high priority for the Health Board executives and service Directors.
This breach of 15min offload is recognised as a negative to both patient experience &amp; outcomes, therefore taken seriously by all involved.  
</t>
  </si>
  <si>
    <t>Pt is confused+++ as came into hospital with a presenting admission.
Pt was absconded wandering around the hospital looking for an exit back home according to initial conversation.</t>
  </si>
  <si>
    <t xml:space="preserve">When Pt found missing by his bedside area, raise the alarm to find the missing Pt as he disappear from his bedside area @ 11:00H, rung the hospital security for the missing Pt to locate his whereabout.
Nurse in charge informed as well as staff on shift are all alarm as it was raise.
</t>
  </si>
  <si>
    <t xml:space="preserve">Faecal sample obtained on 29/12/2023 - C. difficile toxin positive. 
Clinical team &amp; investigator will need to review and amend Actual Harm section and Potential harm/priority section, both of which have been defaulted to Low. 
</t>
  </si>
  <si>
    <t>Clostroides Difficile has been identified from a faeces sample obtained on 02/01/2024 00:00. The clinical team &amp; investigator will need to review and amend Actual Harm section and Potential harm/priority section, both of which have been defaulted to Low</t>
  </si>
  <si>
    <t xml:space="preserve">Patient was admitted to MH on 10/12/24 with swollen, painful left leg- known to have ca pelvis groin and penis
Patient was transferred to ward R on 20/12/24
Commenced on IV Tazocin on 26/12/23 for sepsis ? source- had 5 days of tazocin
Patient became unwell on 3/1/24 with pyrexia- recommenced on IV Tazocin- had 8 doses 
No laxatives or PPI during admission
Stool chart commenced on admission however there were gaps and according to stool chart- BNO for 8 days 
Patient was nursed in a bay during his admission but isolated in a cubicle when ward aware of CDIFF result </t>
  </si>
  <si>
    <t xml:space="preserve">Await scrutiny </t>
  </si>
  <si>
    <t>Stool charts to be completed daily and highlighted to team if patient hasn't had bowels opened for while</t>
  </si>
  <si>
    <t>There have been two cases of C. difficile (PCR positive; toxin negative) associated with the department in a 28-day period (first case 13/12/23; second cases 29/12/23), which is categorised as a Period of Increased Incidence.</t>
  </si>
  <si>
    <t>Admitted via a trauma call, full trauma series carried out. Fractures identified, via CT scans. Acetabular fracture requires discussion with seniors, fracture dislocation to elbow requires fixation. 
Lip laceration noted inside lower lip, scabbed laceration to outer aspect of lower lip. Dried blood noted to right ear. 
Contacted maxfax for review. CT scan reviewed from trauma series, nil reported on scan. Maxfax stated x3 fractures noted. Missed on admission in A&amp;E.</t>
  </si>
  <si>
    <t xml:space="preserve"> T&amp;O SHO discussed plan with maxfax SHO regarding acetabular fixation. Maxfax team reviewed patient that day and recommended soft diet, and chlorhexidine mouthwash. Will require fixation of fractures. Will coincide surgery with acetabular fixation. 
Missed fractures resulted in delayed fixation. Already been to theatre for fixation of elbow in the meantime </t>
  </si>
  <si>
    <t xml:space="preserve">On 3rd January 2024 there were 7 wards closed and a number of bays on other wards affected by infections, the breakdown as below: 
23 Covid positive patients with 32 exposed to Covid.
6 confirmed flu patients.
13 positive norovirus patients with an increasing number of staff indicating they had symptoms.  
18 inpatients with a previous or current history of Clostridium difficile.
Due to the increasing profile of seasonal viral infections, with all single rooms utilised for isolation, and isolation of cohorts of patients with or exposed to infection in bays across the site, and transmission events in wards, a decision was made to temporarily suspend visiting, with the exception of visiting with a purpose. </t>
  </si>
  <si>
    <t xml:space="preserve">Application of standard and transmission-based precautions in all areas.
Supplementary sessional use of PPE in outbreak/cohort areas.
Isolation or cohorting of patients in line with national guidance.
Daily site-wide incident management meetings to review all ward areas, in conjunction with IP&amp;C.
Communication around the visiting restrictions was shared.
Enhanced cleaning was implemented in affected areas. </t>
  </si>
  <si>
    <t>Seasonal viral infections including Norovirus and the respiratory viruses, Covid, Influenza are currently circulating within the community, creating a complex picture.
There were insufficient single rooms within the unscheduled care admission pathways and receiving wards to meet the demand.  
Cohort nursing was implemented where isolation rooms were not available.   This caused restriction on utilising empty beds. 
Daily review of each ward.   Daily, site wide Infection Control Huddle Meeting held. 
Standard and Transmission-based precautions in place.
Minimised footfall in clinical areas, ensuring only essential personnel were present, to limit the exposure of others to infection risk, and to enable increased frequency of environmental cleaning to take place. 
The action to close wards to visiting, with the exception of "visiting with a purpose" was to reduce the risk of new infectious symptoms being inadvertently introduced by members of the public, and also their potential exposure to infection risk within the hospital.
Visiting restrictions were eased on the 9th January 2024, with the exception of one ward.   The final ward opened to visiting on 15th January.</t>
  </si>
  <si>
    <t>The action to close wards to visiting, with the exception of “visiting with a purpose" was to reduce the risk of new infectious symptoms being inadvertently introduced by Complex mixture of season infections requiring isolation bays/cubicles over the number available. Close infection control processes required to effectively manage these patients.</t>
  </si>
  <si>
    <t xml:space="preserve">Complex mixture of season infections requiring isolation bays/cubicles over the number available. Close infection control processes required to effectively manage these patients. </t>
  </si>
  <si>
    <t>A patient from AMU was transferred to Ward D Room 3 bed 4 with presenting complaint of diarrhea and vomiting with presumed IBX. Room 3 is known to be Norovirus and COVID exposed, the patient is immunocompromised. Also, the patient is having episodes of loose stools. Thus, the patient should be in a cubicle as stated in the medical notes.</t>
  </si>
  <si>
    <t>Patient remains to be nursed in bay as there is no cubicle available.</t>
  </si>
  <si>
    <t>Incorrect procedure for isolation immunocompromised patient followed</t>
  </si>
  <si>
    <t>The patient was brought to the minor injury unit following a collapse and major trauma injury. The patient had a reduced level of consciousness, seizure activity, and abdominal injury.
The patient was an inappropriate attender to the unit which required four members of staff from the unit to care for the patient alongside the out of hours nurse practitioner and doctor.</t>
  </si>
  <si>
    <t>The patient was assessed and managed as safely as possible regarding the injury and was transferred as quickly as possible from the unit.</t>
  </si>
  <si>
    <t>Patient was transferred to Ultra sound Radiology department for a liver biopsy. On reviewing the patients notes it came to light that the patient had arrived with someone else's drug chart. On speaking to the ward we established that the patient had been given Rivaroxaban that day, which meant he was unable to have the procedure due to the high risk of bleeding. Had this not have been picked up by our staff and the patient had the biopsy the risk of him bleeding would have been severe. There was no staff nurse available to speak to regarding this incident, but managed to speak to a doctor that was overseeing the patients care he apologised and said that the patient would be appropriately prepped for this procedure and we would reschedule for Monday.</t>
  </si>
  <si>
    <t>Procedure was abandoned
Ward was informed 
Explanation and apologies given to the patient 
Patient transferred back to ward</t>
  </si>
  <si>
    <t>Extravasation (infusion injury)</t>
  </si>
  <si>
    <t>Blister to left heel noted - intact</t>
  </si>
  <si>
    <t>Mattress required changing, it had already been acquired.
Both heels offloaded</t>
  </si>
  <si>
    <t>Fall.</t>
  </si>
  <si>
    <t>Patient got out of chair and fell onto bottom. This was witnessed by doctor on the ward who states she did not hit her head. Patient said she had not injured herself or had any pain or discomfort. Assisted patient back onto the bed. Observations taken and blood sugars monitored which were stable. 
Unable to maintain patient safety at all times due to unsafe staffing levels on the ward.</t>
  </si>
  <si>
    <t>Category 1 pressure ulcer on the sacrum, bruises on both elbow. Not certain of when this occurred, this was noticed while inspecting patients skin on 4th/01/2024 morning.</t>
  </si>
  <si>
    <t>Allevyn dressing applied.</t>
  </si>
  <si>
    <t xml:space="preserve">Staph. aureus has been identified from a blood culture sample obtained on 02/01/2024  00:00:00. The clinical team &amp; investigator will need to review and amend Actual Harm section and Potential harm/priority section, both of which have been defaulted to Low.
</t>
  </si>
  <si>
    <t xml:space="preserve">Timeline as follows:
Admitted from an emergency area on 28/12/23 with acute abdo pain-? cause.
CTAP on same day shows inflammatory changes around colon/hepatic flexure and gall bladder.  Cannula inserted on admission.  Cannula bundle inserted on admission with good documentation thereafter.
Plan iv fliuids; iv ppi; request OGD.  Admit until OGD can be performed and to monitor.
02/01/24-OGD completed.  Showed signs of sepsis upon return to unit.  Septic screen complete; blood cultures taken approximately 17:00- came back positive 02/01/24 00:00.  
Catheter inserted for input and output monitoring approximately 18:30.
Iv tazocin started tds.  Unable to find catheter bundle in the notes.
Blood cultures retaken 03/01/24- negative result.
Referred and accepted by medics 03/01-? endocarditis tx HAP.
Catheter removed 04/01/24. Plan-echo/observe bloods-when improved ? home.
Repeat blood cultures 09/01/24-negative.  Discharged home.
</t>
  </si>
  <si>
    <t>Sepsis identified and acted upon.  Further actions/conclusion will be discussed at scrutiny level.</t>
  </si>
  <si>
    <t>Documentation on cannula bundle/catheter bundle needs improvement.  Further lessons to be learned will be discussed in the scrutiny meeting.</t>
  </si>
  <si>
    <t xml:space="preserve">Klebsiella sp. has been identified from a blood culture sample obtained on 02/01/2024  16:50:00. The clinical team &amp; investigator will need to review and amend Actual Harm section and Potential harm/priority section, both of which have been defaulted to Low.
</t>
  </si>
  <si>
    <t>poor documentation of IPC practice. no insertion or maintenance bundles for catheter or cannula. no record of ANTT being undertaken by nurse/DR. no record of number of cannula inserted or catheter insertion date/time.
patient frail with co morbidities. pathogen identified in previous urine cultures.
urinary catheter in place.
leg ulcers to leg.</t>
  </si>
  <si>
    <t>patient fell out of bed, has fallen asleep while at the edge of the bed, has declined cot sides at bedtime, patient is alert and orientated, patient was found on the floor at bedside with blankets around on sitting position, denies any pain or discomfort, remarked she didn't hit her head and just landed on her bottom with blankets around</t>
  </si>
  <si>
    <t>obs checked, no obvious injury noted and denies any pain, seen and reviewed by medics</t>
  </si>
  <si>
    <t xml:space="preserve">Faecal sample obtained 03/01/23 on admission - C. difficile toxin positive.   Recent 5-day inpatient episode.
Clinical team &amp; investigator will need to review and amend Actual Harm section and Potential harm/priority section, both of which have been defaulted to Low. 
</t>
  </si>
  <si>
    <t>Admitted in ED 3/1/24 with complaints of off legs and diarrhoea treating for ? C diff diarrhoea. PMHX: T2DM, Asthma, CVA, Dementia. Patient was admitted straight cubicle 4. Stool sample sent by ED staff on same day which come back positive to C diff toxin PCR. No stool chart noted from ED and proforma not completed. Patient was transferred to Ward S - 5/1/24 and proforma was completed which is classified as severe on 8/1/24 and treatment only started 9/1/24. Stool chart started in ward S -  6/1/24
Had previous admission in AMU 14/12/24-18/12/24 treating for ? UTI ? cholecystitis and had 2 dosage of IV gentamicin, also had metronidazole and IV antibiotics shifted to oral amoxicillin and co trimoxazole.</t>
  </si>
  <si>
    <t>Patient has sent an email with a YouTube link of a recording he has made between himself and a member of staff working in the Appointments Office at Morriston Hospital (recorded November 2023).
Patient gives the member of staff an incorrect surname and address, stating that he was chasing his  hernia operation but patient had undergone this procedure in August 2019.  The purpose of his telephone call was to try and determine whether the GP had messed up his referral for a hernia operation.</t>
  </si>
  <si>
    <t>The practice will forward details of email to the medical defence union.</t>
  </si>
  <si>
    <t xml:space="preserve">Two staff noted SDTI to inner left buttock and right buttock and sacrum
</t>
  </si>
  <si>
    <t xml:space="preserve">Position change barrier cream applied.  Patient already nursed on a pressure relieving mattress.
</t>
  </si>
  <si>
    <t>On our first check staff noted SDTI dark area at the bottom of the patient's foot bottom.  Both feet are both very swollen.
Staff also noted blanching and moisture to sacrum dark in colour.
seen by doreen gordon staff nurse and hca staff Jade Bowles.
Reported by doreen gordon</t>
  </si>
  <si>
    <t>Try and order mattress off load feet, 
for the sacrum barrier
seen by doreen gordon staff nurse and hca staff Jade Bowles.
Reported by doreen gordon cream applied and reposition</t>
  </si>
  <si>
    <t>The patient attended NPTH MIU following being assaulted by a group of 6 Young males, this was the second attendance, the first being in November 2023, following an assault by the same group of young males. On neither occasion does it appear, a child safeguarding referral was completed to single point of contact, or referral made to the Violence prevention team.</t>
  </si>
  <si>
    <t>The Violence prevention nurse discovered the patient via a custom digital report and contacted the family to gather information, a referral was completed to single point of contact and safeguarding. 
The violence prevention nurse informed line manager, safeguarding, MIU NPTH Matron and Consultant Nurse.</t>
  </si>
  <si>
    <t xml:space="preserve">upon checking the cds it was noted that there is a deficit in the oxycodone liquid amount left in stock (page 83) and patients own. according to cd records patients own oxycodone (patients own book page 51) should have 109mls left in the bottle however it only has 32ml in there. ward cd book states stock oxycodone should be 62.5mls however it has 130mls in the bottle </t>
  </si>
  <si>
    <t xml:space="preserve">both books adjusted with 3 staff checking mincy, weronika, nichola to reflect the true amount of liquid in both bottles 
patient own cd placed in a bag to reduce the risk of any further errors 
matron in charge overnight informed of the error 
i have asked staff to inform pharmacy in the morning so they are able to check book as well </t>
  </si>
  <si>
    <t>DURING THE SKIN CHECKS FOUND AN SDTI OVER HER  LEFT HEELS .
PATIENT IS EDEMA OVER THE LEGS  AND IS ALSO THE AIR MATRESS .</t>
  </si>
  <si>
    <t xml:space="preserve">HEELS WERE OFF LOADED NOT TO CAUSE FURTHER HARM </t>
  </si>
  <si>
    <t xml:space="preserve">Patient admitted with a pressure area to natal cleft however it has worsened since he has been in hospital, which now its a ungradable area ? purple around area not intact skin </t>
  </si>
  <si>
    <t xml:space="preserve">skin bundle up to date, on a airflow mattress, have encouraged to lay on his side to relieve the pressure. patient is a double amputee
nurse in charge aware </t>
  </si>
  <si>
    <t xml:space="preserve">He had a unwitnessed fall he found on the floor  he pee on the floor and slipped 
he said he bang the head 
complained of pain on the back of the head </t>
  </si>
  <si>
    <t xml:space="preserve">Neuro observation done 
ECG taken 
BM checked 
Informed the doctor 
CT scan taken </t>
  </si>
  <si>
    <t xml:space="preserve">Patient admitted with not coping at home. currently lives at home with his wife. 
Known to have vascular dementia, Alzheimer's (mixed dementia). 
Patient has had increased confusion since admission and his agitation has increased, he is high risk of falls, has an acuity of 5 and is currently 1-1 nursing with enhanced paperwork in place, Dol's in place. 
Patient is incontinent of urine and will not keep an incontinence pad in place, will take them off. he is aware that he wants his bowels open, but not urine. 
Ct head wants completed and showed a subarachnoid haemorrhage, no midline shift. There was a previous subarachnoid  from a previous fall at home. Patient is know to be a frequent faller. 
All paperwork completed as per hospital policy, neuro obs completed as per protocol. 
Patient to remain 1-1, close observation and complete enhanced observation paperwork in detail. Reviewed by team, patient appears alert and comfortable, uncomplaining of any pain, visual changes or neck stiffness. 
Plans were in place from home for patient to go into residential home, however due to current confusion and agitation patient will require EMI nursing bed.  </t>
  </si>
  <si>
    <t xml:space="preserve">Patient known to be a frequent faller and admitted with not coping at home, currently lives with wife. 
Patient is high acuity, level 5 with 1-1 nursing, his agitation has increased since admission, is awaiting a psych review. 
Patient was known to have had a previous subarachnoid haemorrhage, CT post fall showed a new  subarachnoid haemorrhage. 
Patient reviewed by team and continue current plan. </t>
  </si>
  <si>
    <t xml:space="preserve">1-1 nursing to continue, with enhanced observation paperwork to be completed in detail. 
</t>
  </si>
  <si>
    <t>When checking patients pressure areas, a Grade 2 pressure ulcer was noticed on patients sacrum. 
When looking back at patients skin bundle, it was picked up as a Grade 1 on the 7/1/24 however no documentation of datix being done.</t>
  </si>
  <si>
    <t xml:space="preserve">Nurse in charge informed
Patient is on pressure relieving mattress 
Pt encouraged to reposition to relieve pressure. </t>
  </si>
  <si>
    <t>Asked to cover a shift on ward E, when changing a patient with the healthcare support worker, noticed a dark purple non blanching mark on the patients outer right out ankle. Checked the skin bundle and there is no mention of any pressure damage, and the skin bundle also hasn't been filled in since 6.50 in the morning.</t>
  </si>
  <si>
    <t>Put a pillow between the patients legs to stop her ankles touching and prevent any further damage, documented on the skin bundle, informed the other nurses on shift, ordered an air mattress as the patient was on a static mattress</t>
  </si>
  <si>
    <t>Blood Bank</t>
  </si>
  <si>
    <t xml:space="preserve">As the in charge, I felt overwhelmed and feels sorry for my team as everybody was struggling. They were expressing their frustration as well how understaff we are, yet with a very high acuity in the ward. I can see how unsafe the shift is, not just for the patients but for the staff as well. So, I called the site matron and explained the situation, asked for support as we are not managing, unlike the typical shifts. And they came to see and provide support on the ward. They also sent 1 qualified nurse at 02:50 in the morning. I have decided to datix as this is very unsafe and we need more support with staffing. </t>
  </si>
  <si>
    <t xml:space="preserve">while giving the wash in the morning possible SDTI present on the left heel and confirmed with ward in charge and done datix elevated leg </t>
  </si>
  <si>
    <t xml:space="preserve">confirmed with ward in charge and elevated leg with pillow applied barrier cream </t>
  </si>
  <si>
    <t>Patient was received from A and E 12:30 pm. On examination of the patient grade 2 pressure damage was noted the vetebral column. In the documentation from a and e it stated that the patient had graze on his back.</t>
  </si>
  <si>
    <t>Patient was repositioned to relieve pressure on the area. Incident was reported to senior nurse and handover to the next shift.</t>
  </si>
  <si>
    <t xml:space="preserve">Inappropriate transfer of work to GP &amp; poor standard of care 
Patient know to cardiology and referred by them to gastroenterology as a USC for unexplained anaemia. 
Pt had a virtual appointment with a locum consultant who ordered a CT colonogram and FIT test.   
Patient was not examined and the letter to the GP requested that the GP saw him for examination (intimate examination - PR) and a urine test. </t>
  </si>
  <si>
    <t xml:space="preserve">Escalated to LMC and Medical Director (Ceri Todd) </t>
  </si>
  <si>
    <t xml:space="preserve">Clostridium difficile has been identified from a faeces sample obtained on 09/01/24 @ 00:00hrs. The clinical team &amp; investigator will need to review and amend Actual Harm section and Potential harm/priority section, both of which have been defaulted to Low.” </t>
  </si>
  <si>
    <t xml:space="preserve">On investigation, patient admitted on 15/10/23 with complications following lapchole in sancta maria, which developed into an iatrogenic perforation leading to emergency laparotomy. Patient was nursed in ITU post operatively for approximately 27 days and was intubated during this period. She is a known previous C diff. Issues noted in medical notes from October were Pneumonia, Intra-abdominal sepsis, C diff Candidaemia PCR in blood and a wound infection. All of the above were treated with IV &amp; oral antibiotics. There is evidence of frequent discussion with microbiology and infectious diseases during her time in hospital. Pharmacy have been contacted for a timeline of antibiotic use.
Patient was transferred to ward K on 08/11/2023. 
Patient was confirmed c diff, toxin positive on the 09/01/2024 at 11.10am and the ward was made aware at approx 17.00pm. Patient was reviewed promptly by the doctors and micro advised doctors of what treatment to commence. Patient commenced on fidaxomicin 200mg BD. Daily reviews taken place and proforma completed. Patient already nursed in cubicle 1 on c diff diagnosis. PPE used.
On investigation, the stool chart was commenced on admission and completed daily. Patient had been having type 5-7 stools since admission. There was a delay in obtaining stool sample on this occasion. 
Patient was on PPI during admission and in the community. It was held appropriately when ward made aware of c diff diagnosis. After speaking to a registrar, patient was commenced on high dose PPI as an inpatient due to the perforation and was previously on oral omeprazole in the community, due to being on steroids for her polymyalgia rheumatica. 
Patient was not on laxatives during this admission and no evidence of taking them in the community. 
Patients nutritional risk assessment score at present is a 3. Food chart in place and patient known to dieticians, as the patients nutritional score was higher previously. Nutritional risk assessment updated weekly. 
</t>
  </si>
  <si>
    <t>To obtain stool samples sooner and to document the time on the samples. Will highlight on daily huddles.</t>
  </si>
  <si>
    <t xml:space="preserve">Faecal sample obtained 07/01/24 (Day 5 admission)- C. difficile toxin positive.   Previously PCR positive only.
Clinical team &amp; investigator will need to review and amend Actual Harm section and Potential harm/priority section, both of which have been defaulted to Low. 
</t>
  </si>
  <si>
    <t xml:space="preserve">Referred to clinical team and ward to review.
Please utilise the Initial Investigation Clostridioides difficile infection form to undertake the clinical review, which can be accessed at: https://forms.office.com/Pages/ResponsePage.aspx?id=uChWuyjjgkCoVkM8ntyPrtZjGgj062VCq_7_fN7afjhUNFJKNDVRR1ZTSTVBN0VUMUhOVjdHTlZUQy4u
</t>
  </si>
  <si>
    <t xml:space="preserve">Patient fell onto her left hip whilst in the toilet cubicle </t>
  </si>
  <si>
    <t>Patient made safe, Medical team asked to review, which they did immediately, Analgesia given prior to moving patient on a scoop from the floor to her bed.</t>
  </si>
  <si>
    <t>patient had ben assisted to bathroom by HCSW using her frame. The HCSW waited outside, as she opened the door to see if patient was ready she saw the patient standing up and fell onto her left side.
Patient appears to be in extreme pain and required analgesia, same given. Scoop used remove patient from the floor and repositioned in the bed. S/B T&amp;O and anaesthetics  nerve block used to alleviate pain</t>
  </si>
  <si>
    <t>patient sustained a # left NOF from the fall, seen by on call observations recorded, in extreme pain therefore requested appropriate analgesia. Contacted on call out of hours as patient remained in pain, outreach also contacted to support with pain, S/B T&amp;O and anaesthetics and inserted nerve block. Patient A/W theatre</t>
  </si>
  <si>
    <t>suitable footwear, staff to be more vigilant</t>
  </si>
  <si>
    <t xml:space="preserve">Referred to clinical team and ward to review.
Please utilise the Enhanced Bacteraemia data collection form to undertake the clinical review, which can be accessed at: https://forms.office.com/pages/responsepage.aspx?id=uChWuyjjgkCoVkM8ntyPrivcSaqB5mlOiGlrwZtNJVZUN0wxM1cyU0RSVkdVMkxVNFdQOTdMN1BTSC4u
</t>
  </si>
  <si>
    <t xml:space="preserve">Referral taken from OPAS for a patient to receive BD IV furosemide for 4 days post discharge. To commence with ACT service on the 10/01/2024.
On arrival to the patients home to administer IV furosemide the patient informed the staff member that the cannual had been removed prior to her discharge and there no drug chart was present.
The staff member contacted base so that an Advanced Practitioner (AP) could go out to review the patient and prescribe the IV furosemide. In the meantime the staff nurse cannulated the patient in anticipation to administer the IV furosemide.
When the AP went to visit the patient they discovered that the patient was NOT for IV furosemide and that the patient had been given an oral prescription for the furosemide medication. Our referrals was clear that the patient was to receive BD IV furosemide for a further 4 days then to have a review with the service to see if the patients symptoms had improved and if so then they were to be commenced onto oral furosemide from our service.
1. No update was received from OPAS or any other service to the change in patient treatment
2. We have cannulated the patient unnecessarily
3. The treatment was changed without informing us so we went with the original treatment plan of IV furosemide
4. We as a service, look like we have a poor level of communication when we were not informed of any changes to the patients treatment post discharge. 
</t>
  </si>
  <si>
    <t>The AP reviewed the patient and the cannula was removed. An explanation and apology was provided to the patient for the confusion in the treatment plan.</t>
  </si>
  <si>
    <t>patient had an unwitnessed fall at around 1900 with the day team.when before the hand over starts heard the loud bang sound from the cube 2.patient has acute confusion ?because of hypoelectrolytemia.patient verbalised that the he tried to coming out of bed as he wanted to go home.</t>
  </si>
  <si>
    <t xml:space="preserve">observations and neuro observations done
Informed to the doctor.
falls sticker put in place.
Informed to the family.
hip x ray done shows anterior dislocation right hip.T&amp;o reviewed.Awaiting to discuss with hip team.patient had a multiple falls and this is his 3rd dislocation.
Informed to the family to put the patient on to DOLS and family is happy to put him dols.Family needs  to have the patient on to 1:1 care as because they are aware that he is very confused.
</t>
  </si>
  <si>
    <t>Patient was confused and unstable on his feet. Patient calmly sitting on the chair however suddenly got agitated and stood up which led him to a witnessed fall on his side on the floor.</t>
  </si>
  <si>
    <t>Sat patient up into the chair with staff and doctor on the ward. Neuro observations done, blood sugars done, all normal. Also seen by doctor-nil action required.</t>
  </si>
  <si>
    <t xml:space="preserve">Patient was brought to Emergency Department and treated for an AKI and UTI.  Nephrotic medications were stopped.  Patient was sent home.  No information sent to GP surgery relating to stopped medication or reasons why - no Discharge Advice Letter.  </t>
  </si>
  <si>
    <t xml:space="preserve">Patient was referred to Virtual Ward for follow up where follow up monitoring has taken place.  GP surgery raised concerns that they weren't notified of change of medications as they had them still on repeat.  Virtual Ward was able to prevent patient from re-starting them until AKI resolved.  </t>
  </si>
  <si>
    <t xml:space="preserve">While booking patient in for admission the patient stated that she was having her right leg operated on.  Toms stated left leg foam injection sclerotherapy for varicose veins. </t>
  </si>
  <si>
    <t xml:space="preserve"> Seen by surgeon right leg confirmed and theatre reception informed.</t>
  </si>
  <si>
    <t>Staff member was doing teas at lunch time. the staff member filled the hot water jugs in the kitchen and went onto the ward to start the teas has the staff member started to pouring a cup of tea in the first 4 bedder WB 05 the lid was not screwed on correctly and the lid came off and the hot water spilled all over the staff members left hand.</t>
  </si>
  <si>
    <t>Staff member put hand under cold water then went to MIU and MIU put cream and a dressing on the staff members hand. staff member had an appointment  on the 15.01.24 to have it checked.</t>
  </si>
  <si>
    <t>Contact with hot surface/equipment/instrument</t>
  </si>
  <si>
    <t xml:space="preserve">Staff member did not screw  lid on the hot water jug correctly </t>
  </si>
  <si>
    <t>IP reminded to take more care and make sure that the lid is screwed safely before they use it</t>
  </si>
  <si>
    <t>To take more care and to check that the lid is screwed correctly before use.</t>
  </si>
  <si>
    <t>AFTER HAND OVER HEARD A CALL BELL FROM D BAY , AND PT IN THE SAME BAY SAW THE PT IS SAT ON THE FLOOR , ASKED PT HE TOLD HE WAS TRYING TO GET UP AND SLIPP DOWN BY HIMSELF AND NOT HURT ANYWHERE IN THE BODY AND NO INJURY</t>
  </si>
  <si>
    <t>DONE THE OBSERVATION NEWS SCOR 4 AS PT IS ON OXYGEN 0.5 L , OXYGEN SATURATION 93 , BLOOD PRESSURE WAS 93/63, 
CHECKED BM 6.2 
DONE NEURO OBSERVATION GCS 15 
PT IS CONSCIOUSE AND ORIENTED 
PT IS NOT ON ANY ANTICOAGULANTS
INFORMED TO DOCTOR ADVISED TO COMPLETE NEURO OBSERVATION FOR 8 HOURS AND NO NEED CT SCAN IF DETORIATE ESCALATE ,</t>
  </si>
  <si>
    <t>Patient had an unwitnessed fall. Patient was found to be on the floor. Side rails were up. When asked she said she was trying to get out of bed, and she slipped to floor. She stated she thinks she didn't het her head and she denied pain when asked.</t>
  </si>
  <si>
    <t>Helped patient to get into bed. Made her safe, observations checked and neuro observations started. BM checked and charted. Informed on call doctor. He came and reviewed patient and he advised to continue neuro observation and he requested for CT.</t>
  </si>
  <si>
    <t>Discharged with cannula insitu</t>
  </si>
  <si>
    <t xml:space="preserve">E coli has been identified from a blood culture sample obtained on 15/01/24 15:00hrs. The clinical team &amp; investigator will need to review and amend Actual Harm section and Potential harm/priority section, both of which have been defaulted to Low.
</t>
  </si>
  <si>
    <t xml:space="preserve">Patient was a transfer from NPTH with MSSA bacteraemia on 20.12.23 
Blood cultures taken due to increased Temp. 
Commenced on IV Antibiotics.
</t>
  </si>
  <si>
    <t xml:space="preserve">Unavoidable due to recurrent cellulitis &amp; E-coli infections. 
There is also a poor compliance with VIP bundles throughout this admission, BC, PVC packs and Vdash forms are all available on the ward. 
</t>
  </si>
  <si>
    <t xml:space="preserve">Complete all paperwork as required. 
Continue to observe patient and monitor for new Temp or any signs of infection. </t>
  </si>
  <si>
    <t>Patient sent home from ward R August 2023 with a urethral catheter .No information given to patient regarding catheter care or supplies given .Patient was not referred to district nurses or bladder and bowel service. Yesterday 15/01/2024 patient contacted his surgery who advised him to contact  bladder and bowel service as he was gluing his catheter bag together to stop it leaking . catheter has been in place since August 2023</t>
  </si>
  <si>
    <t xml:space="preserve"> I sent catheter  supplies out and referred to district nurses and  functional urology team . </t>
  </si>
  <si>
    <t xml:space="preserve">Patient has developed a grade 2 pressure ulcer on sacrum, and two further red blanching areas over bony areas. </t>
  </si>
  <si>
    <t xml:space="preserve">Patient has been moved to a hospital bed with an airflow mattress. Regular pressure relief and repositioning carried out. </t>
  </si>
  <si>
    <t xml:space="preserve">Patient mobilised to the bathroom via zimmer frame independently. This is usual for how patient mobilises. Heard knocking on the door from the toilet , opened the door and patient had an unwitnessed fall. Asked patient if he was ecxperiancing any pain patient stated no. Asked if he had banged his head patient stated no , when seen patient he was sat on his bottom with legs bent. He had an accident and became embarassed tried to clean it up and fallen in the process. Myself and 2 other members of staff assisted thew patient onto his feet. Wheeled the patient from the toilet via commode back to the bed side. Assisted patient back into bed. </t>
  </si>
  <si>
    <t xml:space="preserve">Asked patient if he was experiancing pain anywhere patient stated no. 
Doctor called and informed of unwitnessed fall. 
Observations recorded , NEWS 1 blood pressure 107/ 64. 
Offered analgesia patient declined.
Checked for any bruising or marks , currently no new bruises or marks. </t>
  </si>
  <si>
    <t>Admitted with COVID pneumonitis, started on treatment dose tinzaparin as per local guidance for COVID with oxygen requirement.
Dose calculated wrongly using 275U/kg instead of 175U/kg - first dose administered prior to realising prescribing mistake.</t>
  </si>
  <si>
    <t>On recognising mistake consultant colleague asked to review patient independently - no clinical concerns.
Dose corrected and next dose postponed by 12 hrs to allow extra time for dose to be cleared.
Patient has good renal function and has not had any falls with head injury.</t>
  </si>
  <si>
    <t xml:space="preserve">Failure to observe and escalate care of patient who subsequently had a cardiac arrest and died.
Patient reviewed by SPR at 2.30pm - prescribed fluids, antibiotics.  These were not given until 10pm.
Patient had vital signs checked at 5pm - NEWS elevated, RR 43, BP 80/42.  It seems no action was taken and vital signs were not done again, patient collapsed and died at midnight.
</t>
  </si>
  <si>
    <t xml:space="preserve">Discussion with ward manager who is aware of the incident.  I understand that a lot of teaching is taking place on the ward for new staff (they have also attended resuscitation ILS training) but there is some concern that the information is not transferring into safe practice.
I have requested that the consultant who attended the Medical Emergency call that night, also report the incident so that we have a first-hand account of the event.
</t>
  </si>
  <si>
    <t>Patient was observed to have a  grade 2 moisture lesion on his groin on changing his pad.</t>
  </si>
  <si>
    <t>Barrier cream was applied.
To inform line manager.</t>
  </si>
  <si>
    <t>Broken ampoule of alfentail discovered. No contents in broken vial.</t>
  </si>
  <si>
    <t>Informed Anaesthetic manager band 7. Ampoule removed form drug count and controlled drug book adjusted accordingly.
Datix completed.</t>
  </si>
  <si>
    <t xml:space="preserve">Patient was given a MST 5mg tablet instead on 5mg of oromorph. This was noticed by a pharmacist in the day checking the drug lists </t>
  </si>
  <si>
    <t xml:space="preserve">Patient was monitored throughout the day shift as this wasn't noticed by staff during the night shift. Staff nurse who gave the tablet will be informed of the error. As the staff nurse who checked the medication i have written a reflection on it and know to be better at checking medications </t>
  </si>
  <si>
    <t xml:space="preserve">Both staff nurses spoken to and made aware of the incident. 
X1 RN stated that she didn't check adequately and 2nd RN stated she was not aware of the mistake until I spoke to her. 
Both will write a reflection and work alongside clinical educator who is aware of this incident. </t>
  </si>
  <si>
    <t xml:space="preserve">Patient observed for any ill effects post incident, nil recorded. 
Medication error. Both staff unaware of error until spoken to. 
Both staff to complete reflection which will be uploaded to incident, they will work alongside clinical educator. 
Clinical educator aware of incident and will work with both staff. </t>
  </si>
  <si>
    <t xml:space="preserve">Staff to be more vigilant with CD medication and  follow Swansea Bay CD administration policy. 
</t>
  </si>
  <si>
    <t>Patient was referred by GP for Spirometry in Secondary Care, which has been bounced back to the GP.
Reporting via datix as advised by the LMC.</t>
  </si>
  <si>
    <t>Reporting spirometry refusal via datix.</t>
  </si>
  <si>
    <t xml:space="preserve">Patient admitted to Morriston A+E 18/1/24. Medicines supply from home given to ambulance staff according to Husband. Patient transferred from A+E to AMU assessment and discharged following haemodialysis. No medicines supplied for patient on discharge from AMU assessment, patients own medicines assumed lost as they did not follow the patient. Patient's Husband phoned Liz Baker Dialysis Unit following day 19/1/24 asking for her medicines. </t>
  </si>
  <si>
    <t xml:space="preserve">Confirmed medicines could not be found in A+E or AMU with staff in those areas. Pharmacy not involved in patient's admission. Phoned patient's husband, confirmed patients insulin at home but all oral medicines not. Apologised on behalf of service. WP10 supplied for monthly Rx. </t>
  </si>
  <si>
    <t>Patient has pressure damage to coccyx area 100% slough and SDTI to left and right great toes.</t>
  </si>
  <si>
    <t xml:space="preserve">Medi honey and graniflex to coccyx.
Toes no dressing skin is intact. 
Increased home visit.
</t>
  </si>
  <si>
    <t>Patient requested to use the commode around 08:15. I brought the commode to patient and asked that she wait for assistance while I got gloves. I was on the other side of the curtain at the time and heard patient fall to the floor. Patient appeared completely unharmed and was panicking as she wanted to use the commode. Patient was able to be brought to her feet with AO2 and placed on the commode. Patient acknowledged that she was being inpatient as she needed the the commode and slipped as she was climbing off the bed.</t>
  </si>
  <si>
    <t>Obs and bms taken and stable. Neuro obs started. I consulted with the doctor at the time who r/v patient and found that as patient did not hit her head, a CT could be avoided. Patient acknowledges that she did not injure herself and was keen to not need any scans.</t>
  </si>
  <si>
    <t>Patient went to the toilet and when she was walking back she fell backwards. Patient was found by staff sitting on the floor and leaning by the bin. Patient said she hit the back of her head on the rails near toilet seat.</t>
  </si>
  <si>
    <t>Neuro observations done, blood sugars taken, assessed patient of any injuries before moving patient using stedy back into bed. On call doctor contacted immediately.</t>
  </si>
  <si>
    <t>Took handover from night staff in Blue Resus at 07:00 on 23/01/24. It was handed over that patient WB had audible secretions throughout the night and sounded extremely 'bubbly'. Using yankeur suction in mouth did not resolve this - secretions appeared to be deeper in airway.
Patient had been on 4L O2 overnight and had SpO2 of 94%. 
Patient was unable to have CT head scan despite having stroke symptoms (loss of speech), as staff could not lie patient flat as SpO2 was declining significantly when laid flat.
Night staff called on-call chest physiotherapist and suggested that they provide deep suctioning. Night staff report that chest physio told them that he is not coming because he is "in Cardiff". Night staff have documented this. Night staff report that he gave no indication for not coming other than his distance from the hospital.
On examination this morning, patient still sounds extremely bubbly and there are no visible secretions in the upper airway to remove. It is my clinical judgement that patient is in need of deep suctioning which is a service provided by chest physiotherapy.</t>
  </si>
  <si>
    <t>Night staff state that on-call medical doctors were made aware.
Chest physio to be contacted this morning.</t>
  </si>
  <si>
    <t xml:space="preserve">Patients skin checked this morning when washing the patient. Found to have an intact blister to his right heel. Also has an ulcer to his right shin which is likely due to his heel resting on his leg. </t>
  </si>
  <si>
    <t xml:space="preserve">Patients heels elevated and sat up in an upright position with a knee break. Patient is being nursed on an air mattress (nimbus) on a hospital bed in yellow zone. He is being repositioned regularly. There was no skin bundle in the notes so he has been commenced on one. Skeletal chart completed. It is unclear whether this developed before or during his admission as there is no documentation - patient was on an ambulance during the night and was offloaded around 1.30am. </t>
  </si>
  <si>
    <t xml:space="preserve">Telephone call from Dr on call stating we needed to admit a patient with chronic low BP, Low potassium and a short history of loose stools. 
Spoke to bed manager Karen Jones, to discuss options for admitting this patient. 
She stated that the patient had not opened his bowels and was uanble to provide a sample. It was agreed that a he would be admitted into a bay with the next bed blocked to help infection control issues. A stool sample would also be sent. 
This was done as it was felt that his clinical need for BP and Potassium mangement over ruled the loose stool. 
</t>
  </si>
  <si>
    <t>no stool sample sent, 
patient admitted 
later moved to a cubicle due to infection controll issues</t>
  </si>
  <si>
    <t>Patient came from A&amp;E at around 21:00. Nurse handed over that the patient's sacrum was very red. Upon checking the patient's skin, a few blisters was noted in the patient's in between the buttocks and the area surrounding it is very red. His groin is also red and non blanchable.</t>
  </si>
  <si>
    <t>Patient's skin was cleaned and dried. Barrier cream was applied to the area. Frequent repositioning will be done throughout the shift. Air mattress will be requested for the patient.</t>
  </si>
  <si>
    <t>A complex medical patient has been admitted to  a surgical area for three days.  The medical consultant has asked for the patient to be moved to a medical ward to medically manage and for daily reviews.  Unfortunately, site have not been able to move the patient.  The patient has not been seen daily by physio and is currently on a DOLS.</t>
  </si>
  <si>
    <t>Escalated to surgical matron/site bed management.  Datix complete.</t>
  </si>
  <si>
    <t xml:space="preserve">Telephone call from bed manager to ward, Could we take a patient from another department? 
On nursing hand over on the phone the staff nurse asked if it was known if the patient has any active or suspected infections? As he was to be admitted into a bay and we would be unable to isolate of needed. 
"no. Why?" was the very short and rude response. 
On admission, to the ward, it was further handed over that there had been a virology swab sent and the patient had been admitted ? viral pneumonia. </t>
  </si>
  <si>
    <t xml:space="preserve">Bed manager  informed that patient with viral pneumonia (not confirmed) had been admitted to a "Clean Bay"
Viral swab sent from the ward as none had been sent from the transferring dept. 
Unable to isolate patient due to lack of available cubicles </t>
  </si>
  <si>
    <t xml:space="preserve">Patient has grade 2 pressure damage to right buttock, patient reports that this was there prior to admission, </t>
  </si>
  <si>
    <t xml:space="preserve">Pressure relieving equipment in place, 
Barrier cream applied to affected area,  
District nurses to be arranged on discharge, </t>
  </si>
  <si>
    <t>on transferring patient to ITU, the nurse who took her up checked patients skin with the nurse in ITU
it was noticed that there was a small ML to L Buttock
 staff on ward unable to check patients skin on our shift as patient medically unstable before transfer
wound on L calf documented on skeletal chart</t>
  </si>
  <si>
    <t>datix and passport done</t>
  </si>
  <si>
    <t xml:space="preserve">Grade 2 pressure ulcer to both buttocks. </t>
  </si>
  <si>
    <t xml:space="preserve">Grade 2 pressure ulcers to both buttocks. Patient has been refusing an airflow mattress since Sunday. 2 members of staff have asked patient to transfer onto airflow mattress today and patient still refusing. Tried to encourage patient to reposition herself in the bed. Documented on skin bundle. Allevyn dressing applied. </t>
  </si>
  <si>
    <t xml:space="preserve">Patient has a spongy area to left side of heel on left heel. ?blister. This has not been documented on previous notes so unsure if this developed in current area or if patient came in with this. </t>
  </si>
  <si>
    <t>Patient sat out in chair and heels elevated.
passport completed.</t>
  </si>
  <si>
    <t>Asked to review pressure areas as patient attends dialysis 3 times a week and has developed a red soreness to her right buttock. 
Patient is mobile,
This lady was not on our caseload prior being asked to attend 
The Patient has full capacity
No safeguarding issues 
No pressure relieving equipment in place as patient is mobile.
Repose cushion and response mattress have a been ordered
Barrier cream supplied
No package of care in place, patient mobile and self caring
Good appetite
No incontinent issues
Further District nurse calls have been arranged. 
Hot debrief completed.</t>
  </si>
  <si>
    <t>Photo taken with consent,
Pressure relieving equipment arranged. 
Barrier cream supplied and explain how to apply
Further district nurse call arranged.</t>
  </si>
  <si>
    <t xml:space="preserve">When patient was mobilising back from the bathroom, staff noticed dark areas to both heels. patient is usually mobile and self caring using zimmer frame, and he didn't had slippers on.
On inspection, staff noticed SDTI to both heels. Patient complained of his heels being very painful.
</t>
  </si>
  <si>
    <t xml:space="preserve">Patient is currently nursed on a foam mattress and he has been advice that we need to get him a pressure mattress to help with his pressure areas.
Cream and allevyn heel dressing applied. Patient has been encouraged to keep them elevated so that it doesn't get any worse. Staff has make sure ,a pillow is in place to elevate the heels. .Staff has also put a foot stool in place, when he gets out of bed.
Patient do not comply with pressure checks at times, so he has been advised we need to check his pressure areas and heels more regularly.
Skeletal chart updated. 
</t>
  </si>
  <si>
    <t xml:space="preserve">Patient was assisted to the bathroom using commode. Staff attempted for patient to use commode by bedside to monitor but patient and wife declined. Patient asked for privacy in the bathroom with closed door. Staff who were waiting outside for patient asked if he required any support, patient declined. 
Staff then heard loud bang and patient was found on floor. Unwitnessed. Obvious patient hit head as laceration to the back of the head evident. </t>
  </si>
  <si>
    <t xml:space="preserve">After inspection patient was assisted back into bed with staff members. 
Doctor called, observations commenced news of 7. Neuro observations commenced GCS 15. Paracetamol administered for pain. Bm's 4.3. 
Dressing placed to the back of head until doctor reviewed. NOK aware of fall as she was present. 
Risk assessments completed. 
Close observations kept on patient. </t>
  </si>
  <si>
    <t xml:space="preserve">Patient was admitted from renal dialysis with overloaded and SOB. Decreased mobility due to this. Mobile with frame and supervision. Patient requested to go to bathroom rather than commode in bay, was wheeled to bathroom where he fell and hit his head, causing laceration. Observations recorded, NEWS 7 but  ongoing hypotension, SATS to be maintained 88-92% and on oxygen. Respirations 23 at the time of the fall. GCS 15/15 during the 24 hour post fall. Reviewed by Doctor, CT head performed and nil ordered. Dressing applied to head laceration, but removed shortly after due to not sticking. Area kept clean and dry. Patient was wheeled back to bed post fall. </t>
  </si>
  <si>
    <t>Laboratory results confirmed a second patient case of C.difficile infection in a 28 day period and as such, a period of increased incidence of infection has been identified.</t>
  </si>
  <si>
    <t>Referred to clinical team and ward to review and investigate.
For further actions required please refer to the CDI PII Resource pack which can be found on the IPC SharePoint site or by copying the following link into your browsers’ address bar. https://sbushare.cymru.nhs.uk/sites/InfPrevCont/SiteAssets/SitePages/Policies%20and%20Quick%20Reference%20Guides/CDI%20-%20PII%20Resource%20pack%20(June%202023_v7).pdf</t>
  </si>
  <si>
    <t>When we came to work for a night shift , there was shortage of staff ( band 5 -1person and band2- 3persons). We have got three patients in DOLs and Enhanced observations who needs 1:1 care and other 3 patients who needed acute care and high NEWS SCORE and out of which , one patient is bariatric and needs regular repositioning.</t>
  </si>
  <si>
    <t>Informed site matron regarding the shortage of staff and tried to communicate with staff members through phone .</t>
  </si>
  <si>
    <t>during pressure areas check, SDTI noted on right heel</t>
  </si>
  <si>
    <t>SDTI seen on right heel during regular check</t>
  </si>
  <si>
    <t>Patient has lesions to her buttocks, some are broken and some are non blanching discoloured. The patient has just been discharged from Hospital yesterday.</t>
  </si>
  <si>
    <t>Nursing care
Repose Cushion ordered, mattress for bed declined
DATIX performed
District Nurses notified
Barrier cream prescribed
Skin bundle commenced
Waterlow completed
Purpose T completed
patient and family notified
Dietician referral</t>
  </si>
  <si>
    <t>2 bags of Red cell units were taken out at 14:46 by a Porter on 27/01/24. However, one of the bag ( G151 724 509 097*) has returned back to fridge at 15:44, signed by a porter. The cold chain is broken and the unit had to be disposed.</t>
  </si>
  <si>
    <t xml:space="preserve">The unit has been taken out from the fridge and disposed immediately. </t>
  </si>
  <si>
    <t>Medication documentation errors</t>
  </si>
  <si>
    <t xml:space="preserve">noted that patient has got Cat 2 on sacrum, moisture damage on inner sacrum and posterior back side of thigh which is a g2 with skin loose  ?due to steady </t>
  </si>
  <si>
    <t xml:space="preserve">charge nurse informed 
skin bundle updated 
increased frequency of turns and pad changes </t>
  </si>
  <si>
    <t xml:space="preserve">Laboratory results confirmed a second patient case of C. difficile infection in a 28 day period and as such, a period of increased incidence of infection has been identified. 
</t>
  </si>
  <si>
    <t xml:space="preserve">The ward is currently in a PII and has enhanced cleaning. 
Staff made aware of PII, will continue to use red wipes, general clean around patient areas and maintain cleaning log for bays, sluice and clinical areas. 
All patient cases have been investigated, scrutiny panel and deemed as unavoidable. 
</t>
  </si>
  <si>
    <t xml:space="preserve">Patients contracted C-diff whilst an inpatient in hospital. 
Patients were isolated as soon as possible post confirmation of result, or if patient admitted with loose stool a cubicle was sort. 
Patients all had loose stool on admission or after admission, stool specimen sent for all patients early samples returned negative, after continuing with loose stool, samples sent and returned positive.
The ward is now having increased cleaning, the ward has a permanent domestic  who works closely with ward manager and completes paperwork regarding cleaning. </t>
  </si>
  <si>
    <t xml:space="preserve">We are currently in PII. All measures have been taken to improve infection spread within the ward. 
Staff are aware of C-diff outbreak and ward status of PII. 
All cases were investigated, presented to scrutiny panel and deemed unavoidable.
A permanent domestic has now been employed and working alongside staff, a weekly report is provided for pull out of bays and cubicles, this is kept in ward cleaning file. </t>
  </si>
  <si>
    <t>No theatre trolleys to put patients on, thus causing delays</t>
  </si>
  <si>
    <t xml:space="preserve">Located trolleys on Mobile view, being used by other departments. 2 theatre trolleys permanently in the treatment room on TAU. </t>
  </si>
  <si>
    <t>Came on shift in red trolley bay on 29th Jan. Reviewed patient's notes to see that no Dr had seen this patient since the morning of 26th Jan. Also noted that patient looked dehydrated, with reduced oral intake, and had not been prescribed any IV fluids since early hours of 27th Jan. Patient was lethargic and difficult to rouse, was only responding to voice. Could not give any oral medication due to patient not being alert.</t>
  </si>
  <si>
    <t xml:space="preserve">Asked a Dr to prescribe some IV fluids to rehydrate the patient. Called the relevant post-post take medical team to review their patient. Reported concerns to the nurse in charge. When i questionned the medical team why she had been left 3 days with no review, they said 'it was the weekend'. </t>
  </si>
  <si>
    <t>Requesting clinical assistance (escalation)</t>
  </si>
  <si>
    <t>Delay in requesting clinical assistance (escalation)</t>
  </si>
  <si>
    <t xml:space="preserve">As the ward clerk on Ward D NPT, I had requested medical records for a new patient to the WARD. I went up to Medical Records NPT to see if anything was there for me to collect there was one sent of Records for me, which this patient is the one I was waiting for as I had emergency records on the ward to file in the Volume 3.  
After collecting the emergency volume from ward trollies to file the documents into the volume 3, I noticed that the DNAR had a different name on it at first I had thought it might be that someone had stuck the wrong patient sticker on the form but after going through the records I found that all the documents in the records were not for the patient I had requested and not the name that was on the front of the medical records. So the record had all documents from the DNAR, All the clinical notes, and the nursing notes. 
</t>
  </si>
  <si>
    <t xml:space="preserve">I had shown sister on WARD D. who advised me to go back to medical records and show the staff which I did and the staff themselves went through the records to check and found the same as I had all the documents inside  the volume was not for the right patient. 
The medical record staff took out all the wrong documents, and said the documents will be sent back over to MEDICAL RECORDS Morriston.  </t>
  </si>
  <si>
    <t>Patient has blister grade2 on right heel.</t>
  </si>
  <si>
    <t>Heel given regular pressure relief by  elevating/offloading the area.Skin bundle,
passport, waterlows also completed.</t>
  </si>
  <si>
    <t>incorrect paperwork removed and filed correctly</t>
  </si>
  <si>
    <t>whilst copying notes for MES documentation relating to patient one was found incorrectly filed in the notes of patient 2</t>
  </si>
  <si>
    <t>Patient visited at home, following a referral in to the virtual ward on 30.01.24 by secondary care, patient was seen in ED and OPAS  with fast AF rate: 120bpm accompanied by SOB, patient was given IV Furosemide and Bisoprolol whilst in OPAS. Recommendations made to increase furosemide and Bisoprolol on discharge, patient was not discharged with any medications from ED or OPAS, there is little information on the DAL only the medication names – no dosage recommendations, patient was not on these medications prior to attending ED/OPAS and therefore does not have a stock at home. Patient did come home with a hand written note with the symbol arrow up for Furosemide and again arrow up for Bisoprolol, however there was no reference to indicate who this note was for, no name, NHS number, dosage information or who wrote the note.</t>
  </si>
  <si>
    <t xml:space="preserve">Virtual ward in reach team contacted, they contacted OPAS and OPAS have assured them that they will issue a prescription and contact the patient. 
Patient assessed at home, ECH taken – AF rate 110bpm 
</t>
  </si>
  <si>
    <t>Patient transferred from a different ward on a foam mattress. Skeletal chart from sending ward stated skin on buttocks was red and blanching. Skin was checked immediately on arrival to receiving ward and a suspected deep tissue injury was noted in the area.</t>
  </si>
  <si>
    <t>Patient transferred to pressure relieving mattress. Encouraged to lie on his side to relieve his skin.</t>
  </si>
  <si>
    <t>ij the operating theatre, on removal of the back slab plaster cast a pressure area was found on the left heel.</t>
  </si>
  <si>
    <t>Surgeons aware, will handover to ITU for observation</t>
  </si>
  <si>
    <t xml:space="preserve">C. difficile has been identified from a faecal sample obtained on 28/01/2024  13:44:00. The clinical team &amp; investigator will need to review and amend Actual Harm section and Potential harm/priority section, both of which have been defaulted to Low.
</t>
  </si>
  <si>
    <t xml:space="preserve">Frail gentleman with multiple co-morbidities.
13/02/2024 - HCAI meeting to findings of management review
Incident classed as having some elements of preventability relating to prescribing of IV antibiotic Tazocin on admission and being given for a period of 2 days. On discussion with attending microbiologist Louise Wooster it was felt that alternative antibiotics would have been more advisable with this patient.  
Nursing care and procedures commended. 
</t>
  </si>
  <si>
    <t xml:space="preserve">As a triage nurse I have had two patient accepted by GP to the Medical assessment unit who were trauma patients. One who fell down a flight of stairs and another who flew from Moroco with multiple trauma injuries. My concern is A) Due to the lack of knowledge and training that we have had on the unit as we have never dealt with traumas something might be missed
B) That the referral is inappropriate
C) That the receiving medics are also unsure how to treat a trauma patient and when to put out the trauma call. 
D) Never any appropriate space to r/v the patient e.g. no "ring -fence" bed available, resus or trauma bed. 
</t>
  </si>
  <si>
    <t xml:space="preserve">These patients were refused to be taken to A&amp;E by A&amp;E themselves. Nurses had to work through their lack of experience and knowledge to manage the patient appropriately. </t>
  </si>
  <si>
    <t>This gentleman was unresponsive and in his last hours of life when he was referred to our hospital specialist palliative care team. He was in a cubicle in ED with his family. He was seen by my CNS colleague, who left the patient to enquire if a bed was available for this patient to be transferred to Ty Olwen for end of life care. On learning that a bed was available for him to be transferred, the CNS returned to the family to discuss potential transfer. The family felt a transfer to Ty Olwen, ie outside the building and into an ambulance, when the patient was comfortable and dying was not appropriate. The CNS updated the ED Staff, and contacted TY Olwen to cancel the bed request. The available bed was then allocated to an urgently referred community patient. 
Later that afternoon, this ED patient was unexpectedly transferred to Ty Olwen without any further contact or handover. Fortunately, the bed was still empty because the community patient had not arrived. This gentleman died a few hours later. This could very easily have been a devastating experience for the family if we had had to turn their loved one away in his final hours of life.</t>
  </si>
  <si>
    <t>End of life care given in Ty Olwen.</t>
  </si>
  <si>
    <t xml:space="preserve">Two patients arrived on ward 2 over night 30-31 -01-24
 First gentleman arrived at 02:30 in an ambulance with a very poor hand over who was under the care of oncology.
The oncology team didn't know anything about this patient coming to singleton. 
Second gentleman arrived at 03:30 in a taxi also with a poor hand over. The patient had a high temperature and flu like symptoms this patient was under the care of haematology. 
Both patients were placed in the same room. 
The second gentleman who arrived on the ward had an urgent swab was taken on ward 2 due to his symptoms.
The swab came back positive to flu.
Both patients had covid swabs taken in Morriston but they were not fast-tracked.
 </t>
  </si>
  <si>
    <t xml:space="preserve">Ward staff and site management didn't have a proper handover.
Both patients were placed in a room together, who were both GUW 
The patient who was positive to flu had been complaining of his symptoms for a few days why wasn't this handover to nursing staff and site management.
As soon as the positive result was available to staff appropriate IPC precautions were put in place.
</t>
  </si>
  <si>
    <t xml:space="preserve">Clostridiodes difficile has been confirmed in a stool sample colected 31.01.24 13:20 hrs. The clinical team &amp; investigator will need to review and amend Actual Harm section and Potential harm/priority section, both of which have been defaulted to Low.” 
</t>
  </si>
  <si>
    <t xml:space="preserve">Today, while doing the skin check , noticed  grade 2 in the  patients left and right buttocks and sacrum, has been viewed by band 6 and has been covered in cream and dressing, have advised patient to lay in bed on their side to take pressure off the area but patient declined. Patient is sitting in a tilt and space chair which will help relieve pressure from pressure points. Will reposition patient 2 hourly now to be able to reassess the area. </t>
  </si>
  <si>
    <t xml:space="preserve">All hygienic needs met , skin care done ,  applied barrier cream  with Allevyn  dressing and done the regular repositioning </t>
  </si>
  <si>
    <t>Patient was admitted to Gowers ward on 31/01/2024 from AMU, and on arrival staff noted that patient has G2 over the  LT-Hip, which seems to be lump present and is covered with dressing and appears to be oozing as well.</t>
  </si>
  <si>
    <t>Skeletal chart is in place.
Informed to ward-sister</t>
  </si>
  <si>
    <t>Community team attended patients home to assess if home was suitable for HHD. However the wife insisted that the team place foot covers to walk upstairs which they did. Unfortunately on the way down one of the team slipped and fell down the last four steps. and put her hand out to support and got stuck in the rail of the stair -lift resulting in her having a laceration on top of her fingers. Jarred her shoulder also</t>
  </si>
  <si>
    <t xml:space="preserve">Member of staff came back in centre, seen by Medic on the unit wound washed and dressed. She has been advised if it gets worse to visit A and E.
</t>
  </si>
  <si>
    <t>Sample Reception</t>
  </si>
  <si>
    <t>The request was rejected and a DATIX was submitted as this has happened several times previously.</t>
  </si>
  <si>
    <t xml:space="preserve">Patient attended A&amp;E department early hours of 02/02/24 after his RIG tube had fallen out  . Patient has recently completed radiotherapy treatment for SCC to the soft palate. He is in recovery post treatment and still reliant of his feeding tube for 50% of his nutritional and hydration intake. 
Bloods were checked for patient and antibiotics prescribed for possible tube site infection. 
Attempts were not made to maintain the tract with foley catheter or any other stoma saving methods. It was not attempted to insert the spare tube into the tract to save the stoma site. 
Patient was sent home at 4am. If the stoma site it not maintained then the site will close within 4 hours. There was nothing done to prevent this happening and he was sent home for the stoma to close up. 
This patient is still awaiting post radiotherapy treatment scans and swallowing tests to ensure that he can have safe removal of the tube. The result of inaction to maintain the stoma tract for his feeding may mean that this patient will require a whole new RIG procedure, which is both costly to the organisation and detrimental to patient for needing to go through a procedure twice. </t>
  </si>
  <si>
    <t xml:space="preserve">(Actions I have taken)
I have contacted patient to come in to be reviewed by the Nutrition Nurse team to assess the stoma tract for viability.
I have contacted the MDT involved in his recovery post radiotherapy treatment including speech and language and dietetics to consider how to best support him in his rehabilitation without enteral feeding access.  Patient may need extra follow up appointment to ensure he is managing adequate nutrition, fluids and medication administration. </t>
  </si>
  <si>
    <t>When opening Neath Basic Plastic Spinal Tray 03 SLNB it was noticed that there were holes through the 3 layers of wrap n the tray.</t>
  </si>
  <si>
    <t>The tray was immediately rewrapped and returned to HSDU and a replacement tray sourced for the case. Datix form completed.</t>
  </si>
  <si>
    <t xml:space="preserve">Once patient offloaded into trolley, staff attended to hygiene needs. Area of skin clean and dried, inodine placed on area to stop broken skin sticking to pad with assistance from nurse practioners. Skeletal updated with correct grading, from reading patient's WNCR later on night patient had already developed the ML to buttocks on ward F in MH on 22/1/24. Barrier cream placed around the surrounding skin to help prevent any further damage or breakdown. Regular skin checks to be upheld. Mouth care given with damp gauze and moisturising gel around lips to help dryness. Bed sheets removed and clean ones placed underneath. Medical photography to be requested by day team. Reviewed Gorsenion's risk assessments, mouth care assessments and nursing documentation states patient was able to attend to own oral care, staff also helped with personal hygiene needs. If ED staff upon receiving patient feel as though there is a safeguarding concern they need to complete the referral themselves as there were the first to receive patient and assess them, it is their duty of care. Escalated to NIC of AMU of patient's condition, they escalated to night bed manager and site matron to make them aware of issues from dayshift documentation and care in ED. Agreed with AMU's concerns regarding communication, documentation and pod, advised to completed Datix and document concerns.  </t>
  </si>
  <si>
    <t>While doing skin check grade 2 noted to patient sacrum</t>
  </si>
  <si>
    <t xml:space="preserve">Patient nursed on autologic mattress. Continent care provided barrier cream applied repositioned </t>
  </si>
  <si>
    <t>pt was due a skin check. upon checking patients skin, i noticed on the patients sacrum that the skin was damaged. a grade 2 and a sdti is noticeable above the bottocks on the sacrum area. the patient is currently still on an ambulance trolley.</t>
  </si>
  <si>
    <t>the patient was incontinant of urine so i washed the area and applied a new pad. i informed the ambulance crew and showed one of them what i had scene. patient has been slightly turned onto side but difficult due to patient being on a ambulance trolley. documented and done a detix. passed on to staff that he needs to be kept an eye on.</t>
  </si>
  <si>
    <t>Attended ED after episodes of coffee ground vomit, history of previous CVA - known to have poor mobility, requiring steady transfer in department. Lives alone with no known package of care. Patient has been nursed in minors area, high capacity noted throughout the course of the day. As a result patients skin integrity not checked by nursing staff in area until 24 hours after presentation to department. upon checking skin, patient found to have multiple areas of SDTI to both feet - toes. Skin checked by EDA in area and second check performed by myself.
SDTI x6 found to tips toes of R foot, SDTI x6 found to tips toes of L foot.</t>
  </si>
  <si>
    <t>Nurse in charge aware. Patient moved on to trolley with repose cushion, will require hospital bed ordering. Skeletal chart completed. Waterlow completed - 20. Blankets offloaded. Staff to handover to oncoming shift - regular skin repositioning required.</t>
  </si>
  <si>
    <t xml:space="preserve">DATIX COMPLETED BY STEPHANIE EVANS, BAND 6 PEMRBOKE, NOT KATIE WALTERS DUE TO MYSELF NOT HAVING DATIX ACCESS
6 PATIENTS CANCELLED IN LAST TWO WEEKS FOR THEATRE FROM PEMBROKE WARD.
30.1.24 - patient cancelled due to no theatre time left
31.1.24 - patient went to theatre, over 2hrs in anathestic room, had cardiac event. Too unsafe to proceed. Abandoned operation, cardiac seen, plan to reschedule op.
5.2.24 - two patients cancelled due to issue with no PACU beds, 1 patient cancelled due to no theatre time left, 1 patient drank water from the sink in theatre waiting room sink (staff unable to stop patient)
</t>
  </si>
  <si>
    <t>datix completed. ward manager and other seniors aware including theatre and PACU seniors and surgeons.
1 datix completed for all 6 patients.</t>
  </si>
  <si>
    <t xml:space="preserve">Pharmacist attended patient and confirmed her name. Name did not match name on drug chart. Medicines were correct for patient but another patient's addressograph was on drug chart. </t>
  </si>
  <si>
    <t>Isolated drug chart to investigate issue. Addressograph was for patient initials LM (NHS 4969551146).
Drug chart reviewed. One 'when required' administration of 10 mg oral morphine liquid was given and signed for 07:50 6/2/24 as confirmed by both nurse and patient. This was intended for the patient who received it despite the wrong addressograph on the drug chart. 
Explained problem to medical orthogeriatrics doctors who were reviewing the patient. Drug chart with erroneous addressograph was cancelled.  New drug written up. No harm to patient.</t>
  </si>
  <si>
    <t>Patient had an unwitnessed fall on the toilet</t>
  </si>
  <si>
    <t>Checked Airway,Breathing and Circulation
Recorded NEWS score
Commenced Neuroobservations
Checked Blood glucose
Informed Oncall doctor
ECG done
Fall Sticker done</t>
  </si>
  <si>
    <t>Patient discharged home from hospital, district nurse asked to call out to patient home to support / assess pressure areas. Broken unstagable area to left ischial, previously Datix completed by hospital staff as Moisture damage. However, on assessment broken unstagable area below bony prominence (Left Ischial), feel that this broken area is more related to pressure. Informed patient and family. Photo taken with consent.</t>
  </si>
  <si>
    <t xml:space="preserve">Altered Quattro plus airflow mattress to soft setting. Advice given to patient and family. Family state that they will attempt 30 degree tilt to offload area. However, due to patient chronic health conditions, may not tolerate this well. Patient is able to transfer from bed to commode, but has weakness/poor mobility. Informed caseload holder. Patient added to caseload and currently has X1 call daily for GNC from staff in district nurse team. Not appropriate to dress wound during visit as patient in pain and exhausted from discharge home. Requested call from district nurse for following day to apply medi honey and allevyn gentle border to the broken area. Call was allocated and district nurse attended. Documentation completed and will continue to monitor. </t>
  </si>
  <si>
    <t xml:space="preserve">Patient admitted from home, usually mobile with no carers, district nurses come out 3x a week to dress her legs. on checking patients skin i noted a grade 2 to her bottom, this was only documented as being red and blanching on the day shift so unsure exactly when it developed or if it was missed at the time of the initial check. </t>
  </si>
  <si>
    <t>repose under patient, pressure area checks, documented</t>
  </si>
  <si>
    <t>Informed of incident via phone from Q&amp;S team following telephone call from patients wife via PALS
Attended ED on 6.2.24 arriving 15.41 - with SOB
Triaged 17.20 - Sats 92 rest of obs ok - noted to be SOB - triage cat P3 - advised to sit in WR
Illegible notes but ?CXR arranged 
ecg undertaken at 19.18
Around 07.00 on 7.2.24 while still awaiting to be seen noted increasing SOB - brought into green bay for observations
Around 08.00 nursing notes state being seen by ED doctor - but no notes
Around 08.30 found in cardiac arrest
Resus unsuccessful</t>
  </si>
  <si>
    <t>Notes retrieved along with PALS documentation
No datix appears to have been completed
Care after death contacted to enquire around  communication and paperwork from dept
Statement's requested from staff involved</t>
  </si>
  <si>
    <t xml:space="preserve">@ 2.45 The patient had a un witnessed  fall by the bed side  while moving from the chair to bed . I was with the on call doctor , assisting her for taking blood sample of pre empt bed.
The other qualified nurse was with bed 9 for giving PRN nebulization . One of the HCW was in break  , One HCW was  managing with  agitated and  confused patient who is on 1:1 Care  and the other one is assisting a patient for toileting . </t>
  </si>
  <si>
    <t xml:space="preserve">Assessed the patient for any injuries and bleeding and ABC noticed a swelling in back of the left ear  . Done with the vitals ( NEWS 0 ) and neuro obs Score 15  and Blood sugar (5.4). Informed the on call doctor , she was in the bay , done the assessment and commenced for CT head .   Informed to nursing in charge on duty , ward manager and the family </t>
  </si>
  <si>
    <t xml:space="preserve">Full assessment taken
Photo taken of wound.
Observations recorded and within normal limits.
Doppler assessment performed due to rapid deterioration of wound.
Monophasic pulses heard.
ABPI taken and results 0.55 evidencing arterial disease.
Capillary refill over 5 seconds
Good femoral pulse evident however popliteal pulse very weak.
Wound dressed with appropriate dressing.
Contacted Vascular consultant Dr Woolgar under limb at risk pathway.
For urgent review in SDMU.
Asked wife to take medication in hospital for review and to advise that patient has taken medication that he been stopped on previous admission.
</t>
  </si>
  <si>
    <t xml:space="preserve">Laboratory results confirmed a second patient case of C. difficile infection in a 28 day period and as such, a period of increased incidence of infection has been identified. 
</t>
  </si>
  <si>
    <t xml:space="preserve">Patient went to ED on -8/02/2024 with shortness of breath and he is known to have heart failure and he has stated to us that he was discharged with no information regarding treatment and what the plan for him was. He felt upset and frustrated as he doesn't know what he us suppose to do but he had a cannula in-situ. He was referred to us (ACT-Swansea) for us to administer IV Furosemide and we were informed that he was coming out with cannula, IV furosemide and a drug chart but he came out with no stock, no idea that he was to stop taking oral furosemide therefore his IV does has been delayed.  </t>
  </si>
  <si>
    <t>Advanced Nurse Practioner from ACT has gone out to see the patient</t>
  </si>
  <si>
    <t>Patient admitted with Passport/Datix for moisture lesion to sacrum with dressing on it. On removing the dressing found to have 2 unstageable areas approx 0.5 x 0.5 cms in size both areas over bony prominence. There is slough present and unable to see wound bed. Patient is very frail with low body weight.</t>
  </si>
  <si>
    <t>Area re-dressed with honey and allevyn gentle border dressings.
Repositioning increased to 2 hly.</t>
  </si>
  <si>
    <t xml:space="preserve">Clostridiodes difficile has been identified from a stool sample obtained on 09/02/24 14:50. The clinical team &amp; investigator will need to review and amend Actual Harm section and Potential harm/priority section, both of which have been defaulted to Low.” </t>
  </si>
  <si>
    <t xml:space="preserve">There has been delays in performing Cardio Pulmonary Exercise Testing (CPET) for patients awaiting repair of Abdominal Aortic Aneurysm. We understand that there is substantial amount of pressure on the CPET service in the Healthboard and this has resulted in delays in the repair procedure for the AAA. There are multiple factors leading to timing of AAA surgery open or endovascular. However, it appears that the bottle neck and the longest delay is for the time awaiting the CPET. 
It would be helpful to have more resources into the CPET service to avoid delays and perform the AAA repair in a timely fashion. A delay can result in patient dissatisfaction, complaints and in severe cases rupture which can be life threatening. </t>
  </si>
  <si>
    <t>1- Discussed with clinical colleagues and highlighted the potential risks.
2- Completed this Datix form.</t>
  </si>
  <si>
    <t>While I tried to take blood from two patients on the same day, on two different occasions, I noticed that the purple topped vacutainer was not "sucking" properly, as if the vacuum was broken.  It was then noted that the purple top bottle was beyond its expiry date (01/2024)</t>
  </si>
  <si>
    <t>Checked the remainder of all the vacutainers that were out in the bloods trolley, and found 4 other bottles that were expired and discarded them. They were all purple topped bottle.</t>
  </si>
  <si>
    <t>Patient admitted to AMAU 30/1/24 with  ? CAP ? Viral ? Influenza and acute exacerbation of asthma.
Transferred into Cubicle 9 on ward W @02.03am on 9/2/24.
Respiratory swab taken on 7/2/24 which showed Adenovirus + influenza A +ve.
?why a medical patient sent to T+O bed when there are T+O patients on outlying wards.
Discussed with team, patient should have been admitted onto a respiratory ward.</t>
  </si>
  <si>
    <t>Incident highlighted in IPC meeting today.
Suggested by Matron to speak to AMAU sister but unable to contact on several occasions.
Datix completed as per Matron advice</t>
  </si>
  <si>
    <t>Tray contaminated - moisture and fluid detected on opening.</t>
  </si>
  <si>
    <t xml:space="preserve">Immediately requested for anaesthesia to be postponed until issue resolved/alternative sourced. Surgeon informed and attempts were made to source alternative with the help of the Company specialist representative. Tray sourced and received by 14.20. Upon opening, ascertained that tray was not complete. Surgeon spoke with patient to determine whether she would want to continue with meniscal repair, and return at a future date for ACL Repair. Patient declined, and will be re-listed. </t>
  </si>
  <si>
    <t>The shelves collapsed as it was being filed with hospital notes.  The shelves fell onto staff members shoulder and foot.</t>
  </si>
  <si>
    <t xml:space="preserve">The member of staff reported the accident to the Supervisor  and explained that they had strained their shoulder. The shelves have been placed to one side and it has been reported to the Estates department.  </t>
  </si>
  <si>
    <t>Struck by falling or collapsing Object</t>
  </si>
  <si>
    <t xml:space="preserve">This is related to previous Datix's submitted.  The below text messages received from same patient :
...... I'm still awaiting that letter tell .... please. She told me the police had no evidence to proceed with my complaint. When she knows I complained 5 times before the police came out. That was the reason I tried my best to get a referral back to your selves. Only to get set back further by the team when I arrived. What have I done to you people. YOUR A BRAIN INJURY UNIT AN I'VE GOT SERIOUS TBI ISSUES GOING ON AND YOUR NOT HELPING ME. I hope your all proud of your selves what the hell is going on? 
......... put your ego to one side. I left a message for ....... to contact me. You said there was a letter sent out just like when you said you forgot that letter with my next appointment.  ............ why are you playing with a TBI survivor working in a TBI unit. I can't speak to your self. Your an inept vile human being that shouldn't be any where near TBI survivors. I'm above all of you in this field an I'll state again I'm to switched on to get f.ck.d by a bunch of kitten's 
............. I never even asked for .............. to contact me. So why did you contact me. I asked for the letter stating what the police told ........... that there wasn't no evidence for them to proceed with my complaint. 5 email's it took to action froud. An the police where still a bag of inept shit when they came out. All of you are sick twisted people. An you've never been told what you actually are. THAT'S WHY YOUR DOING WHAT YOU ARE. Well .......................... ain't rolling over an listening to a bunch of inept people. And also why .......... never had appropriate help for a TBI survivor being in her position. Thank you ever so much. </t>
  </si>
  <si>
    <t xml:space="preserve">Manager informed immediately.
Security informed as patient intends to visit department today to collect letter.
Staff have personal security alarms.
Domestic informed not to open door to patients.   
All staff in building made aware that patient may arrive today.
</t>
  </si>
  <si>
    <t xml:space="preserve">Patient arrived by Ambulance (CA254) with Abdominal pain.
No offload on arrival.
Hospital at level 4. Extreme pressures throughout site.  
Poor bed capacity within Morriston affecting flow from the Emergency Department and AMU. 
ED full with no adult ring fence space and extra trolley patients in all areas throughout the day.
Site situation escalated during daily conference call meetings plus speciality escalation leads informed of the pressures within the Emergency Department and AMU.
All Clinical teams aware of site situation.
A number of internal huddles added through the day to discuss the site position and to make up plans to increase discharges.
Ambulance triage Nurse and Ambulance flow co-ordinator (APFC) monitoring patient’s condition whilst unable to offload and liaising with WAST crews.
</t>
  </si>
  <si>
    <t>a pt on dolls was trying to leave the ward. I was talking to the pt asking them to return to there bad area and make a cup of tea. pt started to get aggressive shouted me to move out the way and swung his zimmer frame and hit me. security called and brought pt back to bed side</t>
  </si>
  <si>
    <t xml:space="preserve">ice pack applied 
line manager informed </t>
  </si>
  <si>
    <t xml:space="preserve">Patient was admitted to Morriston A/E on the 24/12/2023 then transferred to AMU SHORT STAY 28-12-23 after being found with Confusion and upper GI Bleed, Patient was then admitted to Anglesey on the 10/2024 then integrated in to ward E ongoing. past medical history – COPD, emphysema, Tuberculosis, ETOH, PR Bleed, it would seem because his detreating behaviour and a later diagnosis of alcohol induced dementia, note in the medical notes..........to be continued 
</t>
  </si>
  <si>
    <t xml:space="preserve">Due to a high volume and acuity of patients admitted into hospital, extreme pressures were put on all wards and units to accommodate additional pre empt patients in order to spread out the risk across the service. Therefore, we had to move a patient out of the bay into the therapists room which is not fit for purpose as a patient area. This presented risks such as neglect, falls etc as the area is not free of hazards and there is no call bell, or safety measures such as oxygen and suction if the patient were to deteriorate. This meant that the ward was plus two patients as pre empts in addition to the normal numbers of patients in which the ward is safe, functional and staffed for. </t>
  </si>
  <si>
    <t xml:space="preserve">Bronze clinical lead on call aware of the risks for the pre empt patients and made the decision based on risk/benefit analysis to go ahead with pre empting the patients. Lead consultant and sister in charge of ward informed. Datix completed. Patients informed and cared for as best as possible with the resources available. Staff delegated appropriately with regards to mixed skills and patient/staff ratio in order to reduce the risks as much as possible. </t>
  </si>
  <si>
    <t xml:space="preserve">As above. I am not sure who made the decision to transfer down - I was told by ED it came from one of the site managers. I attempted to contact Silver on-call at around 1230 but I was unable to get through at this time. </t>
  </si>
  <si>
    <t>Equipment use error</t>
  </si>
  <si>
    <t>on the 10/2/23, patient reported to staff that she has been having loose stools (x2 episodes) since patient was mobile and self caring she was given stool sample bottle to collect sample of her stools net time she have any episode of loose stool. 
she latter brought the sample to staff and it was sent to the lab per hospital protocol. Site matron was informed bout the incidence and requested that patient should be isolated into a cube but all the cubes in the ward was occupied at the moment so patient wasn't able to be isolated from the rest of the patients in the bay. 
prior to this patient was going off the ward frequently so she was advise to remain the ward and not go outside till her results in.
patient's results came back on the 12/2/24 and C.difficile  DNA  was detected in her stool sample.</t>
  </si>
  <si>
    <t xml:space="preserve">patient still in the bay and hasn't been moved to any cube since none is available on the ward </t>
  </si>
  <si>
    <t xml:space="preserve">we visited this patient on Friday 9th February - skin bundle completed and this area was not present then. Patient is incontinent of faeces, has catheter insitu and has carers 4x daily. Was admitted to morriston hospital 10/02/24 around 3pm requested by General Practitioner and was discharged on 12/02/24. Visited today for routine call- Patients NOK informed us during this call that Patients pad was not changed during his time in hospital until he was on the stretcher returning home. </t>
  </si>
  <si>
    <t xml:space="preserve">Patient has had loose stools recently type 5 during our visit today. NOK states they informed staff of this during their time in the hospital. Patient has carers 4x daily and has a Talley Quattro mattress and cushion on wheelchair from pupis. Care staff apply derma-s spray/cream and use the wash daily. We are currently attending for wound care to the back of his left upper thigh which has been datix previously. Another datix has also gone in for this area from the ward. </t>
  </si>
  <si>
    <t xml:space="preserve">Patient brought into clinical area of ED after long wait in back of ambulance as no spaces available. Patient history of haematemesis.
Still no Resus spaces available when patient brought in from ambulance and patient became an 'extra' patient in Red Resus.
Patient placed opposite Negative Pressure Room and Red Resus 3.
Patient not in a designated area.
Medics contacted at 03:00hrs as drug chart required.
Patient found to be in cardiac arrest at 05:25hrs, CPR commenced.
ROSC achieved.
Reviewed by ITU 
</t>
  </si>
  <si>
    <t xml:space="preserve">Family contacted.
Family upset as patient had a DNACPR in place, but this had not been communicated to ED staff or ?WAST staff who had attended patient. 
ED Staff nurse &amp; Registrar spoke with family as to poor prognosis of patient.
Patient died in ED at 10:00hrs
</t>
  </si>
  <si>
    <t>patient shifted to surge/opas cubicle 2 from red trolley bay on a  hospital bed nimbus mattress at 22:20hrs accompanied by  family  . the hca noticed that the mattress was not inflated properly  and was sinking in the middle;  we tried reinflating the mattress but failed. i went to get another bed with new nimbus mattress. on rolling the patient for transfer to the new bed , we noticed that there was a grade 2 pressure sore on the  upper right back and spinal column red non blanching (grade 1) .</t>
  </si>
  <si>
    <t xml:space="preserve">- patient was repositioned to left side supported by a pillow 
-applied dressing on the affected areas to prevent further damage
-2 hourly turns and skin /pressure area checks commenced
</t>
  </si>
  <si>
    <t>stool sample obtained on 14.2.24 Cdifficile, toxin positive</t>
  </si>
  <si>
    <t>medical team notified and treatment commenced. 
isolated in red zone.</t>
  </si>
  <si>
    <t xml:space="preserve">Patient admitted from home (on 14/02/2024)  with a fall /long lie (&gt;15hrs).
Patient arrived at hospital by Emergency Ambulance (CA283) at 14.51pm.
It is documented the patient was triaged at 16.45pm and given a triage category P2.
There was delay for this patient to be REACTED for approximately 5hrs. It is documented in the nursing notes the patient was REACTED at 21.30hrs where observations, ECG, bloods and a skin check was performed. At this time, patient was found to have multiple pressure sores/ulcers to body.
Patient was S/B ED doctor at 23.10hrs (approximately 6.5hrs) after arrival to hospital.
On review of the Nurse-in-charge diary, the department was extremely busy with high volume and high acuity patients, resulting in long delays. The department was full with no ring fence space and there was extra trolley patients in all areas. The patient was returned back on the Ambulance after REACTING. WAST unable to support with repose mattress.
Patient was referred to Medics at approximately 01.10am (15/02/2024).
There is documentation in the nursing notes the patient had a 2nd skin check and set of observations at 06.10am. There is NO documentation on the skin bundle this was performed.
A bed became available on AMU at 10.00am (15/02/2024) where the patient was offloaded.
</t>
  </si>
  <si>
    <t>ED NIC/ED Consultant aware of current pressures.
Site team aware. Both Gold and Silver on call appraised of site situation on conference call.</t>
  </si>
  <si>
    <t xml:space="preserve">a complaint received by the Health Board ref Sharps, Syringes and other associated items being disposed of in a black “domestic type” waste bag, which caused significant concern to the operatives at the disposal facility.
This incident represents a breach in Waste Management Legislation for which the Heath Board could have been prosecuted. 
The Health Board has had to pay for a specialist contractor to collect and dispose of these items.
</t>
  </si>
  <si>
    <t xml:space="preserve">The Health Board has had to pay for a specialist contractor to collect and dispose of these items.
Communication drafted to go to Service Director </t>
  </si>
  <si>
    <t>Clinical waste disposal - Sharps</t>
  </si>
  <si>
    <t>Inappropriate disposal - Other</t>
  </si>
  <si>
    <t xml:space="preserve">Asked to complete IR1. Information given to me. 
Patient had ng tube inserted 14/2/24. Documented safe to use 16.30pm.  The following day 15/2/24 at 10.40am nurses noticed guide wire still insitu. </t>
  </si>
  <si>
    <t xml:space="preserve">Guidewire removed by doctor. Ph 4.5.  Nurse in charge informed. </t>
  </si>
  <si>
    <t xml:space="preserve">15/02/24 the nurse in the bedside need to change the NG feeding set, noted that the guide wire was still in situ. the NGT was inserted 14/02/24 late afternoon feeding was started by the night shift about 1930 H.
as per itu protocol feeding start at 10 mls per hour and need to aspirate every 4 hrs and can increase feeding every 6 hrs if absorbing well. As patient monitor every hour and no signs of non absorption and aspiration the feeding was increased according to protocol. </t>
  </si>
  <si>
    <t xml:space="preserve">Ambulance booked from discharging ward for 16:00 hours ,Discharge lounge was not informed that patients daughter was coming from Ross on Wye and would not be at the property until 16:30 
Nil written in the ambulance request 
As patients medication was ready ambulance was brought forward </t>
  </si>
  <si>
    <t>Daughter contacted she was happy for her father to sit in the car with her cousin outside the property 
Ambulance control not "happy " with this and patient is to be returned to the discharge lounge until daughter is at the property</t>
  </si>
  <si>
    <t>Difficulty in accessing address / location</t>
  </si>
  <si>
    <t xml:space="preserve">Patient arrived by Ambulance (CA314) from care home after fall from bed onto floor.
Hospital at level 4. Extreme pressures throughout site.  
Poor bed capacity within Morriston affecting flow from the Emergency Department and AMU. 
ED full with no adult ring fence space and extra trolley patients in all areas throughout the day.
Site situation escalated during daily conference call meetings plus speciality escalation leads informed of the pressures within the Emergency Department and AMU.
All Clinical teams aware of site situation.
A number of internal huddles added through the day to discuss the site position and to make up plans to increase discharges.
Ambulance triage Nurse and Ambulance flow co-ordinator (APFC) monitoring patient’s condition whilst unable to offload and liaising with WAST crews.
</t>
  </si>
  <si>
    <t xml:space="preserve">This patient was discharged from hospital on the 12/2/24, we visited this lady for a palliative support visit 14/2/24. Upon checking pressure areas we discovered 3 moisture lesions, one split to sacral area and two to right inner buttock. The patients granddaughter advised that she had recurring Moisture damage in hospital. She Is wearing pads, with occasional incontinence.  </t>
  </si>
  <si>
    <t xml:space="preserve">Washed and dried area, barrier spray applied and supplied to granddaughter, instructed her when and how to use it. Assessed pressure relieving equipment, on airflow mattress but declines to use cushion, has agreed to different cushion so have ordered. Family are awaiting carers. </t>
  </si>
  <si>
    <t xml:space="preserve">Patient was returning from toilet to bed with a stick and was trying to open the door but lost his balance and fell on the floor on his arms. Incident was witnessed by a nursing staff who was attending to another patient. The nursing staff saw that the patient didn't hit head or back and patient also confirmed so. Later the patient stood himself up with assistance of 2 and walked to bed with minimal assistance. There was no signs of injuries or trauma for the patient </t>
  </si>
  <si>
    <t xml:space="preserve">Patient was assisted back to bed by 2 staffs and Checked for any injures or trauma, none present. Obs taken and recorded. Neurological observations commenced as per protocol. Informed Medical On call about the incident. Blood sugar and ECG taken. Patient was seen by Medical on call. Informed shift In charge </t>
  </si>
  <si>
    <t xml:space="preserve">Patient admitted with confusion. 
Patient on timed meds for Parkinson's. 
Has increased confusion, acute delirium. 
Patient is independently mobile with walking stick. </t>
  </si>
  <si>
    <t>Carried out a skin check on a patient received from night staff. Patient has small grade 2 to sacrum and moisture damage to natal cleft. Patient has been requiring continence care several times an hour overnight as incontintent of stool.</t>
  </si>
  <si>
    <t xml:space="preserve">Hospital bed and airwave mattress ordered (inflating at time of datix), regular turns and personal care carried out, offloading where tolerating as patient is in a lot of pain. </t>
  </si>
  <si>
    <t>Patient transferred from AMAU on handover from staff was that there was a blister on right heel.  Staff updated skeletal and documented blister, no passport or datix completed</t>
  </si>
  <si>
    <t>Heel offloaded on transfer to ward, nursed on pressure relieving mattress</t>
  </si>
  <si>
    <t>Staff Nurse approached patient to check the observations  and patient punched in her face unexpectedly. Patient seems very confused and agitated. Staff nurse withdrew back and left the bedside and called for help. Staff nurse was assisted by other staff and it seems she has badly injured her eyes and was not able to open for a couple of minutes. Site Matron was informed and matron told to go down to A&amp;E for get her eyes checked as the staff was having blurred vision in her right eye. eyes seems red and tearful,blurred vision .oncall doctor checked and advised to do  eye xray</t>
  </si>
  <si>
    <t>rang the bed manager and senior matron and told the situation  A&amp;E waiting hours  8 hours.bed manager kate arranged a priority appointment and doctors examined in A&amp;E.xray done showing corneal injury and ulceration.chloramphencicol eye drops prescribed. And follow up in Race clinic tomorrow.</t>
  </si>
  <si>
    <t xml:space="preserve">Patient admitted with becoming unwell at home, treated for Urosepsis and severe AKI with IV fluids and IV Abx. 
Patient is known to have Dementia, it was handed over by staff that patient had increased confusion and had spiked a temperature (one off)  this was unexpected as patient not normally aggressive, patient may have been startled, confused. 
Patient has been in for a few days and has not shown any aggression towards staff, there has been some confusion noted by staff, diagnosed dementia. 
</t>
  </si>
  <si>
    <t xml:space="preserve">Staff member attended ED, had wash out of eye and x-ray. diagnosis: scratched cornea, RACE opd 16.2.24 @13:00hrs 
Staff member unable to open eye, is very itchy and watering. 
Staff member continues off work with an eye infection, have received another course of eyedrops from RACE clinic and has seen her Gp. </t>
  </si>
  <si>
    <t xml:space="preserve">There has been no reason for this patient to attack staff member, patient has not given staff any cause for concern about agitation, aggression towards staff. </t>
  </si>
  <si>
    <t xml:space="preserve">Patient referred to virtual ward 16/2/24. 
WCP checked 19/2/24 to arrange assessment.
Noted paramedics called following discharge home.
Discharge advice letter generated at 16.34, paramedic called at 17.07 from patients home.
Patient had become extremely breathless, had to lie down, vomited and became unresponsive.
</t>
  </si>
  <si>
    <t>Paramedics attended.
CPR had been commenced by family.
CPR continued.
Unsuccessful.
R.I.P.
Reported to coroners court by WAST</t>
  </si>
  <si>
    <t xml:space="preserve">patient has had an unwitnessed fall whilst she was in the bathroom. </t>
  </si>
  <si>
    <t xml:space="preserve">checked body for any injury or abnormalities. any shortening of limbs. all okay on observation
assisted patient up by talking her through how we would mobilise off the floor. asked her to bend her knees and got assistance from staff to assist her up - using the safety rails in the bathroom 
sat her on the toilet and took her observations and commenced neuro observations 
walked her back to bed as she was feeling okay mobilising and no signs of injury 
informed doctor and asked if she could review
blood sugars taken 
doctor reviewed
CT head requested 
ECG done
CT head done and doctor informed it had been done 
falls sticker complete 
falls risk assessment updated
datix complete 
</t>
  </si>
  <si>
    <t>patient tried to get out of bed unaided with rails up. almost up from bed, healthcare noticed and tried to put him back. his back hit on bedrails. small bruise present</t>
  </si>
  <si>
    <t>checked his observations, stable. made patient comfortable in bed. no complaints of pain. assisted him to get out of bed.</t>
  </si>
  <si>
    <t xml:space="preserve">As above </t>
  </si>
  <si>
    <t>Patient had BM of 19.6 and ketone was 2.6,Given novorapid 4u at  9.41am,rechecked at 11.27am it was &gt;27.8,given another 4u of prn Novorapid as it was prescribed as undefined frequency. Later on Patient had hypoglycemia of 1.8, glucojuice and Gluco shot were given, Rechecked after 25mts, it was 1.1,patient was drowsy ,had sweats went into unresponsive. Glucogon 1mg stat given, 20% Glucose 200ml was given as per order, news scoring 8 for blood pressure of 82/56,saturation of 88 and only response to voice
Periarrest called, Fluids bolus given,Rechecked it was 11.4,and again it has raised to 21.4. Patient better later on  ,but drowsy</t>
  </si>
  <si>
    <t xml:space="preserve"> Glucagon 1mg stat
20% Glucose 200ml
IV Fluids bolus given
Stopped PRN novo rapid
Blood sugar monitoring every hourly
oxygen started at 4L,ABG,BLOODS DONE
Observations HOURLY
</t>
  </si>
  <si>
    <t>stool sample taken 17.2.24 Clostridium difficile positive, toxin positive</t>
  </si>
  <si>
    <t>already isolated in red zone. medical team notified</t>
  </si>
  <si>
    <t>Patient hygiene needs met and noticed a SDTI to both the top of her buttocks, as shift went on and more pressure area care given, area has turned red but blanching. Later on the area has developed blistering.</t>
  </si>
  <si>
    <t>Increased pressure area checks, transferred onto an autologic mattress, nursed patient from side to side, cream applied to area.</t>
  </si>
  <si>
    <t xml:space="preserve">Patient transferred to SSSU/Ward V from ED on the 19/02/2023 at 09:00am. on arrival to ward ed nurse handed over to ward v staff that the patient had skin tears to his left arm. these were covered by ed staff. when asked how patient got them staff said his skin is very thin so had torn due to dressings. unsure if ed had completed datix as 3 skin tears noted to left arm and these are oozing a lot which require dressing changes regularly. </t>
  </si>
  <si>
    <t xml:space="preserve">Area cleaned and dressings applied. skeletal updated. patient has very frail skin so appropriate dressings applied and nursing staff and doctors to monitor skin. </t>
  </si>
  <si>
    <t>patient admitted for elective PPM
Had pneumothorax complication</t>
  </si>
  <si>
    <t>apologised to patiet
reviewed by thoracic surgeons and managed conservatively
hospital stay increased by 72 hours</t>
  </si>
  <si>
    <t xml:space="preserve">4 week old baby brought in by mother to A&amp;E in the early hours of the morning on 19th February 2024 with a history of high Fever (reported by mother) and poor feeding. Seen in CEU, observed for a short period and allowed home as no fever recorded during that time.  After returning home, baby spiked a fever and had a seizure episode. Readmitted later that day and treated as sepsis/meningits. 
Urine dipstick positive for Leucocytes and Nitrites at admission. Blood Culture reported within 24 hours as positive for Gram -ve bacteraemia and then found to be multidrug resistant E.Coli. 
</t>
  </si>
  <si>
    <t>Child appears to have been appropriately managed after reattendance to hospital.</t>
  </si>
  <si>
    <t xml:space="preserve">patient seen at home by respiratory oxygen technician. Blood  gas recorded, found to be abnormal.
reported back to respiratory nurse/oxygen lead, placed on waiting list for Non invasive ventilation. No further action taken.
</t>
  </si>
  <si>
    <t>Attended respiratory clinic at Morriston following day, required admission due to severe respiratory failure, transferred immediately to NIV Unit and commenced on NIV</t>
  </si>
  <si>
    <t xml:space="preserve">I was called to see patient by ward nurse at 15:07 and attended immediately.
On arrival patient had grade 3 (borderline 4) haematoma extending above elbow slightly.
1 TR band was insitu however, 0ml of air inflated!! The arm was elevated in a sling with ice applied.
On examination, patient was evidently in severe pain, radial pulse present distally, CRT 3 seconds, hand cool, pink/purple, normal movement and sensation (thumb reduced sensation).
Forearm was swollen, tense, cool to touch, painful.
Immediate air inflated into TR band, BP cuff pressure was applied to compress forearm and elevation of arm and IV morphine ordered for pain management.
I called cathlab manager at 15:10 after identification of severe haematoma for urgent SpR review.
On review of nursing documentation the following occurred:
Patient returned from cathlab at 14:45.
2ml of air was removed from TR band at immediately at 14:45 due to patient complaining of discomfort in arm.  Nursing documentation stated grade 1 haematoma at this time.
At 15:00, the nurses report that a severe haematoma was discovered, no ooze from the radial puncture site and patient was complaining of significant pain.  They then removed ALL of the remaining air.  Despite this only being 15 mins following return from cathlab.  On my arrival at approx 15:07, I discovered the severe haematoma. 
</t>
  </si>
  <si>
    <t xml:space="preserve">as above. 
ANP, SHO, SpR and Consultant regular reviews took place every 15 mins.
Currently, plastics have been contacted in view of possible compartment syndrome. ? for theatre at present. </t>
  </si>
  <si>
    <t>Patient had Angiogram procedure. Patient was collected from the Cath lab at 2.45pm. Nurse noted a purple colour to right hand Cath lab were aware. Procedure site appears good, Haematoma score of less than 1 present whilst the nurse was receiving the patient, area felt soft. Patient was complaining of the tightness of the TR band 2mls of air removed to alleviate this. Patient went to the toilet. At 3pm patient verbalised that she had a tight feeling and discomfort to the procedure site. Grade 1 haematoma noted. Nurse was applied an ice pack and noticed that the haematoma was extending to a grade 2 called the nurse in charge to help, who placed the patients right arm into a sling and applied ice. SHO and nurse practitioners contacted to review the patient.</t>
  </si>
  <si>
    <t>Patient developed a worsening haematoma post angiogram procedure, which resulted in her needing fasciotomy surgery</t>
  </si>
  <si>
    <t>Teaching is to be implemented within the cardiac centre to start immediately</t>
  </si>
  <si>
    <t xml:space="preserve">Patient transferred from MAU for Section 4 pre-empt bed. On arrival to the ward, staff nurse asked Staff nurse from MAU if patient is mobile and self caring as patient is going on pre-empt bed and staff nurse replied patient is  mobile and self caring. On transferring patient to the bed, patient asked for oxygen but  Staff Nurse from MAU replied patient doesn't need oxygen he is COPD and on target oxygen saturation (88-92%) and patient already been weaned off from oxygen. On checking oxygen saturation, patient's oxygen saturation recorded 92 %. Staff Nurse from MAU stated patient only requires oxygen when mobilising.
At about 3:30 AM patient complained of shortness of breath and asking for oxygen and recording observation NEWS-10,  Resp-26, HR- 138, Oxygen saturation 91 % on air, BP-110/78, on-call doctor informed. Patient put on 1L oxygen oxygen. On reading notes, patient is documented to have PE and pleural effusion which hasn't been handed over by MAU Staff Nurse.
</t>
  </si>
  <si>
    <t>On-call doctor was informed of elevated NEWS and patient was seen by on-call doctor. Patient was weighed and treatment dose of tinzaparin administered as stat dose. On-call doctor also prescribed PRN oramorph and was administered to patient. On-site matron informed of above and patient's unsuitability for pre-empt bed who is going to look for suitable bed for patient. Patient moved to a bed area whilst waiting for a suitable bed.</t>
  </si>
  <si>
    <t xml:space="preserve">Whole genome sequencing results for two patients on Cardigan Ward confirm that they share the same WGS: Cluster Code WG22-00856_1840. </t>
  </si>
  <si>
    <t>Clinical director, HCAi lead nurse, Head of Nursing  for medicaine and Cardigan ward Sr ward made aware of the inofmration during the HCAi case review meeting.</t>
  </si>
  <si>
    <t xml:space="preserve">Reviewed patients notes for 2222 call audit. 
Observations not recorded as per standard operating procedure in the 24 hours prior to patients death. 
NEWS was 4, patient should have a minimum of 4 hourly observations, there was an 8 hour period documented between vital signs. 
Also, when checking through notes on WNCR to see if patient received chest compressions (she did not as she had a DNACPR form), I notes that there were entries made after the patient had died mentioning a review by social worker and discharge home. These entries must have been regarding a different patient. </t>
  </si>
  <si>
    <t xml:space="preserve">Datix submitted
Will discuss with AMU Sister </t>
  </si>
  <si>
    <t>Accidental or unintended exposure to ionising radiation</t>
  </si>
  <si>
    <t>SDTI found on ball of right foot by HCSW when checking patients skin in the evening, as patient stated his foot was itchy</t>
  </si>
  <si>
    <t>Applied barrier cream to SDTI on ball of right foot, upon assessment it appeared that patients toes were pressing into ball of foot, blankets removed from feet to relieve pressure, will inform line manager</t>
  </si>
  <si>
    <t xml:space="preserve">Patient had fall from chair at around 11:55 appears to have no obvious injury and denies any pain. Patient is located in a cubical within the OPAS unit despite asking for extra staff to assist at 8 am as its very difficult to observe all patients between to staff members this was not actioned on. </t>
  </si>
  <si>
    <t xml:space="preserve">patient assessed by ENP no obvious injury 
Assisted patient back into bed 
Observations complete 
Family made aware 
Anp made aware </t>
  </si>
  <si>
    <t xml:space="preserve">Patient returned to bed,  Vital signs checked and patient reviewed by ENP - no apparent injuries.
Patient awaiting a medical bed for admission.
Fall documented and patient monitored.,
Patient nursed in a five bedded unit which has 2 staff assigned to care for those patients.  However, unit is also supported by other advanced practitioners and medical staff who are based there.  These staff are able to observe patients if required.  
Patient known dementia - was not moved into area of opas/dept where he could be observed clearly by any staff.
High numbers of patients requiring 1:1/enhanced observation on this day - staffing levels not at a suitable level to support this - escalated at staffing meeting - hospital wide deficit in health care assistants so no available staff that could attend ED to provide 1:1 care.  </t>
  </si>
  <si>
    <t>Previous datix done for grade 2 to buttocks. Upon assessment, it was decided that it is an SDTI to buttocks, not grade 2.</t>
  </si>
  <si>
    <t>Patient is already nursed on an air mattress. Barrier cream applied, patient rolled back and forth throughout the night and tilted to relieve pressure. Patients pressure areas monitored regularly.</t>
  </si>
  <si>
    <t xml:space="preserve">sharps and syringes discovered in general waste picking line  </t>
  </si>
  <si>
    <t xml:space="preserve">Drafted email for Morriston Service Director to be issued by AD Estates .
Arrange for specialist company to collect the items and dispose of accordingly 
Arranging for Staff to visit each ward to refresh staff  knowledge of correct disposal </t>
  </si>
  <si>
    <t>A possible outbreak of COVID -19 has been identified with two positive patients linked in time and place</t>
  </si>
  <si>
    <t xml:space="preserve">Referred to clinical team and ward to review and investigate.
For further information and actions required please refer to the Policy for Infection Outbreak and Incident Management in Secondary and Tertiary care which can be found on the IPC SharePoint site or by copying the following link into your browsers’ address bar. 
https://sbushare.cymru.nhs.uk/sites/InfPrevCont/SiteAssets/SitePages/Policies%20and%20Quick%20Reference%20Guides/Policy%20for%20Infection%20Outbreak%20and%20Incident%20Management%20in%20Secondary%20and%20Tertiary%20Care%20(Dec%202020).pdf
</t>
  </si>
  <si>
    <t xml:space="preserve">Handed over to me by night staff to do datix for the patient who has G2 pressure ulcer on the natal cleft area, </t>
  </si>
  <si>
    <t>Patient will be turn frequently 
Requested airmattress for the patient
Skin check done regularly 
Area Kept clean and dry 
Passport completed</t>
  </si>
  <si>
    <t>Mrs Richards was discharged from Morriston Hospital Ward E on 23.02.2024. Mrs Richards was transferred to Bonymaen house for reablement until able to return home. Mrs Richards was transferred to Bonymaen house via ambulance and arrived at 18:00pm. Senior carer at Bonymaen house noted that no Take home medication was provided from Ward E. Senior carer noted that patient was prescribed apixaban and was concerned for patients safety, as unsure of what time patient was to take medication and dosage. Mrs Richards daughter Sarah Curtis waited from 13pm until the time her mother was discharged from Ward E for Take home medications, Senior carer at Bonymaen house telephoned Ward E to find out where the take home medications. Staff nurse on ward E reported that Mrs Richards prescription had been taken to Boots chemist (Morfa Retail park, Swansea) as the prescription could not be dispensed from the hospital pharmacy. Staff nurse reported that Mrs Richards prescription would be ready to collect at 21:30pm.    Mrs Curtis decided that she didn't feel safe to collect her mothers prescription at that time of night and decided to collect a spare dosset box from her mothers place of residence.</t>
  </si>
  <si>
    <t>No Take home medications provided from hospital ward.  Poor communication from staff on hospital ward, Patient at Risk, Patient on Apixaban - high risk to patient if not taken within the correct time scale.</t>
  </si>
  <si>
    <t>Patient was about to be sectioned but left the department and got on a bus.</t>
  </si>
  <si>
    <t>Police were informed and liaised with security team for CCTV to identify the vulnerable patient. While viewing CCTV another police unit found the patient safe and well at home address.</t>
  </si>
  <si>
    <t>We have been having a problem with the new stock of white topped universals, which have black writing on the labels.  Theses universals are slightly smaller than the old ones with the blue writing on the labels.  The new stock ones are getting stuck in the centrifuge during centrifugation, and are snapping due to them being smaller.  The sample is lost from the universal.  In this case a giemsa had been made so there was some sample for diagnosis, however, the sample was lost during the spin for the PAP stain, so it was not able to be made.</t>
  </si>
  <si>
    <t>I sent an email explaining the situation to people who order stock, which has been escalated through procurement to Purchasing.  The issue is going to be looked into and hopefully normal stock can be issued to clinics.
As a temporary measure we will decant samples received in the 'new' universals into the 'old' universals before they are placed into the centrifuge, to avoid breakage.</t>
  </si>
  <si>
    <t xml:space="preserve">Referred to clinical team and ward to review and investigate.
For further actions required please refer to the Policy for Infection Outbreak and Incident Management in Secondary and Tertiary care which can be found on the IPC SharePoint site or by copying the following link into your browsers’ address bar. 
https://sbushare.cymru.nhs.uk/sites/InfPrevCont/SiteAssets/SitePages/Policies%20and%20Quick%20Reference%20Guides/Policy%20for%20Infection%20Outbreak%20and%20Incident%20Management%20in%20Secondary%20and%20Tertiary%20Care%20(Dec%202020).pdf
</t>
  </si>
  <si>
    <t>patient had been transferred from MIU to ED under care of T&amp;O. Safeguarding concerns had been raised with the local authority by MIU staff. On review at ED morriston T&amp;O consultant felt injury was consistent with past medical history of patient and did not have safeguarding concerns Patient was then discharged back to care home. Local authority were not informed of the discharge until notified by MIU staff who were following up patient later on 24/2/24</t>
  </si>
  <si>
    <t xml:space="preserve">Discussion with relevant local authority adult safeguarding who confirmed that they were not informed prior to discharge. Information relayed regarding consultant's opinion of injury. </t>
  </si>
  <si>
    <t>Patient remained in ED overnight. T&amp;O disagreed with safeguarding referral completed by NPTH MIU and happy to send patient home with no concerns of cause of injury. Discussion had between T&amp;O Doctors and ED consultant who were in agreement to discharge patient. Patient was discharged to carers.</t>
  </si>
  <si>
    <t>Learning opportunity for staff to improve communication between other MDT's.
Discussion had with staff members involved and will remind all staff within ED of the necessity to communicate between MDT's in the future.
Patient was safely discharged back to care home with nursing home discharge form.</t>
  </si>
  <si>
    <t>Learning opportunity for staff to improve communication between other MDT's.</t>
  </si>
  <si>
    <t>Pressure area assessed and has pressure ulcer category 1 to both buttocks and moisture lesion in between buttocks</t>
  </si>
  <si>
    <t>Patient is mobile self caring asked the patient to change positions 2 hourly and has ordered an air mattress for him</t>
  </si>
  <si>
    <t>contacted by a district nurse stating a patient had been discharged from ward s on 26/1/24. The patient had been prescribed clexane injections for a blood clot. The district nurse HG stated the patient had run out of clexane and was I able help in sorting this matter. I explained that the medical notes had left the ward and gone to medical records, she then requested did I know how long the patient should be on this medication for, again I stated I did not have access to the medical notes or HEPMA to find out. The nurse then stated that she had contacted somebody regarding the clexane and they stated the medication would not be dispensed from the GP due t the dose but should be supplied from the hospital. I questioned the fact that the patient had no clexane to be given today and that whoever had been administering the injection should have realized they were becoming low and would need to request more if the patient would be continuing on it. The nurse then stated would I be able to give it from the ward, I replied no. I then stated I would contact the on call pharmacist for advice, I then asked her what dose it was, which she didn't know. I explained I would need the dose to contact the on call pharmacist. The nurse then became rude and abusive over the phone, talking over me and not letting me speak. She was telling me to calm down over and over, I then explained there was no need to speak to me in that was, she then stated she had witnesses to this conversation, at this point I could hear people laughing on the other end of the phone. She then stated she wanted the on call pharmacists number as I was incapable of doing anything about this, she constantly talked over me the rest of the time on the phone, requested my name which I gave her and requested who was on for professional lead, which I gave her. I felt the nurses manner was rude abusive, threataning and unprofessional.</t>
  </si>
  <si>
    <t>contacted professional lead who advised to complete a datix, staff on ward witness conversation</t>
  </si>
  <si>
    <t>Whilst I was checking controlled drugs, patient got out of bed unaided and unsupervised, as he walked away from the bed area he pulled out his central venous catheter(CVC) line. Patient said he was going to the toilet.</t>
  </si>
  <si>
    <t>I quickly run to patient and assisted him back on to the bed, asked a colleague to assist with applying pressure to site whilst I got the commode.
Patient used commode whilst I applied sterile dressing to site I washed all the blood off the skin and put on clean clothes. Patient was agitated, confused, disorientated, reassured and assisted back into bed.
Doctor informed.</t>
  </si>
  <si>
    <t xml:space="preserve">Patient arrived from Cardigan Ward, all WHO checks carried out with correct paperwork, correct notes provided and then we noticed another patients bed side notes/folder.
wrong patient Hospital Number - 266792
Nhs Number - 4749212369
DOB - 19-08-35
</t>
  </si>
  <si>
    <t xml:space="preserve">Rang Ward and spoke to Nurse in charge of Patient and explain what we found. 
Nurse informed me it was night staff.
Asked for Patients correct paper work and for someone to collect wrong patients paperwork, and they replied that is all the paperwork we have for them.
so inform i will be putting in a IR1
</t>
  </si>
  <si>
    <t>Consent Documentation (patient/service user information or record of the discussion and decision)</t>
  </si>
  <si>
    <t>Missing / incorrect / incomplete / illegible:  No record / evidence of patient/service user information being given to the patient/service user in relation to the examination or treatment including patient/service user/service user information leaflet</t>
  </si>
  <si>
    <t>Clostridioides difficile has been identified from a faeces sample obtained on 27/02/2024. The clinical team &amp; investigator will need to review and amend Actual Harm section and Potential harm/priority section, both of which have been defaulted to Low.</t>
  </si>
  <si>
    <t xml:space="preserve">Patient was transferred  to ward  S from ward R on 14.2.24. Admitted with increased confusion and social concerns. Patient has been nursed in section 1 since transfer.  This bay is normally a 4 bedded bay with a pre-empt taking the patient numbers to 5. 
Whilst on ward S patient has been medically fit for discharge awaiting social worker with a view to going into placement. 
Patient was originally admitted with new confusion and not coping at home, has been MFFD since 9.1.24 awaiting Social worker input for possible placement. 
</t>
  </si>
  <si>
    <t xml:space="preserve">Stool samples should have been taken and sent earlier when stools were T6/T7 
Drs have completed proforma daily. 
Oral vancomycin commenced on day of C-diff confirmed. 
Unable to isolate patient on day of confirmation, remained nursed in bay for 2days post confirmation. Transferred into cubicle 1.3.24. 
</t>
  </si>
  <si>
    <t xml:space="preserve">Send stool specimen once T5/T6/T7 stools, samples should have been sent earlier. X3 T5/T7 stool on ward R no sample sent, T6/T6/T7 stool on ward S no sample sent, sample sent from ward S on 27.2.24 
Complete stool chart daily and act in accordance with policy. </t>
  </si>
  <si>
    <t>There was an image capture error on one of the projections during the mammogram. The images displayed but disappeared. The x-ray dose to the patient was not recorded by the unit for this failed projection. The mammogram was completed by the Radiographer.</t>
  </si>
  <si>
    <t xml:space="preserve">The incident was logged with the engineer and manufacturer and the reference code documented in the fault book. The unit fault codes were recorded and given to the engineer over the phone.  The total dose for the mammogram was recorded. I reported the incident to the Radiation protection advisor via email and took the unit out of operation and cancelled patients. . The engineer is replacing the (recently installed)  x-ray tube on Friday I/3/24 </t>
  </si>
  <si>
    <t>Seconds after the patient was connected to the dialysis machine and blood introduced to the circuit, a message which is usually seen at the end of treatment to washback appeared and then an emptying cassette message appeared. The emptying cassette message was constantly on the screen although the cassette wasn't emptying and the button 'Skip' was greyed out. The machine seemed to sit there doing nothing and no further messages appeared. Machine taken out and quarantined.</t>
  </si>
  <si>
    <t>Nurse phoned Renal Technical Services (RTS) for advice. RTS took a few minutes to reach location in which time the nurse had disconnected the patient, and the machine had the emptying cassette message on screen but wasn't doing anything. Machine pulled out and quarantined for investigation.
Fresenius (FMC) Vigilance Team will be notified and their Product Deficiency Form has been filled in and will be sent immediately after this Datix entry. FMC will then carry out an investigation from machine data to determine the cause if any from this issue.</t>
  </si>
  <si>
    <t xml:space="preserve">Clostridioides difficile whole genome sequencing results indicate a possible transmission event between two patients. </t>
  </si>
  <si>
    <t xml:space="preserve">Patient presented on two (?potentially three occasions) occasions to SDEC/AMU where he was diagnosed with a widespread metastatic cancer.  For none of these admissions was a DALs completed so there is no available information for primary care or other healthcare professionals to continue to support this patient and no referral to palliative care was completed.  His condition continued to rapidly deteriorate with only family support available at home who were struggling to meet his needs.  In view of the limited available information to primary care I understand from the family that the only option remaining to them was for the patient to be re-admitted to hospital, organised via one of the medical consultants.  The patient spent approximately 3 days in ED/OPAS whilst a fast track discharge was organised and palliative care review.
I think the lack of available information to primary care/community services meant this gentleman was caused severe harm by spending 3 days in ED in the final days of his life which potentially could have been avoided with sufficient handover to other services. </t>
  </si>
  <si>
    <t>Fast track discharge home organised by OPAS/medical team.
Palliative care review and ongoing support.</t>
  </si>
  <si>
    <t>This Patient was prescribed 7.5mg of Ramipril on the drug chart which is not a regular medication, the patient received 3 doses of this over the passed two days which appears to have  caused his blood pressure to drop extremely low causing the this gentleman to have a vague episode.</t>
  </si>
  <si>
    <t xml:space="preserve">Patient observations monitored closely 
Assisted back into bed 
ANP aware 
IR1 complete </t>
  </si>
  <si>
    <t>Patient has attended ED very unwell, unkempt and covered in urine and faeces. Son is main carer and lives with patient. Patient has moisture lesion's  and black scabs/wounds to buttocks/hips area. Skin not well perfused, mottled in appearance and very cachexic. Patients temperature on arrival was 32.8</t>
  </si>
  <si>
    <t xml:space="preserve">Safeguarding
Cleaned up patient
Skin bundle and skeletal 
Barrier cream
Catheter
Hospital bed with air flow mattress
Regular turns
Surgical review ? necrotising fasciitis
Patient too unwell at present for medical photography  
</t>
  </si>
  <si>
    <t>Nil</t>
  </si>
  <si>
    <t>While performing skin check noted , grade 2 on natal cleft,
red and blanching buttocks and heels</t>
  </si>
  <si>
    <t>Cleaning 
barrier cream
datix
repositioning</t>
  </si>
  <si>
    <t xml:space="preserve">I called into the TOE decontamination room with my colleague and noticed that the quartz shelf at the base if the AE1-UVc machine was broken and particles noted in the base of the machine.  
NB. The shelf is an essential component of the AE1 machine to achieve High Level Disinfection.
The door of the machine was open but no notice had been placed on the device to indicate that it was out of use. The last  recorded entry for use was dated 29.02.2024.
</t>
  </si>
  <si>
    <t>I was unable to find an available  staff member in theatre area at the time of my visit, I closed the door and placed a notice on the machine for both departments ( theatres and Cardiology) to be aware that the machine was out of service until repaired. I then spoke to a member of the Cardiology team on the cardiac ward regarding my findings and actions taken.
I sent an email to members of the cardiac team regarding my findings and to follow SBU Contingency plan. Please see the attached email</t>
  </si>
  <si>
    <t xml:space="preserve">Paper drug chart brought to ward pharmacist by nursing staff as no doses prescribed for a number of medicines including critical Parkinson's medications. Also several drugs not prescribed or prescribed incorrectly including one Parkinson's drug not prescribed. 
This delayed critical medicines being administered due to lack of dosing on drug chart and is not acceptable for these medicines to be prescribed without doses. 
All dosing information was available on the patients GP record for the prescriber to dose accordingly. </t>
  </si>
  <si>
    <t xml:space="preserve">Ward pharmacist undertook drug history and corrected errors. Critical medicines doses prescribed correctly and missing medicines also prescribed by the ward pharmacist as it fell within scope of prescribing for that pharmacist. 
Medicines also ordered and chart handed back over to nursing staff. </t>
  </si>
  <si>
    <t>Referral for spirometry declined by respiratory team. Leaving me unable to make a diagnosis of asthma and unable to adequately treat patient. Spirometry is no longer funded in primary care. LMC advice is to submit a DATIX for this incident</t>
  </si>
  <si>
    <t xml:space="preserve">Patient was walking from the toilet without his Zimmer frame being supervised by staff when his trousers fell down and he fell to the the floor hitting his head on the chair and his knees on the floor. </t>
  </si>
  <si>
    <t xml:space="preserve">Fall protocol commenced
Observations taken and recorded.
Blood sugars recorded.
Assisted patient back to bed.
Phoned the on call doctor to review
</t>
  </si>
  <si>
    <t>Pressure ulcer category 4</t>
  </si>
  <si>
    <t xml:space="preserve">Incorrect test code used at booking in, which led to sample not being processed until 24hrs later.  The request on the form clearly stated 'Flow' ie. test code IMMP-MARK but the incorrect test code ILSUBS was used which is the test code for Lymphocyte Subsets.
</t>
  </si>
  <si>
    <t>The error was discovered due to sample request forms being examined as part of a validation process which would not necessarily have  been carried out at any other time. This allowed the sample to be processed for the correct assay.</t>
  </si>
  <si>
    <t xml:space="preserve">On 4/3/24 an INR blood sample was taken from a care home resident. This blood sample was sent to the hospital for processing.  
The patient is prescribed Warfarin as they have a prosthetic/mechanical heart valve. 
The INR blood sample was booked into the clinical systems and was processed by the laboratory.
The INR result imported to the Dawn anticoagulation software used by the secondary care Nurse led Anticoagulation team (Warfarin clinic).
Staff at Warfarin clinic noted that the patient was not due for an INR test that day.  Further enquiries were made by the Warfarin clinic team, and it was   discovered that an error had been made in the community by the district Nurse.  The patients INR blood sample had been sent to the hospital with another residents INR blood request form.
This error had not been identified by the district Nurse who had taken the blood test.  The error had not been identified when the sample was booked in at the laboratory either. Staff would normally check three identifying factors on receipt of blood samples into the laboratory.
This had led to one patient’s INR sample being booked in under another patient’s name. 
Had this error not been detected by staff at Warfarin clinic, the patient would have been dosed based on another persons INR result.  This could have compromised patient safety by incorrect Warfarin dosing. 
Warfarin is a high risk medication and errors in monitoring and dosing can lead to harm from thromboembolism or haemorrhage. 
</t>
  </si>
  <si>
    <t xml:space="preserve">Laboratory  staff were made aware of the error immediately.  
As the result had uploaded to Welsh Clinical Portal against the wrong patient, this was marked as an error on the system.
The result was deleted from the Dawn anticoagulation software.
The care home was made aware of the errors which had occurred involving two residents at the home. One being male and the other female. 
Blood tests were rearranged for both patients.
A separate incident form has been submitted for the error made by the district Nurse.
</t>
  </si>
  <si>
    <t>Nurse from gastro phoned to query a faecal calprotectin result which was received and reported within a few hours. The result was &gt;2000. She was aware of our delay in sample processing so was surprised the result was back so quickly so did not believe the result. On investigation, the sample had run and reported on a day when we hadn't run FCALPs and was not on a worklist. The sample was in storage and when retrieved it was found to be a urine sample with an FCALP label on.</t>
  </si>
  <si>
    <t>The result was removed and the nurse phoned back to explain what had happened. She had checked with the patients mum who had confirmed it was a stool sample that was sent. There were no urine requests for this patient. we searched for the stool sample in case it was in a rack but we were not able to find it. The nurse has requested a new sample and the result was reported as Lab error.</t>
  </si>
  <si>
    <t>No available trolleys to put patients on. Trolleys in use by other departments</t>
  </si>
  <si>
    <t xml:space="preserve">Used mobile view to trace Theatre trolleys, unfortunately they were all in use. </t>
  </si>
  <si>
    <t>Histology pot found in Room 16, containing a specimen but not labelled</t>
  </si>
  <si>
    <t>Nurse informed Consultant undertaking clinic that day
Senior nurse informed
Clinical lead made aware
Histology book checked to see if any specimens discarded 
Nursing staff and clinicians reminded of Standard Operating Procedure relating to management of specimes that is already in place</t>
  </si>
  <si>
    <t>When receptionist checking patient notes found a DNAR for another patient who is not on the ward</t>
  </si>
  <si>
    <t>DNAR removed from notes, datix completed and ward prior to transfer made aware</t>
  </si>
  <si>
    <t xml:space="preserve">Patient had an unwitnessed fall due to hcsw seeing to another patient and myself being in the treatment room,  
Patient was found sat up on the floor next to his bedside, patient was alert and had stated he slipped out of bed. Asked the patient if he hit his head/hurt anywhere, to which he replied no. 
</t>
  </si>
  <si>
    <t xml:space="preserve">Full set of observations done, bms done, patient assisted back into bed via hoist, neuro observations commenced and oncall doctor phoned, 
Oncall doctor's plan is to continue with neuro obs throughout the night, </t>
  </si>
  <si>
    <t>Consultant emailed; contacted trauma medics to inform them of patient and need to obtain urgent repeat sample.</t>
  </si>
  <si>
    <t>Test result delayed</t>
  </si>
  <si>
    <t>This clinic operates as a warfarin/INR monitoring and dosing service. Our patient have bloods taken and those samples come in with an INR form which we receive once the specimen has been booked into the system by the laboratory staff. Once we have these forms we know the patient has had a blood test and the result is pending. 
On the 05/03/2024 I had 2 of these forms and one of these had a result come through on our dosing software. The result for the INR was 3.2, which was over the patients range and a dose change was phoned through to the patient and the dose instructions were printed and collected by porters to be mailed.
The result for the second form appeared to take a long time so a check on Welsh clinical portal was done and it was noted that no INR had been booked in. I went to the lab to check how this had occurred as we do not receive the form until the sample is booked in. On checking, it became apparent that the wrong sample had been booked to the patient that has already been dosed, and that the correct sample had not been located at this point.
This resulted in patient 1 being dosed on Warfarin on patient 2s blood sample.
If this had not been noticed patient 1s INR would likely have dropped below their target range and would have put this patient at risk of a thrombus.</t>
  </si>
  <si>
    <t>The laboratory staff raised this with a supervisor
I immediately phoned the patients next of kin who cares for the patient to explain and informed her that we are still waiting for the correct result and that the sample may be misplaced and that if that was the care a district nurse would be rebooked for the following day.
The laboratory staff did find the correct sample and the result was 2.2, which was in range so no change to the Warfarin dose was indicated.
The other sample was re-run and booked to the correct patient (patient 2).
I phoned patient 1s family back to explain that there was no dose change and no further test was necessary the next day.
Our admin staff went to the mail room to retrieve the incorrect dose letter.</t>
  </si>
  <si>
    <t xml:space="preserve">This 34 year old lady had an epidural removed at 07:55 this morning. 4 hours later, she could not lift her legs. Anaesthetist was alerted who assessed neurology. She could flex one knee and decision was made to d/w neuroradiology consultant to arrange lumbar MRI. Dr Gana Janardhanam phoned switchboard and asked to speak to the on call neuroradiologist in Morriston Hospital. A physician associated answered and said that the consultant neuroradiologist was away having lunch and will call back within 30 minutes. I left my number. </t>
  </si>
  <si>
    <t xml:space="preserve">30 min later, Dr Gana had not heard back so phoned again through switchboard. The phone kept ringing with no reply. After several attempts, the phone kept ringing. By approx 14:30, the patient was able to lift her legs so we felt at this stage that an MRI was no longer indicated as she had improved quite a bit. However, we were concerned not to have been able to get in touch with the neuro-radiologist (wither by phone or them phoning back), as if she hadn't improved, an MRI would be significantly delayed. </t>
  </si>
  <si>
    <t xml:space="preserve">C. difficile has been identified from a faecal sample obtained on 04/03/2024  11:00:00. The clinical team &amp; investigator will need to review and amend Actual Harm section and Potential harm/priority section, both of which have been defaulted to Low.
</t>
  </si>
  <si>
    <t xml:space="preserve">C. difficile has been identified from a faecal sample obtained on 04/03/2024  09:00:00. The clinical team &amp; investigator will need to review and amend Actual Harm section and Potential harm/priority section, both of which have been defaulted to Low.
</t>
  </si>
  <si>
    <t>Patient attended outpatients unescorted on trolley from AMU. I took the patient into room for x-ray. Patient was calm and cooperative to begin with. Placed the detector behind his back, and got everything ready to take X-ray. Patient moved and I went to make some adjustments. Patient grabbed my left arm and hand with both hands and squeezed very hard digging his fingernails into my hand. He said I had not given him his medication and I had lied to him so he was going to break my arm.
I asked him to let go and he was hurting me but he tried to snap my arm. After a few minutes I got some fingers loose and managed to get my arm free. He then tried jumping out the trolley and started kicking. 
I called for help and another member of staff came. He continued to be aggressive and refused to get back onto the trolley. He stayed sat at the end of the trolley. nurses were called and we took him back to AMU on the edge of the trolley. the X-ray was not performed.</t>
  </si>
  <si>
    <t>Staff were called to help and patient taken back to ward</t>
  </si>
  <si>
    <t>Patient brought to emergency department.
On skin inspection, patient noted to have ulcer (long-standing) to back of left lower calf.
Patient also noted to have a ?new STDI to right heel. Not previously documented in notes.</t>
  </si>
  <si>
    <t xml:space="preserve">Heel offloaded.
Repositioned regularly on repose mattress in department. 
Enourage patient to reposition regularly. </t>
  </si>
  <si>
    <t>repositioned
barrier cream applied</t>
  </si>
  <si>
    <t>during skin check, noticed G2 over sacrum and in between buttocks</t>
  </si>
  <si>
    <t>Patient attended NAU for his immunoglobulin therapy day 4 of 4 today. His infusion was started at around 09:35.  At around 11:45 when patient is nearly in completion of 2nd unit of his immunoglobulin, it was noticed that the product he is having at the time was different from the previous days that he have been given. The product that has been dispensed for the patient today from blood bank was different from what was prescribed for this patient.</t>
  </si>
  <si>
    <t>Infusion has been stopped at the time this was discovered. Nurse in-charge has been made aware who contacted blood bank to inform of the above. Doctor has also been contacted to review patient. Patient has been informed of the above incident. Patient's observations recorded and is stable. Patient stated feeling well in himself and denied any discomfort. Doctor has attended unit and reviewed patient and advised not to give the remaining unit, to observe patient and can be discharge if feeling well. Patient also advised to contact the unit or emergency services if does become unwell in the next 24-48 hours. Remaining product of gamunex 10g sent back to blood bank. Patient's observations remain stable, therefore discharged home at around 12:50pm.</t>
  </si>
  <si>
    <t>Incorrect blood/plasma/product transfused</t>
  </si>
  <si>
    <t xml:space="preserve">C. difficile has been identified from a faecal sample obtained on 06/03/2024  00:00:00. The clinical team &amp; investigator will need to review and amend Actual Harm section and Potential harm/priority section, both of which have been defaulted to Low.
</t>
  </si>
  <si>
    <t>patient admitted to ward S 14.2.24 with a history of nausea, vomiting, abdominal pain, 3 stone weight loss sepsis ?source and possible malignancy ? .
Past medical history of COPD, IHD, hypothyroidism, back pain, graves disease, post menopausal bleeding, endometrial polys, AS. Abdominal x-ray performed showing faecal impaction, patient already taking senna, lactulose and had enema.
Patient had multiple doses of antibiotics Amoxicillin, Gentamycin, metronidazole, Tazocin, cotrimoxazole, ceftriaxone.
Patient had multiple episodes of loose stool. Sample sent 17.2.24 negative, sample sent 19.2.24 negative, sample sent 6.3.24
Patient also receiving naso gastric feed.</t>
  </si>
  <si>
    <t xml:space="preserve">Patient resides in own home and has QDS package of care. 
Patient brought in by ambulance. 
On arrival skin check performed - skin bundle commenced at 16:30 and skeletal chart. Skin bundle states buttock region has no blanching redness and patient declined. 
When patient was brought into REACT with night staff and it has been noted patient has 3x Grade 2 to buttocks, excoriating skin surrounding bottom of buttocks. 1X large open wound (untradeable) to sacrum. Offensive smelling/sluffy and deep in nature. 
SDTI to inner thigh/lower buttock. </t>
  </si>
  <si>
    <t xml:space="preserve">IR1 completed. 
NIC aware.
Skin bundle and skeletal updated.
Safeguarding completed. 
Pressure relief given. 
Pressure passport commenced. </t>
  </si>
  <si>
    <t>Woman advised by email of the error and asked to return for a repeat sample to be taken.</t>
  </si>
  <si>
    <t xml:space="preserve">Patient was going to CT(AP) from resus 4, under surgeons, had a pulse of 34. Patient going to ITU(West) post CT scan for filtration. No doctors were initially going to scan with patient so I requested that a surgical doctor accompanies the A+E nurse. Patient left for CT scan with nurse and doctor. I received a phone call at approx 0510 from the A+E agency nurse, stating that the CT scanner and broken down with patient on the table, and pulse remains 30-34 bpm. I advised patient to be transferred back onto A+E trolley and I would update ITU. 
I spoke to ITU 3rd O/C, explained the situation, requesting that patient went straight up to ITU due to her heart rate. The doctor stated that they would contact CT scan and get back to. I decided to go down to CT scan, informing the A+E SpR where I was going. As I got there, scan was going ahead, the patient began to get distressed so they started to get her out, patient then became cyanosed. I entered the room, could not feel a pulse, so I put 2222 cardiac arrest call out and commenced CPR.
I left CT scan once all of the arrest team had arrived. As I got back to A+E, I received a phone call requesting that patient comes back to A+E. Patient had a ROSC. I suggested that because patient needed filtration, they utilise the bed that they had already created for the patient on ITU West. </t>
  </si>
  <si>
    <t xml:space="preserve">secured a doctor to go with patient to CT scan
CPR commenced as soon as output lost
Pt transferred to ITU for filtration </t>
  </si>
  <si>
    <t xml:space="preserve"> Mortuary</t>
  </si>
  <si>
    <t>During preparation - contaminated/used</t>
  </si>
  <si>
    <t>Patient was reported CD +ve today At 15:00 pm.informed the on call oral vancomycin started .informed bed managers  said waiting for the cubical.Patient is in the open bay with 12 patient bay</t>
  </si>
  <si>
    <t>Informed on call vancomycin started.isolation procedure .</t>
  </si>
  <si>
    <t xml:space="preserve">C. difficile has been identified from a faecal sample obtained on 08/03/2024  16:20:00. The clinical team &amp; investigator will need to review and amend Actual Harm section and Potential harm/priority section, both of which have been defaulted to Low.
</t>
  </si>
  <si>
    <t>Patient was a patient of Community Wound Clinic and endured a severe bacterial infection to left leg and toes.  Admitted under the instruction of Consultant Microbiologist following results of deep swab results.
Admitted Via Community ACT Team to Ward S Morriston 
Patient required TVN Input to coordinate community to Acute care, No TVN Service available at Morriston DGH
No CNS to CNS Handover Available 
Staff Skill Mix not able to apply compression Bandage application so previous therapy had to be discontinued.
No appropriate dressing stock available at Ward</t>
  </si>
  <si>
    <t xml:space="preserve">Issue escalated to Community Wound Clinic Lead Nurse as Clinical Lead for TVN on sickness leave.
Agreed for Community TVN to attend Ward S to provide education to Nurse responsible for patients care
Patients Dressing changed 
Care plan documented in Patients Acute notes
Advice given for Pharmacy items required to enable patient care
 </t>
  </si>
  <si>
    <t xml:space="preserve">while a member of staff was emptying the separate items out of the box, one of the instruments went through her glove and pierced the skin. </t>
  </si>
  <si>
    <t>staff member went to the sink squeezed her hand under the running water for five minutes until it stopped bleeding. informed occupational health on 12/03/2024</t>
  </si>
  <si>
    <t>Patient was trying to get up from the chair and he Slipped and landed on the floor.It was unwitnessed.Assesed the patient.No signs of visible injuries.Falls protocol carried out.Patient said he didn't hit his head.</t>
  </si>
  <si>
    <t xml:space="preserve">Assessed him for injuries
vital signs checked,NEWS score=0
BM Checked
Neuro observation done,GCS=15
Informed this to oncall doctor
Handed over night staff to inform next of kin about the fall.
</t>
  </si>
  <si>
    <t xml:space="preserve">Patient admitted to Ward W at around 11.30am on a stretcher as a pre empt.
Patient being discharged had not left the ward when ED arrived.
Porters requested to get a bed and mattress.
Patient transferred onto mattress but mattress was faulty, put back onto soft foam until another airflow obtained.
Pressure areas checked - noted 2 large red, some purple areas non-blanching on each buttocks. Heels satisfactory.
Patient is a L NOF #.
Has been on ambulance since 10.55 as no off load.
Skeletal chart only from ED states unable to check buttocks due to pain in hip.
</t>
  </si>
  <si>
    <t>Transferred straight onto airflow mattress when bed available.
Medical illustration requested.
P/U passport completed.
Datix completed</t>
  </si>
  <si>
    <t xml:space="preserve">A possible outbreak of COVID-19 has been identified with two positive patients linked in place and time.
</t>
  </si>
  <si>
    <t>Referred to clinical team and ward to review and investigate.
For further information and actions required please refer to the Policy for Infection Outbreak and Incident Management in Secondary and Tertiary care which can be found on the IPC SharePoint site or by copying the following link into your browsers’ address bar. 
https://sbushare.cymru.nhs.uk/sites/InfPrevCont/SiteAssets/SitePages/Policies%20and%20Quick%20Reference%20Guides/Policy%20for%20Infection%20Outbreak%20and%20Incident%20Management%20in%20Secondary%20and%20Tertiary%20Care%20(Dec%202020).pdf</t>
  </si>
  <si>
    <t xml:space="preserve">Patients relative has posted several twitter posts accusing staff of inappropriate care and causing harm and ultimately contributing to the individuals father death.
The staff members have been named in the post which is open for general public to view.
This has led to undue stress and wellbeing concerns for the staff members.
Ongoing concern.
</t>
  </si>
  <si>
    <t>Staff members have been supported.
Discussed with senior leads within Morriston and Corporate.
Met with external team legal team for advice.</t>
  </si>
  <si>
    <t>Inappropriate use of social media</t>
  </si>
  <si>
    <t xml:space="preserve">Pt is a staff nurse and attended MIU with a finger wound over her middle finger PIPJ. Pt stated that she saw down to the tendon and has applied steri strips herself yesterday. In MIU due to the pain experienced I could not rule out a tendon injury. The wound was mostly healed, and I could see down to the base of what had already healed over - pt reported pain on most movements and some reduced power. If we are querying a tendon injury then we refer to plastics. The Dr on call did not accept the referral and made it very difficult to refer onwards. This is not the first instance from this particular Dr that made referring very difficult. </t>
  </si>
  <si>
    <t>Pt has been informed of Datix and we will review in the morning to try and re-refer or discuss with a senior collegue in work. Advised ED if concerns but pt declined, she is happy to return tomorrow for review</t>
  </si>
  <si>
    <t xml:space="preserve">The Cleft Psychology department received a referral from a GP about a Cleft patient. This had no telephone contact details on it, so the clinician used WPAS to look up the mother’s contact details (the referral was for an 8 year old child). When I called the number on WPAS, and asked to speak to the patient's mother, the person I called was very short with me saying this wasn’t her number and asked what it was about and who I was. I did not disclose any information at this point, advising that I couldn’t give further information. She advised that she has been receiving phone calls and text messages about this patient, and has rung someone in Swansea health services and their GP practice (Dulais valley Medical Practice) to advise this is not the patient’s number. I double checked what number she had, and this was a completely different number than the number I had dialled (I checked in my telephone display and the number I had dialled was not even near the same as the number she reported as hers). She then checked her phone/ SIM and found that her phone SIM appeared to have 3 different mobiles on it, which included the phone number I had tried to call. I advised her to contact her network provider (EE) about this. I also advised that I would need to check whether I would need to report this as a data breach, and I have her phone number and name as details, and she was happy for me to pursue this if needed. 
Following this an email was sent to enquire as to the need to complete a datix, and Marc Charles, Information Governance Assurance Officer, advised that it would be prudent to submit this as a datix. 
</t>
  </si>
  <si>
    <t xml:space="preserve">I have used the other numbers on WPAS and made contact with the maternal grandmother (named on file as a contact). She has advised that the number we used is an old number for Mum, and given us the new number. We then changed the number on WPAS to the new number to prevent further calls to the incorrect person. Someone in the admin team has also contacted the mother directly to confirm her mobile number, and has advised her to contact the GP surgery to ensure that they have the correct number on file. 
</t>
  </si>
  <si>
    <t xml:space="preserve">patient brought into react area for skin check and personal care before going to chest xray. on checking patient skin 3x grade 2 pressure sores were noted to the buttock area. no previous documentation is showing these areas </t>
  </si>
  <si>
    <t>dressings applied to relive pressure, new skeletal filled in to show the areas, nursing notes updated and nurse in charge informed</t>
  </si>
  <si>
    <t>Completing skin check this AM and G2 noted to buttock- superficial break in skin</t>
  </si>
  <si>
    <t>Was escalated to the NIC when started shift that pt was high risk of pressure damage- no space currently to transfer onto hospital bed due to limited space in minors. Pt also quite uncooperative with treatment- at times refusing turns/checks which also makes full skin ax difficult. Checked as able on shift. Pt used bottles to minimise episodes of incontinence. Skin bundle and skeletal completed. Pt has 24/7 carers they were asked in day shift to come in to help support the pt and  minors staff however only stayed for a limited time (10mins) then left and then had not been answering phone calls from the hospital staff which could have impacted his care. High acuity in minors also.</t>
  </si>
  <si>
    <t>Incident Service</t>
  </si>
  <si>
    <t>Location of Incident</t>
  </si>
  <si>
    <t>Swansea Bay UHB / Morriston Hospital Service Delivery Unit / Surgery / Vascular</t>
  </si>
  <si>
    <t>Swansea Bay UHB / Hospitals / Morriston Hospital / Anglesey Ward(Morriston)</t>
  </si>
  <si>
    <t>Swansea Bay UHB / Hospitals / Morriston Hospital / Theatre 3</t>
  </si>
  <si>
    <t>Swansea Bay UHB / Morriston Hospital Service Delivery Unit / Surgery / Orthopaedics</t>
  </si>
  <si>
    <t>Swansea Bay UHB / Morriston Hospital Service Delivery Unit / Medicine / Elderly Medicine</t>
  </si>
  <si>
    <t>Swansea Bay UHB / Hospitals / Morriston Hospital / Ward D</t>
  </si>
  <si>
    <t>Swansea Bay UHB / Morriston Hospital Service Delivery Unit / Medicine / Same Day Emergency Care (SDEC)</t>
  </si>
  <si>
    <t>Swansea Bay UHB / Hospitals / Morriston Hospital / Ward W</t>
  </si>
  <si>
    <t>Swansea Bay UHB / Morriston Hospital Service Delivery Unit / CSS / Intensive Care</t>
  </si>
  <si>
    <t>Swansea Bay UHB / Hospitals / Morriston Hospital / General Intensive Therapy Unit</t>
  </si>
  <si>
    <t>Swansea Bay UHB / Morriston Hospital Service Delivery Unit / Surgery / General Surgery</t>
  </si>
  <si>
    <t>Swansea Bay UHB / Hospitals / Morriston Hospital / Same Day Emergency Care (SDEC)</t>
  </si>
  <si>
    <t>Swansea Bay UHB / Morriston Hospital Service Delivery Unit / Medicine / General Medicine</t>
  </si>
  <si>
    <t>Swansea Bay UHB / Morriston Hospital Service Delivery Unit / Medicine / Emergency Department (ED) (from 5.12.22)</t>
  </si>
  <si>
    <t>Swansea Bay UHB / Hospitals / Morriston Hospital / Emergency Department</t>
  </si>
  <si>
    <t>Swansea Bay UHB / Morriston Hospital Service Delivery Unit / Surgery / Cardiology</t>
  </si>
  <si>
    <t>Swansea Bay UHB / Hospitals / Morriston Hospital / Cyril Evans Ward</t>
  </si>
  <si>
    <t>Swansea Bay UHB / Morriston Hospital Service Delivery Unit / Medicine / Acute Medical Unit (AMU)</t>
  </si>
  <si>
    <t>Swansea Bay UHB / Hospitals / Morriston Hospital / Acute Medical Unit (AMU)</t>
  </si>
  <si>
    <t>Swansea Bay UHB / Morriston Hospital Service Delivery Unit / CSS / Blood Transfusion</t>
  </si>
  <si>
    <t>Swansea Bay UHB / Morriston Hospital Service Delivery Unit / Surgery / Cardiothoracic</t>
  </si>
  <si>
    <t>Swansea Bay UHB / Hospitals / Morriston Hospital / Cardiac Intensive Therapy Unit</t>
  </si>
  <si>
    <t>Swansea Bay UHB / Hospitals / Morriston Hospital / Coronary Care Unit</t>
  </si>
  <si>
    <t>Swansea Bay UHB / Morriston Hospital Service Delivery Unit / Surgery / Urology</t>
  </si>
  <si>
    <t>Swansea Bay UHB / Morriston Hospital Service Delivery Unit / CSS / Radiology</t>
  </si>
  <si>
    <t>Swansea Bay UHB / Hospitals / Singleton Hospital / Radiology or X Ray Department</t>
  </si>
  <si>
    <t>Swansea Bay UHB / Hospitals / Morriston Hospital / Ward E (from 5.12.22)</t>
  </si>
  <si>
    <t>Swansea Bay UHB / Hospitals / Morriston Hospital / Ward C</t>
  </si>
  <si>
    <t>Swansea Bay UHB / Hospitals / Morriston Hospital / Pembroke Ward</t>
  </si>
  <si>
    <t>Swansea Bay UHB / Hospitals / Morriston Hospital / Ward R (from 4.11.23)</t>
  </si>
  <si>
    <t>Swansea Bay UHB / Hospitals / Morriston Hospital / Ward B</t>
  </si>
  <si>
    <t>Swansea Bay UHB / Morriston Hospital Service Delivery Unit / Medicine / Neurology</t>
  </si>
  <si>
    <t>Swansea Bay UHB / Hospitals / Morriston Hospital / Gower Ward</t>
  </si>
  <si>
    <t>Swansea Bay UHB / Hospitals / Neath Port Talbot Hospital / Outpatient Department</t>
  </si>
  <si>
    <t>Swansea Bay UHB / Morriston Hospital Service Delivery Unit / Medicine / Stroke</t>
  </si>
  <si>
    <t>Swansea Bay UHB / Hospitals / Morriston Hospital / Ward F</t>
  </si>
  <si>
    <t>Swansea Bay UHB / Morriston Hospital Service Delivery Unit / Medicine / Diabetes and Endocrine (from 5.12.22)</t>
  </si>
  <si>
    <t>Swansea Bay UHB / Hospitals / Morriston Hospital / Ward S</t>
  </si>
  <si>
    <t>Swansea Bay UHB / Hospitals / Morriston Hospital / Ward J</t>
  </si>
  <si>
    <t>Swansea Bay UHB / Hospitals / Morriston Hospital / Ward V SSSU (Surgical Short Stay Unit)</t>
  </si>
  <si>
    <t>Swansea Bay UHB / Morriston Hospital Service Delivery Unit / Medicine / Gastroenterology</t>
  </si>
  <si>
    <t>Swansea Bay UHB / Morriston Hospital Service Delivery Unit / Medicine / Endoscopy (from 5.12.22)</t>
  </si>
  <si>
    <t>Swansea Bay UHB / Hospitals / Morriston Hospital / Endoscopy Unit</t>
  </si>
  <si>
    <t>Swansea Bay UHB / Morriston Hospital Service Delivery Unit / Medicine / Respiratory Medicine</t>
  </si>
  <si>
    <t>Swansea Bay UHB / Hospitals / Morriston Hospital / Ward L</t>
  </si>
  <si>
    <t>Target 1 Reported in 2022</t>
  </si>
  <si>
    <t>Target 2 Reported between 01/01/2023 and 31/03/2023</t>
  </si>
  <si>
    <t>Target 3 Reported between 01/04/2023 and 30/06/2023</t>
  </si>
  <si>
    <t>Target 4 Reported between 01/07/2023 and 30/09/2023</t>
  </si>
  <si>
    <t>Target 5 Reported between 01/10/2023 and 31/12/2023</t>
  </si>
  <si>
    <t>.</t>
  </si>
  <si>
    <t>Sample lost</t>
  </si>
  <si>
    <t xml:space="preserve">Patient underwent a two-view bilateral tomosynthesis mammogram on 28th February 2024.  On the third view , the image failed to capture.  The error occurred twice, not dose was recorded by the machine.  The examination was completed once the mammography machine had been restarted. 
The fault was logged with Hologic, and they replaced the x-ray tube. </t>
  </si>
  <si>
    <t xml:space="preserve">Patient Journey: Admitted on 14.1.24 to AMU , transferred to AMU short stay on 16.1.24 and then transferred to ward S on 20.1.24. 
Patient was nursed in section 4 bed 5 from time he was admitted. 
Admitted with a painful , infected big toe (R) poor lower limb circulation. 
PMH: 
Vascular dementia 
T2DM on oral agents
Heart failure 
AF 
Fatty liver  
On admission joint care medicine and vascular, vascular were considering revasculation and amputation of the toe, this did not happen due to there is no interventional radiology ( interventional imaging ) in MH, plan changed to  leave alone and nature take its course. 
Patient was independent to toilet needs, staff only made aware of loose stools  by family. 
Independently mobile with a zimmer frame around ward area, staff would have to prompt for personal care. 
Abx therapy: 
16.1.24 - 29.1.24   Sodium fusudate 500mg TDS 
24.1.24 - 31.1.24   oral Meropenem  1g TDS 
31.1.24 - 5.2.24     IV Tazocin QDS 4.5g 
5.2.24 - 11.2.24     oral Co-trimoxole 960mg 
7.2.24 - 20.2.24     oral metronidazole TDS 400mg 
14.2.24 - 20.2.24   oral flucloxacillin QDS 1g 
14.2.24 - 17.2.24    oral metronidazole TDS 400mg 
No PPI prescribed. 
</t>
  </si>
  <si>
    <t xml:space="preserve">Multiple doses of oral and Iv Abx whilst on AMU an ward S. 
</t>
  </si>
  <si>
    <t xml:space="preserve">Monitor patients bowels and document accurately on WNCR. 
Monitor Abx therapy administered. </t>
  </si>
  <si>
    <t xml:space="preserve">Whilst doing the 2222 audit. It was noted that a patient had a NEWS score of 4 at 12:23pm on 7/3/24, frequency of observations were not increased. The next observations taken at 21:35, NEWS 3 no further observations performed. Patient has a cardiac arrest at 06:16am  8/3/24. Resuscitation unsuccessful. </t>
  </si>
  <si>
    <t>Datix completed and Nurse in charge of Cardigan informed.</t>
  </si>
  <si>
    <t>Attended patient home for COPD team review she lives in the flat upstairs above the rock and fountain pub which is currently closed down. Assessment and treatment completed. Upon leaving the flat with patient and her husband to walk downstairs the hallway was dark and I did not see a step in the hallway. Slipped off step and twisted left ankle when falling to the floor. Patient and husband were very supportive. I got myself back to my feet, then proceeded to leave the property.</t>
  </si>
  <si>
    <t xml:space="preserve">Although painful I drove my car and discussed with colleagues who agreed best option was to go home to facilitate RICE protocol for sprain management. </t>
  </si>
  <si>
    <t xml:space="preserve">This patient was admitted to hospital between 26/1/23 and 30/1/23
This was a planned admission for renal biopsy and the patient was known to have Nephrotic Syndrome.
The patient had reported recent bilateral lower leg swelling.
On 27/1/23 at 00:31 a VTE and bleeding  risk assessment was completed on HEPMA. A VTE risk was identified: medical patient expected to have ongoing reduced mobility relative to normal state. No thrombosis related risk factors were identified and no bleeding risk factors were identified.   
Thromboprophylaxis was not prescribed. 
The patient underwent renal biopsy on 27/1/23 and had an uneventful recovery on the ward. 
Following renal biopsy the patient remained in hospital for a further 3 days.
On 28/4/23 this patient was found to have a DVT in the right calf. 
As this diagnosis was made within 90 days of hospital admission it has been identified as a potentially preventable VTE.
A Root Cause Analysis (RCA)  has been undertaken to determine the timeline of events from admission to discharge.
The following VTE risks were identified: Nephrotic syndrome, the patient was a smoker (10-12 per day) and has several co-morbidities. 
It was noted that the renal biopsy would have been a bleeding risk factor. 
This RCA was discussed at Hospital Acquired Thrombosis (HAT) MDT on 27/2/2024 and in this instance the VTE was deemed to be potentially preventable in light of the  association between Nephrotic Syndrome and VTE events.  
</t>
  </si>
  <si>
    <t xml:space="preserve">The patient was referred to the Pharmacist Led VTE clinic and was commenced on Tinzaparin following diagnosis of DVT. </t>
  </si>
  <si>
    <t>A taxi was ordered at 16.30 to take urgent samples to the Welsh Blood Service for processing and the samples left the laboratory at 5pm. Around 8pm a call was rec'd from WBS to query when the the samples would arrive as they hadn't yet. Extra samples had already been rec'd from clinical area and were then sent by separate taxi as urgent. These were processed without delay.
At approx 7.45am the following day, a phonecall was rec'd from WBS to state there were samples in their fridge and were they duplicates?
Samples had been placed there by security at WBS as the box was labelled from a differing hospital.</t>
  </si>
  <si>
    <t>The extra samples were processed without delay and sent to requesting lab. Upon arrival they were immediately issued to the patient and made available for collection.
After some investigation (see timeline), it transpired that the requesting hospital had been incorrectly sent transport boxes for another hospital. It was agreed to check all boxes on site to ensure appropriateness.</t>
  </si>
  <si>
    <t xml:space="preserve">This patient was admitted on the 13/03/2024 and developed further damage of pressure sores on his R buttock. Documentation states this was a broken blister however is now grade 2 pressure ulcer. Noted patient did not have skin check in six hours after having an enema in blue trolley bay. Pt also states that he asked to be changed as he knew he had soiled himself. </t>
  </si>
  <si>
    <t xml:space="preserve">Pt was transferred to blue resus to start DKA protocol where we commenced the protocol an hour after this had been noted. Personal care was given - the patient had dried faeces up his back. Patient was cleaned and barrier cream was applied and patient is on a repose mattress. Nurse in charge informed and patient encouraged to reposition regularly. Datix being completed and IR1/ pressure ulcer passport completed. </t>
  </si>
  <si>
    <t>DSA</t>
  </si>
  <si>
    <t>RN for F zone in Yellow did not attend work. I was asked to take handover for bay, whilst being allocated to ambulance triage and three patients on ambulances. Handed over that patient in F1, who had been admitted following a fall, was frequently trying to stand up alone. Patient had been sitting in chair by bedside. I was assisting the HCA to mobilise a different patient behind the curtain when we heard a bang. Patient was observed on sitting/lying on floor with head against bottom of trolley.</t>
  </si>
  <si>
    <t xml:space="preserve">Observations performed. Neuro observations performed. Medical team informed and attended to review. Assessed for bony injury - nil. Assisted back into chair. NIC informed. Antiplatelet held. Attended CT scan. NOK informed. Hot debrief &amp; falls alert completed. Enhanced observations commenced. </t>
  </si>
  <si>
    <t xml:space="preserve">Staff was asked to take on additional duties despite her feeling that her current workload was significant.  </t>
  </si>
  <si>
    <t>Staff felt overwhelmed with workload.</t>
  </si>
  <si>
    <t xml:space="preserve">On handover from evening staff it was noticed that the VRII sliding scale prescription had not been prescribed appropriately.
Verbal handover was given that the sliding scale was a reduced protocol, however, on the prescription both the REDUCED and STANDARD regimes were ticked, making the prescription ambiguous. the prescriber had also not signed to prescribe the Insulin, nor had they signed to confirm it had been set up. 
The VRII also requires both NaCl 0.9% and Dextrose 5% to be prescribed (both with or without the addition of potassium), as NaCl is required for blood sugars above 14mmol/l and the Dextrose is required for blood sugars below or equal to 14mmol/l.
</t>
  </si>
  <si>
    <t>The evening staff had already requested that the NaCl 0.9% be prescribed by the anaesthetist who was checking the patients CVC line x-ray.
The same anaesthetist was asked if her was happy to sign to prescribe the Insulin and make clear which regime the patient was to receive, which he was given that the handover was the reduced rate and the patient's infusion rate of insulin was that of the reduced regime
Appendix S and T attached. deleted from device and cloud of device used to capture image.</t>
  </si>
  <si>
    <t>Unable to proceed with planned angioplasty as anti coagulants had been given to the patient.</t>
  </si>
  <si>
    <t>patient's consultant informed and procedure delayed</t>
  </si>
  <si>
    <t xml:space="preserve">Staph. aureus has been identified from a blood culture sample obtained on 12/03/24, (Day 7 of admission). 
The clinical team &amp; investigator will need to review and amend Actual Harm section and Potential harm/priority section, both of which have been defaulted to Low. 
</t>
  </si>
  <si>
    <t>Referred to clinical team and ward to review.
Please utilise the Enhanced Bacteraemia data collection form to undertake the clinical review, which can be accessed at: https://forms.office.com/pages/responsepage.aspx?id=uChWuyjjgkCoVkM8ntyPrivcSaqB5mlOiGlrwZtNJVZUN0wxM1cyU0RSVkdVMkxVNFdQOTdMN1BTSC4u</t>
  </si>
  <si>
    <t>Patient was unsettled &amp; agitated, sat out in chair in an observable area, tried to stand upon her own &amp; suddenly slide on the floor &amp; sat on her bottom. Witnessed by RN &amp; Doctor on the unit. Body check done &amp; no injury noted. Assisted with 2 back to chair.</t>
  </si>
  <si>
    <t xml:space="preserve">Body check done with no injury noted, assisted back to chair, kept comfortable &amp; reassurance given. Observation checked &amp; stable &amp; blood sugar checked &amp; within range. NOK informed.
</t>
  </si>
  <si>
    <t xml:space="preserve">Patient slipped to floor from toilet when standing to attend to hygiene needs. Alarm raised. Patient was sitting on floor when staff attended. Conscious, alert, breathing normally. Able to recall what happened. No confusion evident. Assisted from floor with assistance of 2 staff members. Observations taken and normal. Neurological observations commenced and no concerns. Able to move limbs normally. Reported had caught chin when falling but not banged head. No other injuries. Falls protocol followed. Blood sugar levels taken. Medical team informed and CT head carried out. Patient asked for family not to be informed until daytime hours. </t>
  </si>
  <si>
    <t xml:space="preserve">Neuro observations commenced. Doctor informed. </t>
  </si>
  <si>
    <t>Patient been awaiting TTO from pharmacy since being assessed by medical team this morning. Nothing came to ward. Got authorisation from bed managers to contact on call pharmacist. who firstly stated that they may still be doing the rounds as there was a new porter on the job. He phoned back saying that he had just spoken to porters and he doesnt know where the TTO's were as apparently the porter had already delivered them all. Was told to phone around incase the porter had wrongly delivered them. To later find them on Cyril Evans ward, they had been delivered correctly by porter but wrongly labelled by pharmacy. Labelled with right patient just wrong ward.</t>
  </si>
  <si>
    <t>Apologised to the patient for the delay, informed bed manager of lack of communication and wrongly labelling as bed manager previously stated that there were many TTO issues today.</t>
  </si>
  <si>
    <t>Whilst staff who was supervising bay left to attend to another patients IV, patient in questions stood from the bed and slipped to the floor. He claimed that he thought he saw something that was not there and tried to get up to sort it out and lost his footing. 
Patient was found on his bottom at the side of the bed.</t>
  </si>
  <si>
    <t>Staff and Drs attended patient. Dr asked patient several questions regarding if he had any pain or did he hit his head to which patient replied no. Dr and staff assisted patient back into bed. Observations recorded and NEWS 4. SATS 95% on 1LO2 via nasal canula and HR 91bpm. Dr completed full examination of patient and deemed no injury or need for nuero observations. Patient explained to staff that he thought he saw something on the other side of the room and went to attend to it and lost his footing. However Dr asked patient several questions and patient appeared orientated to time and place, new his DOB, Address, Full name, who was with him in the room and where he was I.E Morriston hospital. Dr explained no further interventions needed. Patient was advised to call staff if he requires assistance with mobilizing due to poor mobility and staff now situated in the bay with masks on due to covid status of the room. Risk assessments fully updated regarding fall and IR1 in progress at time of writing.</t>
  </si>
  <si>
    <t xml:space="preserve">When changing the patient and repositioned- looked at heels and there is a blister to the R heel and Unstageable to the L. </t>
  </si>
  <si>
    <t xml:space="preserve">Offloaded heels immediately and continues to be on a repo. </t>
  </si>
  <si>
    <t xml:space="preserve">When completing the discharge summary for the patient included in this incident form. It was identified that the discharge summary had been already completed by an F1 in Morriston hospital on the 10th of January. 
The clinical information that has been entered does not match the clinical information of the patient that it is attached to. 
The patient that is identified in this incident form - was admitted to MGH after a fall, where she sustained a fracture to her pubic rami and a SAH. 
The discharge summary has been sent to the GP asking for a COPD referral but this patient does not have COPD
</t>
  </si>
  <si>
    <t xml:space="preserve">Spoke to ward sister
datix completed 
</t>
  </si>
  <si>
    <t>At aprox 08.30hrs the clinic department was getting ready for the morning clinic, when the phlebotomy room was opened it was noted that a pod was on the floor by a trolley. On further inspection it was noted that it was containing a blood sample and form.</t>
  </si>
  <si>
    <t>This was reported to the nurse clinic manager Lynda Thomas  straight away .</t>
  </si>
  <si>
    <t xml:space="preserve">Refused referral for spirometry testing by secondary care. Datix completed as per instruction from Morgannwg LMC for refused referrals. 
 Upon discussion with Morgannwg LMC, I would like to confirm that there is no contractual responsibility for General Practice to deliver this service. We note that MLMC is working with secondary care and the HB to secure an alternative funded avenue that we can refer patients to but currently the responsibility does not sit with GPs.
This position is not intended to be obstructive, but to simply adhere to our contractual duty to provide safe, consistent and appropriate care for our patients during a funding and resource crisis. 
</t>
  </si>
  <si>
    <t xml:space="preserve">Unable to provide diagnosis for patient </t>
  </si>
  <si>
    <t xml:space="preserve">C. difficile has been identified from a faecal sample obtained on 19/03/2024  00:00:00. The clinical team &amp; investigator will need to review and amend Actual Harm section and Potential harm/priority section, both of which have been defaulted to Low.
</t>
  </si>
  <si>
    <t xml:space="preserve">On rolling and washing patient a pressure area was noticed on patients anus. Faecal Management System had previously been in situ, however was removed overnight. </t>
  </si>
  <si>
    <t xml:space="preserve">Area was cleaned and flamazine was applied to general area. Cannot be dressed due to location. There is currently no more pressure on this area as the device has already been removed. Patient is on pressure relieving mattress, and is regularly rolled as per CITU chart to reduce pressure damage. Patient was sedated and intubated when faecal management system was put in place, and remains intubated via tracheostomy supported by the ventilator. Patient remains all care, and further information on pressure areas are in passport and in nursing records. </t>
  </si>
  <si>
    <t xml:space="preserve">Clinically, the patient had been unstable for several weeks, on ventilation and inotropic support, She had been having type 7 stools from surgery, all samples c diff negative, but requiring a faecal management system, despite loperamide given. Unfortunately, due to patient being critically unwell and in a low cardiac output state, despite frequent rolls, there were several incidence of moisture damage, so FMS remained in situ to help protect further deterioration. The patients overall condition has improved, although remains on a ventilator, with deep sternal wound infection requiring VAC dressing. The FMS came out spontaneously, and it was after this that the device related injury was noted. </t>
  </si>
  <si>
    <t>Please see all factors above relating to patient's general condition, ventilation, bed rest, inotropes, profound fluid overload, need for the faecal management system.  Patient rolls and skin checks were adequate and regular.</t>
  </si>
  <si>
    <t>No lessons learned at this stage.  Nursing team provided optimum care for this patient and faecal management system was in the interests of the patient.</t>
  </si>
  <si>
    <t>While changing dressing on the left leg found that patient has bruise around a blister . Bruise was black in colour classified as SDTI.</t>
  </si>
  <si>
    <t>Informed to nurse manager, allewyn dressing applied and datix done . Provided with air mattress.</t>
  </si>
  <si>
    <t>hole in the tray, inner and outer layer
sh fine instruments - 04</t>
  </si>
  <si>
    <t>holes on inner and outer layers of the tray.
we had a spare tray in our tray room</t>
  </si>
  <si>
    <t>On checking the pressure areas of patient, a grade 2 pressure ulcer was found on her sacrum.</t>
  </si>
  <si>
    <t>Patient is on an air mattress, 2 hourly position change given, cream applied</t>
  </si>
  <si>
    <t>Swansea Bay UHB / Morriston Hospital Service Delivery Unit / Medicine / Renal</t>
  </si>
  <si>
    <t>Swansea Bay UHB / Hospitals / Morriston Hospital / Cardigan Ward</t>
  </si>
  <si>
    <t>Swansea Bay UHB / Morriston Hospital Service Delivery Unit / CSS / Laboratory Haematology</t>
  </si>
  <si>
    <t>Swansea Bay UHB / Hospitals / Morriston Hospital / Pathology Department</t>
  </si>
  <si>
    <t>Swansea Bay UHB / Hospitals / Morriston Hospital / Radiology or X Ray Department</t>
  </si>
  <si>
    <t>Swansea Bay UHB / Hospitals / Neath Port Talbot Hospital / Radiology or X Ray Department</t>
  </si>
  <si>
    <t>Swansea Bay UHB / Hospitals / Morriston Hospital / Theatre Admissions Unit</t>
  </si>
  <si>
    <t>Swansea Bay UHB / Morriston Hospital Service Delivery Unit / Surgery / Colorectal</t>
  </si>
  <si>
    <t>Swansea Bay UHB / Morriston Hospital Service Delivery Unit / Surgery / Burns &amp; Plastic Surgery</t>
  </si>
  <si>
    <t>Swansea Bay UHB / Morriston Hospital Service Delivery Unit / Surgery / Spinal</t>
  </si>
  <si>
    <t>Swansea Bay UHB / Hospitals / Morriston Hospital / Theatre 18</t>
  </si>
  <si>
    <t>Swansea Bay UHB / Hospitals / Morriston Hospital / Theatre 14</t>
  </si>
  <si>
    <t>Swansea Bay UHB / Morriston Hospital Service Delivery Unit / CSS / Cellular Pathology</t>
  </si>
  <si>
    <t>Swansea Bay UHB / Hospitals / Singleton Hospital / Laboratory</t>
  </si>
  <si>
    <t>Swansea Bay UHB / Hospitals / Morriston Hospital / Tempest Ward</t>
  </si>
  <si>
    <t>Swansea Bay UHB / Morriston Hospital Service Delivery Unit / Surgery / Cardiac Rehabilitation</t>
  </si>
  <si>
    <t>Swansea Bay UHB / Hospitals / Morriston Hospital / Cardiac High Dependancy Unit</t>
  </si>
  <si>
    <t>Swansea Bay UHB / Hospitals / Morriston Hospital / West Renal Unit</t>
  </si>
  <si>
    <t>Swansea Bay UHB / Hospitals / Morriston Hospital / Ward H (from 4.11.23)</t>
  </si>
  <si>
    <t>Swansea Bay UHB / Morriston Hospital Service Delivery Unit / CSS / Phlebotomy</t>
  </si>
  <si>
    <t>Swansea Bay UHB / Hospitals / Morriston Hospital / Ty Olwen</t>
  </si>
  <si>
    <t>Swansea Bay UHB / Hospitals / Morriston Hospital / Dan Danino Ward</t>
  </si>
  <si>
    <t>Swansea Bay UHB / Morriston Hospital Service Delivery Unit / Medicine / Minor Injury Unit (MIU) - NPTH (from 5.12.22)</t>
  </si>
  <si>
    <t>Swansea Bay UHB / Hospitals / Neath Port Talbot Hospital / Minor Injury Unit - NPTH</t>
  </si>
  <si>
    <t>Swansea Bay UHB / Hospitals / Morriston Hospital / Outpatient Department</t>
  </si>
  <si>
    <t>Swansea Bay UHB / Hospitals / Morriston Hospital / Surgical Assessment Unit (SAU)</t>
  </si>
  <si>
    <t>Swansea Bay UHB / Hospitals / Morriston Hospital / Liz Baker Dialysis Unit</t>
  </si>
  <si>
    <t>Swansea Bay UHB / Hospitals / Morriston Hospital / Renal OPD</t>
  </si>
  <si>
    <t>Swansea Bay UHB / Community Services inc Practices / GP Practice / Kingsway Surgery, Swansea</t>
  </si>
  <si>
    <t>Swansea Bay UHB / Hospitals / Singleton Hospital / Endoscopy Unit</t>
  </si>
  <si>
    <t>Swansea Bay UHB / Hospitals / Singleton Hospital / Theatre 3</t>
  </si>
  <si>
    <t>Swansea Bay UHB / Morriston Hospital Service Delivery Unit / Surgery / Ear, Nose &amp; Throat</t>
  </si>
  <si>
    <t xml:space="preserve">Referred to clinical team and ward to review and investigate.
For further actions required please refer to the Policy for Infection Outbreak and Incident Management in Secondary and Tertiary care which can be found on the IPC SharePoint site or by copying the following link into your browsers’ address bar. 
https://sbushare.cymru.nhs.uk/sites/InfPrevCont/SiteAssets/SitePages/Policies%20and%20Quick%20Reference%20Guides/Policy%20for%20Infection%20Outbreak%20and%20Incident%20Management%20in%20Secondary%20and%20Tertiary%20Care%20(Dec%202020).pdf
</t>
  </si>
  <si>
    <t>Swansea Bay UHB / Hospitals / Morriston Hospital / Older Persons Assessment Service (OPAS) Morriston Hospital</t>
  </si>
  <si>
    <t>Swansea Bay UHB / Hospitals / Morriston Hospital / Ward R (up to 3.11.23)</t>
  </si>
  <si>
    <t>Swansea Bay UHB / Hospitals / Morriston Hospital / Powys Ward</t>
  </si>
  <si>
    <t>Swansea Bay UHB / Morriston Hospital Service Delivery Unit / Operations Division / Site Management (from 5.12.22)</t>
  </si>
  <si>
    <t>Swansea Bay UHB / Hospitals / Neath Port Talbot Hospital / Fracture or Orthopaedic Clinic</t>
  </si>
  <si>
    <t>Swansea Bay UHB / Hospitals / Morriston Hospital / Theatre Corridor</t>
  </si>
  <si>
    <t>Swansea Bay UHB / Hospitals / Morriston Hospital</t>
  </si>
  <si>
    <t>Reporter's initial harm assessment</t>
  </si>
  <si>
    <t>Manager's interim harm assessment</t>
  </si>
  <si>
    <t>Post Investigation harm assessment</t>
  </si>
  <si>
    <t>Swansea Bay UHB / Morriston Hospital Service Delivery Unit / Surgery / Cleft Lip &amp; Palate</t>
  </si>
  <si>
    <t>Swansea Bay UHB / Hospitals / Morriston Hospital / Maxillofacial Department</t>
  </si>
  <si>
    <t>Swansea Bay UHB / Morriston Hospital Service Delivery Unit / Surgery / Maxillofacial</t>
  </si>
  <si>
    <t>Swansea Bay UHB / Hospitals / Morriston Hospital / Theatre Reception</t>
  </si>
  <si>
    <t>Swansea Bay UHB / Hospitals / Morriston Hospital / Administration Block or Offices</t>
  </si>
  <si>
    <t>Swansea Bay UHB / Hospitals / Neath Port Talbot Hospital / Theatre 2</t>
  </si>
  <si>
    <t>Swansea Bay UHB / Hospitals / Morriston Hospital / Theatre 6</t>
  </si>
  <si>
    <t>Swansea Bay UHB / Hospitals / Morriston Hospital / Office</t>
  </si>
  <si>
    <t>Swansea Bay UHB / Hospitals / Neath Port Talbot Hospital / Theatre 5</t>
  </si>
  <si>
    <t>Swansea Bay UHB / Hospitals / Neath Port Talbot Hospital / Theatre 1</t>
  </si>
  <si>
    <t>Swansea Bay UHB / Morriston Hospital Service Delivery Unit / CSS / Medical Illustration</t>
  </si>
  <si>
    <t>Swansea Bay UHB / Hospitals / Singleton Hospital / Day Surgery Unit Treatment Room</t>
  </si>
  <si>
    <t>Swansea Bay UHB / Hospitals / Morriston Hospital / Renal Day Ward</t>
  </si>
  <si>
    <t>Swansea Bay UHB / Hospitals / Morriston Hospital / Catheter Laboratory</t>
  </si>
  <si>
    <t>Swansea Bay UHB / Morriston Hospital Service Delivery Unit / ECHO / Site Management (up to 4.12.22)</t>
  </si>
  <si>
    <t>Swansea Bay UHB / Hospitals / Morriston Hospital / Cardiology Dept</t>
  </si>
  <si>
    <t>Swansea Bay UHB / Hospitals / Morriston Hospital / Anaesthetic Room</t>
  </si>
  <si>
    <t>Swansea Bay UHB / Hospitals / Morriston Hospital / HSDU Store</t>
  </si>
  <si>
    <t>Swansea Bay UHB / Morriston Hospital Service Delivery Unit / Surgery / Outpatient Booking (Morriston Hospital)</t>
  </si>
  <si>
    <t>Swansea Bay UHB / Hospitals / Singleton Hospital / Dermatology Department</t>
  </si>
  <si>
    <t>Swansea Bay UHB / Hospitals / Morriston Hospital / Hospital Pharmacy</t>
  </si>
  <si>
    <t>Swansea Bay UHB / Hospitals / Morriston Hospital / Cardiac Outpatients</t>
  </si>
  <si>
    <t>Swansea Bay UHB / Hospitals / Morriston Hospital / Dyfed Ward</t>
  </si>
  <si>
    <t>Swansea Bay UHB / Hospitals / Morriston Hospital / Grounds</t>
  </si>
  <si>
    <t>Swansea Bay UHB / Hospitals / Gorseinon Hospital / West Ward</t>
  </si>
  <si>
    <t>Swansea Bay UHB / Hospitals / Morriston Hospital / Theatre 2</t>
  </si>
  <si>
    <t>Swansea Bay UHB / Hospitals / Gorseinon Hospital</t>
  </si>
  <si>
    <t>Swansea Bay UHB / Hospitals / Morriston Hospital / SDMU</t>
  </si>
  <si>
    <t>Swansea Bay UHB / Hospitals / Morriston Hospital / Diabetic Centre or Clinic</t>
  </si>
  <si>
    <t>Swansea Bay UHB / Hospitals / Morriston Hospital / Acute Pain Team Office</t>
  </si>
  <si>
    <t xml:space="preserve">Patient discharged from Morriston hospital A+E department 22/11/22. 
Visited patient the day after discharge (23/11/22). Patient had slept in chair overnight and reported sleeping in chair for 2 nights prior to going to A+E. Unable to mobilise due to fall and fracture to right arm. No pressure relieving equipment in situ. 
Whilst supporting patient with personal care (on the morning of 23/11/22) x 2 areas of pressure damage were noted on patients' buttocks. On examination these areas were deemed to be suspected deep tissue injuries. </t>
  </si>
  <si>
    <t xml:space="preserve">Repose cushion put in situ. 
District nurse referral completed.
Unable to off load weight to the area as no bed accessible at the property
Admission to Neath port talbot hospital as care needs unable to be met in community
</t>
  </si>
  <si>
    <t>Swansea Bay UHB / Hospitals / Morriston Hospital / Main Recovery</t>
  </si>
  <si>
    <t>Swansea Bay UHB / Morriston Hospital Service Delivery Unit / Operations Division / Integrated Discharge Team</t>
  </si>
  <si>
    <t>Swansea Bay UHB / Hospitals / Morriston Hospital / Discharge Lounge</t>
  </si>
  <si>
    <t>Swansea Bay UHB / Morriston Hospital Service Delivery Unit / Operations Division / Hospital Management (from 5.12.22)</t>
  </si>
  <si>
    <t>Swansea Bay UHB / Hospitals / Morriston Hospital / Management Centre</t>
  </si>
  <si>
    <t>Swansea Bay UHB / Hospitals / Morriston Hospital / Cardiac theatre 1</t>
  </si>
  <si>
    <t>Swansea Bay UHB / Hospitals / Singleton Hospital / Dietetics Department</t>
  </si>
  <si>
    <t>Swansea Bay UHB / Hospitals / Morriston Hospital / Mobile Cardiac Catheterisation Lab</t>
  </si>
  <si>
    <t>Swansea Bay UHB / Morriston Hospital Service Delivery Unit / CSS / Sterilising and Disinfecting Services</t>
  </si>
  <si>
    <t>Swansea Bay UHB / Hospitals / Neath Port Talbot Hospital / Urology Clinic</t>
  </si>
  <si>
    <t>Swansea Bay UHB / Other Health Board Premises / HQ Baglan / Office</t>
  </si>
  <si>
    <t>Swansea Bay UHB / Morriston Hospital Service Delivery Unit / Operations Division / Administration (from 5.12.22)</t>
  </si>
  <si>
    <t>Swansea Bay UHB / Hospitals / Morriston Hospital / Reception Area or Atrium</t>
  </si>
  <si>
    <t>Swansea Bay UHB / Hospitals / Morriston Hospital / Theatre 11</t>
  </si>
  <si>
    <t>Swansea Bay UHB / Community Services inc Practices / Port Talbot Resource Centre / Resource Centre - Port Talbot (Baglan)</t>
  </si>
  <si>
    <t>Swansea Bay UHB / Hospitals / Morriston Hospital / Tawe Ward (from 5.12.22)</t>
  </si>
  <si>
    <t>Swansea Bay UHB / Hospitals / Morriston Hospital / Ward H (up to 3.11.23)</t>
  </si>
  <si>
    <t>Swansea Bay UHB / Hospitals / Morriston Hospital / Orthodontic Clinic and Restorative Department</t>
  </si>
  <si>
    <t>Swansea Bay UHB / Hospitals / Neath Port Talbot Hospital / Diabetic Centre or Clinic</t>
  </si>
  <si>
    <t>Swansea Bay UHB / Hospitals / Morriston Hospital / Theatre 19</t>
  </si>
  <si>
    <t>Swansea Bay UHB / Singleton Hospital Service Delivery Unit / Surgical Specialties / Gynaecology</t>
  </si>
  <si>
    <t xml:space="preserve">This 81 year old attended  A@E   on 17th January 2023 due to  displaced right distal radius fracture ,  POP applied in A@E, in A@E documents there was plan for fracture clinic follow up but no follow up been made until 11/04 2023 to fracture clinic  it is unknown why she has not been booked to VFC  previously as her first appointment was 11/04/2023  so we decided to see her ASAPin our clinic face to face appointment , but her district nurse seeing her twice a week and she needs arrange transport via ambulance to come to hospital so earliest date she can attend was 18/04/2023 .so yesterday after removed the POP we found   under cast  on her right arm  3 areas pressure damage  developed  category grade 2, </t>
  </si>
  <si>
    <t>patient informed, medical review done   and medical photography taken and district nurse referral done for regular dressing ,. skin skeletal chart /pressure /moisture damage passport done, she is having follow up in 4 weeks time .</t>
  </si>
  <si>
    <t>Swansea Bay UHB / Hospitals / Singleton Hospital / Theatre 4</t>
  </si>
  <si>
    <t>Pack placed in vagina for haemostasis as routine with strict instructions to remove pack on day 2. - (No date provided, notes say remove Friday), op date was 15.3.23,  
Patient went to Cardiac ITU postop as planned- No training received regarding the removal of Vaginal packs
Surgeon assured by CITU nurse on day 2 that pack had been removed- Nurse who worked the 16th denies discussing this with the surgeon, nursing staff on CITU have no knowledge of how to remove vaginal packs and therefore would not have attempted to remove the packs.
Patients transferred to Pembroke ward on 17/3/23.   
Discharged home on 28th March 2023.
Readmitted with pelvic sepsis and perineal wound breakdown on 6th April 2023. examination by surgical SpR found retained vaginal packing as source of sepsis. Required IV antibiotics and dressings. Discharged again on 12th April 2023.</t>
  </si>
  <si>
    <t>Swansea Bay UHB / Hospitals / Neath Port Talbot Hospital / Ward D</t>
  </si>
  <si>
    <t>Swansea Bay UHB / Hospitals / Morriston Hospital / Plastics Outpatients</t>
  </si>
  <si>
    <t>Swansea Bay UHB / Hospitals / Morriston Hospital / Car Park</t>
  </si>
  <si>
    <t>Swansea Bay UHB / Hospitals / Singleton Hospital / Theatre 2</t>
  </si>
  <si>
    <t>Swansea Bay UHB / Hospitals / Singleton Hospital / Day Surgery Unit Theatre</t>
  </si>
  <si>
    <t>Swansea Bay UHB / Hospitals / Morriston Hospital / Theatre 12</t>
  </si>
  <si>
    <t>Swansea Bay UHB / Hospitals / Singleton Hospital / Hospital Sterilisation and Disinfection Unit</t>
  </si>
  <si>
    <t>Swansea Bay UHB / Hospitals / Morriston Hospital / Neuro Ambulatory</t>
  </si>
  <si>
    <t>Swansea Bay UHB / Hospitals / Singleton Hospital / Outpatient Department</t>
  </si>
  <si>
    <t>MRI performed next day and patient returned to theatre. Still incomplete paraplegia. Locum agency informed. Patient informed
ADDED ON 28/03/2024
Witness statements taken from Doctors who assisted the surgery and Locum surgeon
This case was also discussed in spinal M&amp;M meeting for local spinal surgeons opinion. 
It was noted that such kind of complications can happen and consent was taken
However, the locum surgeon didnot document the exact neurology post op clearly in notes although he mentioned in his witness account
on 26/02/2024, I visited the patient to check for any improvement in Neurology at UHL, Cardiff but sadly she remains paralysed. I have explained her up-to-date reports I received on the incident and discussion in local M&amp;M meeting</t>
  </si>
  <si>
    <t>Swansea Bay UHB / Hospitals / Singleton Hospital / Labour Ward or Central Delivery Suite</t>
  </si>
  <si>
    <t>Swansea Bay UHB / Hospitals / Neath Port Talbot Hospital / Theatre 3</t>
  </si>
  <si>
    <t>Swansea Bay UHB / Hospitals / Singleton Hospital / Pre-Assessment Unit</t>
  </si>
  <si>
    <t>Swansea Bay UHB / Hospitals / Morriston Hospital / Theatre 5</t>
  </si>
  <si>
    <t>Swansea Bay UHB / Hospitals / Morriston Hospital / Acute Medical Assessment Unit</t>
  </si>
  <si>
    <t>Swansea Bay UHB / Hospitals / Morriston Hospital / Theatre 16</t>
  </si>
  <si>
    <t>Swansea Bay UHB / Hospitals / Neath Port Talbot Hospital / Theatre Stores</t>
  </si>
  <si>
    <t>Swansea Bay UHB / Hospitals / Morriston Hospital / Specialist Rehabilitation Centre</t>
  </si>
  <si>
    <t>Swansea Bay UHB / Hospitals / Morriston Hospital / Vascular Access</t>
  </si>
  <si>
    <t xml:space="preserve">NEVER EVENT
Patient feeling unwell, and GP had home visit. 
Information from the GP:
2 weeks post- CABG. Patient was pyrexial and generally unwell. Left breast had increase in size and painful. I accepted the patient and brought in hospital to assess the patient. 
Admission:
Patient was feeling unwell and breathless. After detailed history and thorough examination, bloods were sent and CXR done. CXR showed large pleural effusion on the left side. Consultant has reviewed the CXR and asked me to insert the Chest drain.
I reviewed the patient and consented the patient for left sided chest drain for pleural effusion. It was a very busy on call day. I manage to insert the chest drain at 19:30 on the day. Unfortunately, I judged the side wrong and prepared and inserted the green needle with local anaesthesia on the right side of the chest posteriorly for the drainage. She was a slim lady and green needle went through the chest wall into pleural cavity easily and there was no fluid but air came out. I realised immediately that, I am on the wrong side and then informed the patient and carried on the procedure on the left side. Chest drain on the left side has been inserted without any problems or complications. Drainage of the fluid made patient better on her breathing and condition. I asked for the urgent mobile CXR which was performed in next half an hour. CXR was suspicious of Pneumothorax and I thought she need another chest drain on the right side. Radiographer wasn't able to transfer the CXR on the system. </t>
  </si>
  <si>
    <t>Wrong sided procedure undertaken - no checklist in place.</t>
  </si>
  <si>
    <t>Swansea Bay UHB / Hospitals / Singleton Hospital / Ward 4</t>
  </si>
  <si>
    <t>Swansea Bay UHB / Hospitals / Morriston Hospital / Theatre 15</t>
  </si>
  <si>
    <t>Swansea Bay UHB / Hospitals / Singleton Hospital / Ward 12</t>
  </si>
  <si>
    <t>Strategy meeting held on 08.11.2023. Never Event. Requires investigation by the Patient Safety Incident Investigation Team</t>
  </si>
  <si>
    <t xml:space="preserve">A key missed opportunity where intervention by staff may have prevented the incident occurring. Following a structured procedure checklist may have prevented this incident occurring. </t>
  </si>
  <si>
    <t>Swansea Bay UHB / Hospitals / Singleton Hospital / Ward 1</t>
  </si>
  <si>
    <t>Swansea Bay UHB / Hospitals / Morriston Hospital / Medical Records Dept</t>
  </si>
  <si>
    <t>Swansea Bay UHB / Hospitals / Morriston Hospital / Theatre 20</t>
  </si>
  <si>
    <t>Swansea Bay UHB / Hospitals / Morriston Hospital / Laboratory</t>
  </si>
  <si>
    <t>Swansea Bay UHB / Hospitals / Neath Port Talbot Hospital / Ward E (from 1.11.22)</t>
  </si>
  <si>
    <t>Swansea Bay UHB / Corporate Medical Director / IT</t>
  </si>
  <si>
    <t>Swansea Bay UHB / Morriston Hospital Service Delivery Unit / CSS / Clinical Chemistry</t>
  </si>
  <si>
    <t>Swansea Bay UHB / Hospitals / Neath Port Talbot Hospital / Theatre Reception</t>
  </si>
  <si>
    <t>Swansea Bay UHB / Hospitals / Cefn Coed Hospital / Ward E</t>
  </si>
  <si>
    <t>Swansea Bay UHB / Morriston Hospital Service Delivery Unit / Medicine / Neurophysiology</t>
  </si>
  <si>
    <t>Swansea Bay UHB / Hospitals / Singleton Hospital / Cardio - Respiratory Department</t>
  </si>
  <si>
    <t>Swansea Bay UHB / Hospitals / Neath Port Talbot Hospital / Pathology Department</t>
  </si>
  <si>
    <t>Swansea Bay UHB / Hospitals / Morriston Hospital / Ward M</t>
  </si>
  <si>
    <t>Swansea Bay UHB / Hospitals / Morriston Hospital / Theatre 9</t>
  </si>
  <si>
    <t>Swansea Bay UHB / Morriston Hospital Service Delivery Unit / Operations Division / Chaplaincy or Spiritual Support (from 5.12.22)</t>
  </si>
  <si>
    <t>Swansea Bay UHB / Hospitals / Morriston Hospital / Theatre 17</t>
  </si>
  <si>
    <t>Swansea Bay UHB / Hospitals / Singleton Hospital / Pathology Department</t>
  </si>
  <si>
    <t>Swansea Bay UHB / Hospitals / Singleton Hospital / Labour Ward or Delivery Room</t>
  </si>
  <si>
    <t>Swansea Bay UHB / Hospitals / Neath Port Talbot Hospital / Ward B (from 1.11.22)</t>
  </si>
  <si>
    <t>Swansea Bay UHB / Community Services inc Practices / GP Practice / Grove Medical Centre, Uplands, Swansea</t>
  </si>
  <si>
    <t>Swansea Bay UHB / Hospitals / Neath Port Talbot Hospital / Ward H</t>
  </si>
  <si>
    <t>Swansea Bay UHB / Morriston Hospital Service Delivery Unit / CSS / Microbiology</t>
  </si>
  <si>
    <t>Swansea Bay UHB / Hospitals / Morriston Hospital / Ward K</t>
  </si>
  <si>
    <t>x</t>
  </si>
  <si>
    <t>Swansea Bay UHB / Hospitals / Neath Port Talbot Hospital / Day Surgery Unit ward</t>
  </si>
  <si>
    <t>Swansea Bay UHB / Community Services inc Practices / GP Practice / Pontardawe Health Centre, Pontardawe</t>
  </si>
  <si>
    <t>Swansea Bay UHB / Morriston Hospital Service Delivery Unit / CSS / Sample Reception</t>
  </si>
  <si>
    <t>Swansea Bay UHB / Hospitals / Singleton Hospital</t>
  </si>
  <si>
    <t>Swansea Bay UHB / Community Services inc Practices / GP Practice / Princess St Surgery, Princess St, Gorseinon, Swansea</t>
  </si>
  <si>
    <t>As above.</t>
  </si>
  <si>
    <t>Swansea Bay UHB / Hospitals / Singleton Hospital / HSDU Store</t>
  </si>
  <si>
    <t>Swansea Bay UHB / Morriston Hospital Service Delivery Unit / Surgery</t>
  </si>
  <si>
    <t>Swansea Bay UHB / Hospitals / Neath Port Talbot Hospital / Anaesthetic Room</t>
  </si>
  <si>
    <t>Swansea Bay UHB / Hospitals / Neath Port Talbot Hospital / Ward F</t>
  </si>
  <si>
    <t>Swansea Bay UHB / Hospitals / Morriston Hospital / Coding Department</t>
  </si>
  <si>
    <t xml:space="preserve">Ward were advised late evening that the max fax list had been re-instated and would run the following day even though all elective care had been stood down due to junior doctors industrial action. 
Due to lateness of communication paediatric area was unable to staff the ward to a safe level to support this theatre list and care of these patients. Discussed with Matron late evening and planned for help from across the unit to support. However today, on the morning of the list, 2 staff from across the unit were providing 2:1 care for a CAMHs patient as no RMN had supported via the agency/bank shift. Also 1 patient admitted to the PHDU at 07:30 hrs, therefore requiring HDU nurse presence. </t>
  </si>
  <si>
    <t xml:space="preserve">Unable to facilitate theatre list due to short staffed ward area. Unable to support from across the unit as planned due to high acuity of patients. 
All families spoken to by ward sister and explanations given, all offered 'putting things right' complaints procedure. 
Medical team and management team advised of cancelled theatre list. </t>
  </si>
  <si>
    <t>Swansea Bay UHB / Hospitals / Morriston Hospital / Main Entrance</t>
  </si>
  <si>
    <t>Swansea Bay UHB / Community Services inc Practices / Cimla Health &amp; Social Care Centre / District Nursing Office</t>
  </si>
  <si>
    <t>Swansea Bay UHB / Morriston Hospital Service Delivery Unit / Medicine / High Dependency Unit</t>
  </si>
  <si>
    <t>Swansea Bay UHB / Hospitals / Morriston Hospital / High Dependency Unit</t>
  </si>
  <si>
    <t xml:space="preserve">I was the nurse in charge of the night shift when this patients CVC line came out.  This gentleman became incredibly agitated and difficult to manage.   I have spoken to the bedside nurse and she as written a statement.  She was checking controlled meds when he got out of bed.  She ran to him as he was hooked up to the monitor and IV fluids via line.  However, by the time she had got there the line had come out.  She then acted accordingly and safely to stop the flow of blood, dress the area and help the patient back to bed.  She then called the doctor and nurse in charge.     </t>
  </si>
  <si>
    <t xml:space="preserve">The patient came to no harm.  However, there have been a number of CVC lines that have recently come out.  Our units can be very busy but we must ensure we monitor all invasive lines very closely.  </t>
  </si>
  <si>
    <t>Swansea Bay UHB / Community Services inc Practices / GP Practice</t>
  </si>
  <si>
    <t>Referred patient for spirometry under respiratory, advised by Dr Tarek Dihan that this service is not supported by respiratory. Have been advised by the LMC that spirometry is not a GP practice responsibility and that if a referral is refused that a datix report should be completed</t>
  </si>
  <si>
    <t xml:space="preserve">Datix report completed. </t>
  </si>
  <si>
    <t>Denied - Request for clinical assistance</t>
  </si>
  <si>
    <t>Swansea Bay UHB / Primary and Community Services / PCTSG Governance Team (Pressure Ulcers ONLY)</t>
  </si>
  <si>
    <t>Case has been discussed with trainee involved and they have written a reflective summary of the case. Initial presentation was of a well afebrile child, however the history of a temperature in this age should have prompted admission for observation. The trainee is aware of this and will modify their future practice to take this into account, they have also undertaken CPD around sepsis in children. The nursing staff have also been involved in discussions and are aware of the need for admission in this age group. We already have a policy in place that all children under 3 months with a temperature will go to PAU and I don't think this needs to be modified at the moment. We will however reiterate to all colleagues in ED that children under 1 month with a history of a temperature even in the absence of a temperature in the department are highly likely to need to be admitted.</t>
  </si>
  <si>
    <t>importance of reminders and ongoing staff education</t>
  </si>
  <si>
    <t>Swansea Bay UHB / Hospitals / Neath Port Talbot Hospital / Laboratory</t>
  </si>
  <si>
    <t>Swansea Bay UHB / Community Services inc Practices / GP Practice / Gowerton Medical Practice, Gowerton, Swansea</t>
  </si>
  <si>
    <t>Swansea Bay UHB / Hospitals / Singleton Hospital / Cancer Centre</t>
  </si>
  <si>
    <t>Swansea Bay UHB / Morriston Hospital Service Delivery Unit / CSS / Mortuary</t>
  </si>
  <si>
    <t>Swansea Bay UHB / Hospitals / Morriston Hospital / Theatre 10</t>
  </si>
  <si>
    <t xml:space="preserve">Patient was admitted for elective right hemicolectomy but needed work up for pre-operative anaemia
Deteriorated on evening 12/03/24 with shortness of breath, cough and hypotension - treated as hospital acquired pneumonia. Commenced antibiotics for HAP
Blood culture taken and has grown Staph aureus. Urine -E coli and sputum-has moderate growth of staph aureus (light candida and citrobacter) 
Trans thoracic Echo suggested of possible vegetation in the aortic valve. Referred to cardiologist and for discussion at the infective endocarditis MDT
15/03/24 He was seen by microbiology team and changed his antibiotics 
16/03/24 CVC was removed after 24 hours Noradrenaline was off. CVC tip not sent.
Primary source of bacteraemia is most likely pneumonia. Unlikely to be device related as CVC was only 5 days and excellent compliance on LOCSSIP adhered. 
</t>
  </si>
  <si>
    <t>Patient was discharged to the ward on 18/03/24 and to continue antibiotics for 7 days</t>
  </si>
  <si>
    <t>CVC tip should have been sent, have been useful for the investigation
No blood culture collection documentation e.g. sticker/ANTT - but unlikely contaminant</t>
  </si>
  <si>
    <t xml:space="preserve">** Please do not amend this record it is for the sole purpose of the COVID-19 Review Team **
Incident recorded to provide a historical record of documentation, evidencing  work undertaken by the Nosocomial Review Team. 
Definite hospital acquisition of COVID-19 confirmed during Wave 2 of pandemic. 
Case reviewed by Nosocomial Review Team and presented at a multi professional peer review panel in accordance with agreed process with no breach of duty identified. 
Contact with family continued beyond review. Documents uploaded for future reference. </t>
  </si>
  <si>
    <t xml:space="preserve">Case reviewed and recorded in accordance with agreed SBUHB process, in line with the National Nosocomial COVID-19 programme. 
All documentation relevant to this case has been uploaded for future reference. </t>
  </si>
  <si>
    <t xml:space="preserve">Laboratory staff were contacted and asked to repeat the assays for certain patients. The results did differ considerably and so the lab were asked to repeat all assays for 10 random patients to see how wide the issue was. It was discovered that the issue was wide speared and so all samples from the time period identified (6pm-10pm) were repeated and any changes in results values were sent out as ammeneded reports and the clinical areas impacted were informed. </t>
  </si>
  <si>
    <t xml:space="preserve">C. difficile has been identified from a faecal sample obtained on 21/03/2024  14:45:00. The clinical team &amp; investigator will need to review and amend Actual Harm section and Potential harm/priority section, both of which have been defaulted to Low.
</t>
  </si>
  <si>
    <t>Patient had an ascitic drain inserted at 15:20 on the 21/03/2024 by the gastro team. It is clearly written in the notes that the drain was to be removed after 6 hours or once all the fluid was drained but was not to remain in longer than 6 hours. The drain is still in at 08:30 - this has been escalated by myself and the nurse looking after him. The medics in green bay have stated they will remove it this morning. The drain has therefore been in for 11+ hours longer than it should have been. It appears that the patient has not been looked after by a nurse overnight and it is also unclear if he has been looked after in the evening yesterday.</t>
  </si>
  <si>
    <t xml:space="preserve">The doctors were informed straight away - they stated it was handed over to the nurse yesterday to remove the drain at 9pm. Nurse in charge informed. Patients observations are stable. NEWS = 0 at 6am. The patient is aware that the drain has been in place too long. The patient has had 3 units of albumin with the day team to cover for the fluid loss, however the fluid balance documentation is poor. I have checked WNCR and the nurse looking after the patient overnight has not documented anything - the last documentation was on the 21/3/24 at 11am. No evening or bedtime medications were given yesterday. Albumin has been given yesterday evening. Patients observations recorded during the evening and this morning. It appears a healthcare support worker has emptied the ascitic drain bag and documented this as CBE (catheter bag emptied) on the fluid chart.
The day staff this morning have confirmed that there was no handover of the patient so they were not given any information regarding the patient. </t>
  </si>
  <si>
    <t>Failure to discontinue treatment</t>
  </si>
  <si>
    <t xml:space="preserve">When preparing to give IV meds at start of night shift, I noticed the patient had a peripheral venous cannula on the left arm despite the patient having a history of a left mastectomy and lymph node clearance. </t>
  </si>
  <si>
    <t xml:space="preserve">No IV meds given via the cannula in question. Doctor informed immediately who came to see patient and advised to remove cannula. Cannula removed. Nurse in charge informed. </t>
  </si>
  <si>
    <t>blue trolley bay</t>
  </si>
  <si>
    <t xml:space="preserve">Patient admitted into us after having multiple seizures. Is currently in supported living care, was very mobile and needed fairly minimal assistance from support workers with personal care, was in AMU for 2 weeks and only came out of hospital on Thursday afternoon. 
Patient was incontinent of urine on admission, when changing clothes and sheets noted patient has an SDTI on both heels, the right is particularly worse than the left and is at least 3cm in width, its very black and noticeably raised like a blister, but the skin around is non blanching also. The left heel there is 3x SDTI's but are smaller in diameter, one on his heel, one on the outer aspect of his foot and one on the ankle. Patient also has a grade 2 to bottom and widespread moisture damage and excoriation. I'm unsure how this has got to the extent that it has as support worker states that prior to his admission in AMU patient was mobile and fairly self caring and support worker has stated they haven't noticed them in the home. He said that he has lost confidence since falling and has spent more time in bed whilst at home. He said that the district nurse came out prior to his admission to AMU to check the grade 2 on his bottom and applied a dressing but his feet were not mentioned then either. I have discussed with the support worker if he believes they are still able to cope with the level of care that the patient requires due to his worsening mobility and care needs and he said they have already discussed how they will put more into place for him as he has been deteriorating since january and the home is supposed to be just for supported living. Due to the extent of the areas on both of his feet, i am unsure if his care needs are being met fully either. 
</t>
  </si>
  <si>
    <t xml:space="preserve">Repositioned and fully changed patient and bedding, informed support worker of the areas found, documented and datix completed. </t>
  </si>
  <si>
    <t>Referred to clinical team and ward to manage and investigate.</t>
  </si>
  <si>
    <t xml:space="preserve">Morriston Endoscopy unit annual EDFLOW  servicing Over run over  due to engineers being called away to attend other sites to attend breakdowns. </t>
  </si>
  <si>
    <t>Will report this incident to highlight the chaotic servicing received from getinge due to staff shortages meaning less quality service.</t>
  </si>
  <si>
    <t xml:space="preserve">Admitted to ED on 17/3/24 with lower backpain.
Referred to T+O on 18/3/24 @ 22.50pm and seen by T+O on 19/3/24 @ 00.20am.
MRI Lumbar spine requested and performed showing Lumbar chronic spondylosis with impression of multiple root impingement. No Cauda Equina.
PMH:- Congenital Synostosis, CKD, Gout, T2DM, Hypothyroidism, PE, DVT asthma and community DNAR although patient stated would like it to be withdrawn.
Drug History:- Rivaroxoban, linagliptin, seratide, levothyroxine, atrovastatin, betahistine, zomorph, sertraline, colchizine, allopurinol, montelukast, lanzoprozole, dzempic, paracetamol.
Plan following post take ward round:- Analgesia, Home when safe.
However patient has not been well since admission, complaining of pain, unable to mobilize and having postural drops when attempting to mobilise.
S/B JCF on 23/3/24-patient c/o pain + swelling L calf. USS Doppler requested  and commenced on therapeutic dose tinzaparin 20,000 until USS can be performed on Monday 25/3/24.
25/3/24- DOCTOR's STRIKE- patient attended USS which showed extensive DVT to proximal femur L leg.
Unable to contact a doctor due to strike, escalated by Matron to service managers.
In meantime Ward Manager contacted the Patient's Consultant who was SPR of the day who stated to try and contact the ward Doctor cover, but unsure of cisco phone number he was carrying.-but any issues to contact back.
Patient reviewed by Ward cover consultant the following day and re-commenced on Rivaroxaban.
Therefore patient not reviewed at all yesterday following this diagnosis.
</t>
  </si>
  <si>
    <t>Escalated to Matron, suggest complete datix.
Ward cover Consultant informed the following morning.</t>
  </si>
  <si>
    <t>Admitted to ED on 17/3/24 with lower backpain.
Referred to T+O on 18/3/24 @ 22.50pm and seen by T+O on 19/3/24 @ 00.20am.
MRI Lumbar spine requested and performed showing Lumbar chronic spondylosis with impression of multiple root impingement. No Cauda Equina.
PMH:- Congenital Synostosis, CKD, Gout, T2DM, Hypothyroidism, PE, DVT asthma and community DNAR although patient stated would like it to be withdrawn.
Drug History:- Rivaroxoban, linagliptin, seratide, levothyroxine, atrovastatin, betahistine, zomorph, sertraline, colchizine, allopurinol, montelukast, lanzoprozole, dzempic, paracetamol.
Plan following post take ward round:- Analgesia, Home when safe.
However patient has not been well since admission, complaining of pain, unable to mobilize and having postural drops when attempting to mobilise.
S/B JCF on 23/3/24-patient c/o pain + swelling L calf. USS Doppler requested  and commenced on therapeutic dose tinzaparin 20,000 until USS can be performed on Monday 25/3/24.
25/3/24- DOCTOR's STRIKE- patient attended USS which showed extensive DVT to proximal femur L leg.
Unable to contact a doctor due to strike, escalated by Matron to service managers.
In meantime Ward Manager contacted the Patient's Consultant who was SPR of the day who stated to try and contact the ward Doctor cover, but unsure of cisco phone number he was carrying.-but any issues to contact back.
Patient reviewed by Ward cover consultant the following day and re-commenced on Rivaroxaban.
Therefore patient not reviewed at all yesterday following this diagnosis.</t>
  </si>
  <si>
    <t>Delay in re-starting Rivaroxaban from admission until Doctor's review could be an impact of this recurrent DVT.</t>
  </si>
  <si>
    <t>Unfortunate event of Doctor's strike.
Medic who requested investigation should have followed this up or handed over to another member of the team to do so.</t>
  </si>
  <si>
    <t>patient having SDTI on both heels, right heel SDTI looks 2 small circle shape and the left heel loos like oval shape.</t>
  </si>
  <si>
    <t>Offloaded with cushion
Awaiting medical photography</t>
  </si>
  <si>
    <t>patient has SDTI on both heels, right heel SDTI,</t>
  </si>
  <si>
    <t>staff are improving the fact that these injuries can happen very quickly and have to be vigilant at all times with patient care especially of the skin</t>
  </si>
  <si>
    <t>Patient was found to have two broken areas of skin on sacrum.</t>
  </si>
  <si>
    <t xml:space="preserve">Patient nursed on airflow mattress, encouraged to roll and reposition regularly whilst in bed. encouraged to mobilise when possible with zimmer frame. areas to sacrum, washed and barrier cream applied. </t>
  </si>
  <si>
    <t>This 88 year old male patient had datix already done for blisters and erythema on right buttocks.
This 2nd  datix is doing to add some additional findings , those are the follows;
1. Grade 2  on natal cleft 
2. Grade2 on right buttocks
3. open blister on lower buttocks
4. SDTI on right foot
6. Dry, swollen, scaley and non blanching skin on both lower leg and foot.</t>
  </si>
  <si>
    <t>Cleaning and repositioning
datix
informed line manager
frequent repositioning
request air mattress</t>
  </si>
  <si>
    <t xml:space="preserve">Patient in the Discharge Lounge asked me to telephone his wife to inform her that he was in the Discharge Lounge as he did not have signal on his mobile phone .I spoke to his wife and tried to explain to her what time we close and if she could be here around 17:00 hours unless we  rang  her prior to this to pick him up ,she became quite irrate on the telephone and started speaking over me I tried to talk to her too explain but she would not let me get a word in . This was witnessed by fellow HCSW in the Discharge Lounge.  I later telephoned the patients wife to inform her that her husband was ready to be picked up She asked me my name  to which I informed her </t>
  </si>
  <si>
    <t>I spoke to patient in the lounge and said that I had informed his wife that he was here and said that she had given me a right "ticking off " and would not let me explain to her what the process was  to which he laughed and said she is a retired teacher and this is what she is like</t>
  </si>
  <si>
    <t xml:space="preserve">This lady had a CT scan in ED. A brain tumour was found on the scan. An MRI and referral to neuro-oncology was advised. 
I cannot see that this was doe during her 4 day stay. 
This was not communicated to ourselves on the discharge letter and the scan was not sent to us- we had no knowledge of this significant finding until the relatives rang us. </t>
  </si>
  <si>
    <t>We have referred to neuro-oncology and requested the MRI
we have completed the Datix</t>
  </si>
  <si>
    <t>Patient was seen in ED and was referred to on-call medical team.  Patient was discharged by the medical team on the 20/3/24.</t>
  </si>
  <si>
    <t xml:space="preserve">C. difficile has been identified from a faecal sample obtained on F24S005357A 26/03/2024  00:00:00. The clinical team &amp; investigator will need to review and amend Actual Harm section and Potential harm/priority section, both of which have been defaulted to Low.
</t>
  </si>
  <si>
    <t>Flood / leaks</t>
  </si>
  <si>
    <t>Patient admitted for rehabilitation and discharge planning. On admission skin was inspected and unstageable area found on sacrum with slough present and unable to see wound bed. Had previously had STDI reported on sacrum with Passport on 30/1/24 DATIX No:47960. This has deteriorated and now skin has broken down. The gentleman is very frail and has lost weight and is high risk of pressure damage.</t>
  </si>
  <si>
    <t>Area inspected by 2 Registered nurses to validate pressure damage. Dressed with appropriate dressing. Medical photography requested but unavailable until 18/4/2024.</t>
  </si>
  <si>
    <t xml:space="preserve">when commencing night shift appraoched by SN Bonifico from Anglesy Ward.  He asked me if I recalled what tablets i had given the patient in 3.4. as it appears that I had signed out and given 20mg of Zomorph instead of 10mg. 
As I has signed out 20mg from the CD cupboard then i would have given the 20mgs to the patient. 
It had been checked by another member of staff SN M Noake- however we both failed to notice the error. This i belive was due being short staffed for the acutiy of ptients. Myself not being substantive member of staff, felt pressure at finding medications and giving them on time.  Another patient in the same bay had 20mgs pescribed.  Also observing a flap and managing a RIG- neither of which I have extensive knowlege of. 
The ward had also been trandferred onto HEPMA and were having difficulty in navigating the system. 
SN Bonifico informed me that the patient had not had any adverse affects. </t>
  </si>
  <si>
    <t xml:space="preserve">The balnce of Zomorph 10mgs was correct in the register according to the cupboard. 
I have spoken to my line Manager SR Jones and  will speak to SR Davies, informed them of the CD drug error. 
I will speak to the SR on Anglesy Ward as soon as she in on shift. 
This will be used as reflection and intend to undertake retraining as apropriate
</t>
  </si>
  <si>
    <t>Await investigation</t>
  </si>
  <si>
    <t xml:space="preserve">skin check completed . patient has moisture associated skin damage to sacrum . areas looks red . </t>
  </si>
  <si>
    <t xml:space="preserve">encourage the patient to  do self  positioning 
red risk measures are in place 
derma cream applied 
skin bundle updated 
mattress  changed </t>
  </si>
  <si>
    <t xml:space="preserve">Patient had an unwitnessed fall when move to the bed to commode , when we reach to the patient side patient was sitting on the floor </t>
  </si>
  <si>
    <t xml:space="preserve">checked the safety and assessment done , no burses or injury , no hit on head , patient was conscious and oriented . no crossing of legs 
vital sings and BM checked and recorded 
move the patient floor to the bed with AO3 
Doctor reviewed the patient and and advised no neuro obs 
Fall sticker done 
Incident informed to the NOK by patient </t>
  </si>
  <si>
    <t xml:space="preserve">Patient had loose stool following Ileocolic anastomosis on 21/3/24. Sample sent early hours of 29/3/24 and again later that day, Confirmed C diff positive on 30/3/24. At time patient nursed in bed 15 in a bay with 2 other patients. Moved into double cubicle on 30/3/24 and later moved into cubicle 18. </t>
  </si>
  <si>
    <t>Doctors informed and patient put into double cubicle.
Bay 4d cleaned along with commode.</t>
  </si>
  <si>
    <t xml:space="preserve">stool sample positive for Cdiff. </t>
  </si>
  <si>
    <t>staff informed, patient isolated in cubicle, bed area cleaned and curtains changed, red clinell wipes used for remainder of bay.</t>
  </si>
  <si>
    <t>Patient admitted on 29/03/24 from MGH  Ward E. Patient has dry wound on the  front of left foot . Dry wound necrotic and dry. Unstageable as unable to see wound bed.</t>
  </si>
  <si>
    <t xml:space="preserve">Inadine and alevyn dressing applied. To monitor </t>
  </si>
  <si>
    <t>T&amp;O expected patient in ED with x-rays requested under T&amp;O consultant - clearly on request form
Booked in against ED consultant (wrong consultant) hence report to wrong department and consultant with significant finding</t>
  </si>
  <si>
    <t>Redirect x-ray report taking admin and clinical time
Ongoing issues with similar theme as previously reported - please resolve</t>
  </si>
  <si>
    <t>Patient arrived from Morriston theatre recovery to CITU at 14:00pm on 2/4/24 following surgery. on observation I identified the patients tongue has a bruise on the right side which is queried device related from the endotracheal tube during the surgery.</t>
  </si>
  <si>
    <t>Patient informed and discussed- no concerns noted from the patient, passport completed, device related pressure ulcer investigation tool completed, datix completed</t>
  </si>
  <si>
    <t>Samples received for testing of inherited thrombophilia (family history of VTE) including every coagulation factor assay (for concurrent bleeding) via private practice that do not comply with NICE/CKD guidelines. Coagulation screen completely normal - all factor assays rejected due to inappropriate testing; inherited thrombophilia testing does not meet NICE or BSH and locally adapted guidelines and also rejected.</t>
  </si>
  <si>
    <t>Testing performed as requested following discussion with local haematology consultant, but only following repeated requests by private consultant as patient already charged by private practice. Concerns over unprofessional behaviour by private consultant made. Laboratory has no known way to reclaim costs on these particular tests as SLA no longer in use (expired 2017?), and no available prices for these tests exists; likely unable to recoup the expenses and laboratory will need to foot the cost of testing. This is only one example of private testing that has been captured - anecdotal evidence suggests more testing may be being processed without cross-charging and needs further investigation locally.</t>
  </si>
  <si>
    <t>aw rv</t>
  </si>
  <si>
    <t xml:space="preserve">C. difficile has been identified from a faecal sample obtained on 31/03/2024  21:40:00. The clinical team &amp; investigator will need to review and amend Actual Harm section and Potential harm/priority section, both of which have been defaulted to Low.
</t>
  </si>
  <si>
    <t>Self-discharge against medical advice</t>
  </si>
  <si>
    <t>Swansea Bay UHB / Morriston Hospital Service Delivery Unit / Surgery / Perfusion</t>
  </si>
  <si>
    <t xml:space="preserve"> Perfusion</t>
  </si>
  <si>
    <t>na</t>
  </si>
  <si>
    <t>Swansea Bay UHB / Hospitals / Singleton Hospital / Theatre 5</t>
  </si>
  <si>
    <t>Close Outstanding Incident reported between 01/01/2023 &amp; 31/03/2023 by 30/09/2024  -Current  rate of closure 2327 plus shortfall 273 plus 310 backlog = Target Closure 2910 (25% increase in volume of closure)</t>
  </si>
  <si>
    <t>Open Incidents Total</t>
  </si>
  <si>
    <t>Group</t>
  </si>
  <si>
    <t>Open Incidents &gt;30days</t>
  </si>
  <si>
    <t>&gt;30days</t>
  </si>
  <si>
    <t xml:space="preserve">staff to adhere to pressure prevention protocols
patient on air equipment, however reviewed notes and several mattress poor inflation
patient has poor mobility during stay on ward
medical photography to evidence 
care plan in place to ensure healing and preserve skin integrity 
</t>
  </si>
  <si>
    <t xml:space="preserve">staff to adhere to pressure prevention protocols
patient on air equipment, however reviewed notes and several mattress poor inflation
patient has poor mobility during stay on ward
medical photography to evidence 
care plan in place to ensure healing and preserve skin integrity 
difficult to distribute to staff due to AMSR ward moves 
investigate datix in timely manner </t>
  </si>
  <si>
    <t>Patient has a pre-existing long and complex cardiac history and was already known to secondary care (2010) and had a pacemaker in situ. Patient last seen in April 2022 with a yearly follow-up. The patient was referred on 01/11/2022 and passed away on 17/02/2022, with no escalation in the interim.
Incident downgraded - in indication at this point that failure to see patient was causative in death.</t>
  </si>
  <si>
    <t>*</t>
  </si>
  <si>
    <t xml:space="preserve">review to be preformed by medical colleagues </t>
  </si>
  <si>
    <t>await investigation result</t>
  </si>
  <si>
    <t xml:space="preserve">Safety checklist must be completed for every chest drain procedure and this must be saved in the patients notes.
Where possible chest drain insertion must be a two person procedure so that two person safety checks can be completed.
</t>
  </si>
  <si>
    <t xml:space="preserve">ED notes reviewed and attached to datix.  Patient attended ED following transfer from Gorseinon Hospital but AMU denying accepting patient.   Patient remained unable to offload for the whole ED episode of care - admitted ED at 10.41 - admitted AMU at 16.56,  During this time patient remained under care of WAST staff - POD is not an area that is under the remit of ED.  </t>
  </si>
  <si>
    <t>Human error - process for management of specimens not followed either specimen taken and not sent in error, or specimen taken and subsequent larger specimen taken and sent or decision made not to send specimen and this one not discarded appropriately</t>
  </si>
  <si>
    <t>Patient family stated that left ear hearing aid gone missing</t>
  </si>
  <si>
    <t xml:space="preserve">Staff looked in locker and patient property but was unable to find the hearing aid, also we contacted the linen room but unfortunately nothing has been found.  Hearing aid must have been wrapped in tissue paper and binned accidently. </t>
  </si>
  <si>
    <t xml:space="preserve">Patient lost his hearing aid whilst an inpatient in hospital. 
Attempt to locate hearing aid failed and the hearing aid is deemed lost. </t>
  </si>
  <si>
    <t xml:space="preserve">Patient lost his hearing aid whilst an inpatient on ward S. 
Despite staff attempt to locate hearing aid, contacting linen room they were unable to locate. 
Family have been given a claim form to complete and return to ward in order for staff to process a claim. 
</t>
  </si>
  <si>
    <t xml:space="preserve">Complete datix within a timely manner. </t>
  </si>
  <si>
    <t xml:space="preserve">Made contact with the maternal grandmother, admin staff have changed the number on WPAS to prevent further calls being directed to the incorrect person. Advised her to contact GP to ensure all details are changed on the GP system. Advised the person the call went to to contact EE provider as there could be an issue with the SIM card. </t>
  </si>
  <si>
    <t xml:space="preserve">This error was could have been prevented if family had provided an up to date telephone number. </t>
  </si>
  <si>
    <t xml:space="preserve">Remind all patients to update new telephone numbers. </t>
  </si>
  <si>
    <t xml:space="preserve">HEPMA on call extension number was transferred to a member of the public in error due to number being entered incorrectly. This was between the hours of 3:30pm-9:30pm and they reportedly received around 45 calls. </t>
  </si>
  <si>
    <t xml:space="preserve">Was brought to the attention of HEPMA team around 9:20pm via pharmacy on call. Phone was then forwarded to correct number. </t>
  </si>
  <si>
    <t xml:space="preserve">await investigation </t>
  </si>
  <si>
    <t>stool sample obtained on 21.3.24 via fast track, Clostridium Difficile positive</t>
  </si>
  <si>
    <t xml:space="preserve">medical review,
isolate patient. </t>
  </si>
  <si>
    <t>Await Scrutiny panel</t>
  </si>
  <si>
    <t>Cardigan ward in PII from 26/03/24.
INC 52150, 52152 and 52001 are all related to this PII.</t>
  </si>
  <si>
    <t>Awaiting ICP presentation regarding these incidents.</t>
  </si>
  <si>
    <t xml:space="preserve">awaiting imaging from receiving ward </t>
  </si>
  <si>
    <t>Patient was admitted to Cardigan ward initially on 22/01/24, with raised creatinine. History of 6 days vomit &amp; melena. Commenced on high dose of PPI for oesophagitis. on 31st diagnosed infected aorta. Commenced on antibiotics, 4 different types for staph bacteraemia also. Patient also treated for COVID. 
Patient was discharged home on 12/02/24. Re-admitted to Withybush as AVF was not working. Tunnel line inserted on 12/03/24. Continued on IV cefazolin and oral cefalaxin. Patient had type 5 stool on 18/03/24, which was C-diff negative. Formed stool passed but type 7 stool sent on 26/03/24 was c-diff positive.</t>
  </si>
  <si>
    <t xml:space="preserve">Patient was admitted to Cardigan ward initially on 22/01/24, with raised creatinine. History of 6 days vomit &amp; melena. Commenced on high dose of PPI for oesophagitis. on 31st diagnosed infected aorta. Commenced on antibiotics, 4 different types for staph bacteraemia also. Patient also treated for COVID. 
Patient was discharged home on 12/02/24. Re-admitted to Withybush as AVF was not working. Tunnel line inserted on 12/03/24. Continued on IV cefazolin and oral cefalaxin. Patient had type 5 stool on 18/03/24, which was C-diff negative. Formed stool passed but type 7 stool sent on 26/03/24 was c-diff positive.Doctors reviewed daily, and discussed with infectious disease. Patient was being treated for staph bacteraemia and infected aorta, plus recent COVID.
On high dose of PPI for oesophagitis.
</t>
  </si>
  <si>
    <t>No lessons to be learned. Patient was treated over weeks for different infections, which were reviewed daily by senior doctors and infectious disease contacted.
Patient was barrier nursed in cubicle on admission, barrier nursed and staff wearing appropriate PPE.
Stool chart updated daily and stool samples sent off on first instance, first sample was negative.</t>
  </si>
  <si>
    <t xml:space="preserve">Mr D had a witnessed   slip on the floor on 30/03/2024 . patient was  confused  and wandering around the ward through out the night  .  He was assisted  by HCA  for mobility  .  he was sat on the bed and suddenly he stand up which make him slip . not hit anywhere . HCA was  standing with him  at the incident time  . patient not complained any pain . after slip also patient was walking around the  ward . patient is on DOLS and enhanced observation . </t>
  </si>
  <si>
    <t xml:space="preserve">make the patient comfortable  
assess for any bruises or injuries 
provide assistance for walking 
observation taken and NEWS score found as 1 because of his temperature 35.4 
call duty doctor 
complete enhanced observation </t>
  </si>
  <si>
    <t>PATIENT CONFIRMED cDIFF POSITIVE</t>
  </si>
  <si>
    <t>await investigation</t>
  </si>
  <si>
    <t>Staphylococcus aureus has been identified from a blood culture sample obtained on 02/04/24 @ 13:00.
The clinical team &amp; investigator will need to review and amend Actual Harm section and Potential harm/priority section, both of which have been defaulted to Low.</t>
  </si>
  <si>
    <t>patient previously on TPN feed via cannula 
on call medic reviewed with consultant on 31/03/24 and documented "patient tolerating feed at night, therefore no risks and RIG feed to be commenced"
feed subsequently prescribed on HEPMA as TWOCAL (RTH) FEED 210mls, @00.00hrs, 05.00hrs, 10.00hrs, 15.00hrs, 20.00hrs 
patient is known to be high risk of aspiration with historic issues of being fed over night 
staff followed instruction on prescription and fed patient via pump over night on 31.03.24, 01.04.24 and 02
04.24
patient vomited and now has low oxygen requirement and is awaiting chest xray to rule our aspiration</t>
  </si>
  <si>
    <t xml:space="preserve">Ward manager met with wife and discussed issue, investigated and fed back to wife making apologies on behalf of services. 
dietician reviewed and prescribed another regime. 
notice put on handover sheet, in bed side folder and behind bed with strict feeding instructions for staff 
datix submitted
discussion had between ward manager and consultant 
prescription for supplements correctly amended on HEPMA 
4hrly observation and blood glucose recorded and chest xray requested 
</t>
  </si>
  <si>
    <t xml:space="preserve">investigation showed that feed incorrectly prescribed on HEPMA, patient high risk of aspiration with historic issues of ability to tolerate feed over night 
patient previously on TPN feed via cannula 
on call medic reviewed with consultant on 31/03/24 and documented "patient tolerating feed at night, therefore no risks and RIG feed to be commenced"
feed subsequently prescribed on HEPMA as TWOCAL (RTH) FEED 210mls, @00.00hrs, 05.00hrs, 10.00hrs, 15.00hrs, 20.00hrs 
patient is known to be high risk of aspiration with historic issues of being fed over night 
staff followed instruction on prescription and fed patient via pump over night on 31.03.24, 01.04.24 and 02.04.24
patient vomited and now has low oxygen requirement and is awaiting chest xray to rule our aspiration
dietician did review patient on 01.04.24 and prescribed appropriate regime but staff misunderstood and followed HEPMA prescription, resulting in patient being fed over night 
on call who originally prescribed regime, based decision to prescribe over night based on toleration of TPN feed, however TPN feed is via vein and TWOCAL is via RIG and so a comparison of ability to tolerate over night feeding should not have been made  </t>
  </si>
  <si>
    <t>Following Team brief Anaesthetist spoke to patient explaining the reasons around the decision to cancel operation today on this site. Anaesthetist documented in  patient`s medical  notes and patient returned to the ward.
Surgeon requested to follow up to speak to the patient prior to discharge to plan a new admission date for the appropriate hospital.</t>
  </si>
  <si>
    <t xml:space="preserve">Patient deliberate self harm which needed Plastic surgery input. Patient voluntarily admitted to ward 14 POW hospital (not sectioned) , and transferred to plastic trauma clinic Moriston at10:30 am  for assessment of injuries and further plan . following assessment patient for theatre and transfer back to POW ward 14 post operatively. 
patient deemed low risk by support workers that brought him to trauma clinic - this was clarified by phoning the unit in POW who deemed patient as low risk. 
patient sent to theatre at 14:20 from Plastic surgery monitoring unit  and back onto ward at approx. 17:30, patient nursed in monitoring unit for closer observations , due to his history. 
at approx. 21:20 patient found in toilet on ward self asphyxiating with a electric cable. patient unconscious at the time of discovery, called for help. 
patient left bed area less than 10 minutes before discovery.  </t>
  </si>
  <si>
    <t xml:space="preserve">cardiac arrest call initiated 
security contacted for assistance
</t>
  </si>
  <si>
    <t>No immediate management failures have been identified</t>
  </si>
  <si>
    <t xml:space="preserve">Patient who was in the WR was escalated to me as they were brought from A&amp;E after being triaged and NEWS of a 9. This was calculated incorrectly and documented NEWS of an 8. Its documented then that Dr aware and accepted. I spoke to Dr who had no idea of high NEWS and wasn't told about patient. Luckily that patient didn't deteriorate on the way to AMU from ED. Also, documented that nurse in AMU accepted when they did not.  </t>
  </si>
  <si>
    <t>Patient now blocking one of the triage spaces as no other safe space for the patient. Escalated to navigator, NIC and matron. Observations repeated. Dr who "accepted" came to review.</t>
  </si>
  <si>
    <t xml:space="preserve">patient transferred from Morriston Ward G, received on ward 4 around 23:00 on 03/04/24, patient care provided this morning, left hand closed due to previous stroke, and smelly. 
staff attempted to open hand to clean, noticed the nail from the little finger was digging into the palm, when the finger was moved it was noticed there was a hole in palm of hand approximately 1/2 cm deep, 1cm wide,  white/yellow discharge was coming out of wound, surrounding skin very red.
skin bundle and skeletal chart checked no documentation regarding this. was not handed over to staff from Morriston.  </t>
  </si>
  <si>
    <t xml:space="preserve">doctor informed, swab taken and sent
cleaned 
bandage placed in palm of hand to reduce pressure from fingers, 
finger nails trimmed 
medical photography form completed - unable to contact medical photography handed over to ward 8 form sent with patient. 
skeletal chart completed </t>
  </si>
  <si>
    <t>During the early part cardiopulmonary bypass a high pressure drop across the blood heat exchanger/oxygenator developed. This was thought to be caused by a deposition of platelets in the heat exchanger. This is a well documented but quite rare phenomenon that we occasionally  see.
This problem usually resolves itself with time but unfortunately not on this occasion.  Due to extremely high inlet pressure to the oxygenator/heat exchanger and the resultant low flow we had to change it for a new unit. This had to be performed for a second time  shortly afterwards as the the same problem occurred with the second unit.
The problem resolved after the second change-out procedure.</t>
  </si>
  <si>
    <t xml:space="preserve">When the problem was first noticed cooling of  the patient was commenced immediately as the patient was not getting the calculated blood flow and was also suffering with hypotension. The first change-out procedure happened when the patient's systemic temperature was at 28 Deg C . This required 3 mins of circulatory arrest. On recommencing the circulation it was clear within 5 mins that the problem with high pressures was still present in the new oxygenator. Time was given for the problem to maybe resolve itself but it did not. Prior to the second change-out the patient was further cooled to 24 Deg C and ice packed around the head to offer more protection. The second change-out procedure took 4 mins of circulatory arrest and also using a different manufacturer's oxygenator to rule out that possibility. The pressures on the new (3rd) oxygenator were now in normal limits and the patient was rewarmed and cardiopulmonary bypass terminated easily.
</t>
  </si>
  <si>
    <t>Brought patient in for a skin check at 20:40 on night shift. When rolling patient grade 2 noted to right buttock.</t>
  </si>
  <si>
    <t>Patient had been incontinent of urine- changed pad and sheets and pyjamas as they were wet. Patient unable to be on a repose mattress as is on an ambulance trolley. Repositioned as able but difficult due to pain- R #NOF. Informed patient of injury- she  was unaware of the damage and is unsure if she had it before coming into hospital</t>
  </si>
  <si>
    <t>Will require a timeline</t>
  </si>
  <si>
    <t xml:space="preserve">On reviewing the notes for Cardiac arrest audit the reporter noted that;
At 05.20 the patient had increased NEWS of 6 indicating medical review within half an hour and minimum of hourly observations. No further observations are recorded until the patient is found at approx 09:00 in cardiac arrest. On reviewing the patients WNCR the reporter noted that the following was documented.
'NEWS 6 (refer to newschart) this morning- SHO medical made aware whilst she is in the ward, reviewing r3, she said, she might not be able to check patient.' 
</t>
  </si>
  <si>
    <t>Ward manager informed and DATIX submitted</t>
  </si>
  <si>
    <t xml:space="preserve">Found holes on drapes - in total of 6 sterile trays that needed for the 1st case on the Urology list on 05/04/2024 . This cause  the trays to be unsterile. and  delayed in starting the procedure .
Trays with holes ;
Bookwater retractor tray 2 (old tray 2 of 2 ) - only single set so unable to used the other set without this tray.
Cystectomy / Prostatectomy tray - Found 2 trays with holes and only this tray available in Morriston Hospital at that time. Traced the 3rd last tray found in Singleton Hospital and Transport was arranged.
Major Laparotomy- x2 tray with holes 
Omni tract Retractor - found holes 
</t>
  </si>
  <si>
    <t>Changed the trays and informed surgeons to discussed regarding alternatives whenever possible. Informed the HSDU supervisor and Quality Co-ordinator , requested for possible alternatives or some reinforcement measures for more drapes stability. Organized transport for some trays from different hospital. Informed  Theatre DM and Matrons and email the HSDU MANAGERS.</t>
  </si>
  <si>
    <t xml:space="preserve">Patient had a unwitnessed fall near bedside. Patient lying flat on floor. Not sure about head hit or not.
</t>
  </si>
  <si>
    <t xml:space="preserve"> An unwitnessed fall happened at bedside. Assessed for external injuries , no open wounds and bleeding.
Patient complaint of pain in right hip and right knee. OBS , neuro OBS , BM checked and recorded.
Moved patient safely to bed with safe manual handling procedure.
Provide comfort and safety.
Informed to on call doctor waiting for his review.
ECG done as per advise.
Reassessed the pain, OBS, neuro OBS .
Documented the incident.
Reviewed by the doctor advised for X- ray and MRI</t>
  </si>
  <si>
    <t xml:space="preserve">Fire alarm went off on ward D at around 11:10 on 6/4/24. A member of staff noticed that the alarm was going off outside ward B2 but not in the ward. Staff checked the fire panel and it is showing fire in ward D cleaning room. </t>
  </si>
  <si>
    <t xml:space="preserve">Staff went to check in ward D but no incident of fire ongoing. Staff notified the porter regarding the alarms and the alarm not going off in ward B2. Porters were aware and will inform the emergency engineers to sort the fire alarm. </t>
  </si>
  <si>
    <t xml:space="preserve">Staff received a phone call from bed 26 daughter asking the staff to see patient as he wanted to use a bottle. The patient was trying to use the call bell but no one was attending. When staff went in, the light for buzzer in front of the nurses' station was not on but the light in front of the cubicle was on. </t>
  </si>
  <si>
    <t xml:space="preserve">Staff attended the patient and apologised for waiting. Patient was assisted with continence needs. 15 minutes checks is in situ to attend to patient whilst waiting for the buzzer to be sorted. Porters were made aware and sorted the buzzer. </t>
  </si>
  <si>
    <t xml:space="preserve">Referred to clinical team and ward to review and investigate.
For further actions required please refer to the CDI PII Resource pack which can be found on the IPC SharePoint site or by copying the following link into your browsers’ address bar. 
https://sbushare.cymru.nhs.uk/sites/InfPrevCont/SiteAssets/SitePages/Policies%20and%20Quick%20Reference%20Guides/CDI%20-%20PII%20Resource%20pack%20(June%202023_v7).pdf
</t>
  </si>
  <si>
    <t xml:space="preserve">Patient attended at 11.45 by WAST - no offload
Chest pain onset 09.15 associated with SOB
Had recently seen GP 5.4 with reduced exercise tolerance over few months, abnormal ECG and referred to cardiology?
ED obs essentially normal NEWS 2; Bloods taken
ECG at 11.50 - LBBB/AF 127
S/B ED Doctor at 14.30 Exam suggests CCF
Notes bloods - Trop 12, Lactate 2.3, CRP 57 Rest essentially normal
Treats with frusemide, morphine, O2 - refers to cardiology - advised to treat as heart failure and refer to medics; Discusses with medics - advised cardiology to see and refer to medics if not for them
16.30  CXR done; BNP 1093 noted
17.30 - deteriorated in ambulance  - brought into REACT - deteriorated to cardiac arrest
ROSC - cardiology agreed to take to cath lab - another patient already on table - given heparin &amp; adrenaline infusion
Further arrest and unsuccessful
</t>
  </si>
  <si>
    <t>Initial timeline being undertaken</t>
  </si>
  <si>
    <t xml:space="preserve">Please see details on incident description </t>
  </si>
  <si>
    <t xml:space="preserve">care home escalated back to emergency services as were unable to give necessary medication
patient readmitted to hospital </t>
  </si>
  <si>
    <t>Patient has a grade 2 pressure ulcer on her upper spine.</t>
  </si>
  <si>
    <t xml:space="preserve">Asked sister in charge to double check and confirmed. Applied allevyn dressing for protection. Passport completed.  Turned patient on interval. </t>
  </si>
  <si>
    <t xml:space="preserve">awaiting investigation </t>
  </si>
  <si>
    <t xml:space="preserve">patient referred to AMU via GP. Referred with ?sepsis (lethargy, low spo2, poor peripheral perfusion). On arrival to AMU - patient had a NEWS of 10,  raised respiratory rate, unrecordable spo2, tachycardia. Patient referred to walk in triage and conveyed to AMU by son. Patient was particularly high acuity and was an inappropriate referral for AMU walk in triage. Patient was not pre-alerted to medical registrar on call/staff.   
</t>
  </si>
  <si>
    <t xml:space="preserve">Seen and triaged immediately on arrival, medical registrar made aware of patient during triage and immediate medical assessment. Outreach alerted and attended to support. Patient later admitted to ITU and intubated. </t>
  </si>
  <si>
    <t xml:space="preserve">C. difficile has been identified from a faecal sample obtained on 04/04/2024  10:15:00. The clinical team &amp; investigator will need to review and amend Actual Harm section and Potential harm/priority section, both of which have been defaulted to Low.
</t>
  </si>
  <si>
    <t xml:space="preserve">Prior to SAU:
07/03/24 – Admitted electively to Singleton Hospital for laparoscopic hernia repair with mesh. The patient was prescribed IV Tazocin 4.5g three times a day and received four doses. 20mg PO omeprazole also given once daily alongside this, no stool chart record. 
12/03/24 – Discharged from Singleton Hospital with five-day course of PO ABX Co-trimoxazole 960mg and 14 days of omeprazole.   
18/03/24 – Presented to SAU with SOB and cough following operation. CT confirmed a right-sided sub-diaphragmatic seroma/liver abscess and commenced of IV Antibiotics. Prescribed Tazocin IV 4.5g three times a day and given total of five doses. The patient was discontinued of her PO omeprazole and did not receive any doses during hospital stay in SAU. 
19/03/24 – Transferred from SAU to Ward V/SSSU. Underwent administration of 5 doses of IV Taz. 
20/03/24 – Discharged from Ward V/SSSU. No TTO’s required.
History of stool chart:
18/03/24 - Type 4 Stool documented on stool chart at 15:42.
19/03/24 – No stool documented.
20/03/24 – Day of discharge so no stool documented.
Community:
04/04/24 – Stool sample collected. Indication of sample taken stated as patient has been experiencing persistent diarrhoea since hospital admission and being on antibiotics. 
06/04/24 – Positive CDI toxin sample. Recommendations in place to stop PPI and review antibiotics. </t>
  </si>
  <si>
    <t xml:space="preserve">Telephone call from infection control informing us that patient was C-diff positive. Nursed in a bay with another five patients. </t>
  </si>
  <si>
    <t>Unable to isolate patient in a cubicle as none on ward. Contacted bed managers to see if there was any way that we could make a cubicle within the hospital, but no availability. patient remains barrier nursed in bay with fellow patients.</t>
  </si>
  <si>
    <t>Operation cancelled as recovery being utilised as ITU/HDU and reduced recovery availability.</t>
  </si>
  <si>
    <t xml:space="preserve">Operation cancelled, patient informed by consultant surgeon and apologies given for delay to operation. </t>
  </si>
  <si>
    <t xml:space="preserve">No recovery spaces. Having to recover in theatres leading to minimum 40 mins delay (expected). </t>
  </si>
  <si>
    <t xml:space="preserve">Escalated to theatre matrons
Recovering current patient in theatre to ensure patient safety.
Delayed next patient operation. </t>
  </si>
  <si>
    <t>Delay in accessing location/address</t>
  </si>
  <si>
    <t>Patient affected was sent for surgery and arrived in the holding bay in preparation for the procedure. The 2nd patient on the list was unable to be transferred to the recovery room due to unavailability of a recovery bay. This was Datixed - 52910
At the time there were 4 ITU patients housed in Main recovery plus postoperative patients.
Patient affected procedure was then cancelled due to insufficient theatre time due to recovery time of previous patient - discharged to ward 15:44</t>
  </si>
  <si>
    <t xml:space="preserve">Patient was spoken with and explanation given as to reason for cancellation </t>
  </si>
  <si>
    <t>Patient  transferred from Morriston ward G. While checking skin on admission, observed moisture lesion in-between buttocks. All other pressure areas intact.</t>
  </si>
  <si>
    <t>Change position side to side. Barrier cream applied. Requested for airflow mattress. Maintain  regular skin checks and hygiene.</t>
  </si>
  <si>
    <t xml:space="preserve">Patient transferred from Cardigan Ward via bed on standard mattress for 4 hours dialysis to West Renal Dialysis Unit.
after completed dialysis session, patient was turned on to right side by 2x staff members to perform patient skin integrity check. 
Discovered under skin flap near intergluteal cleft what appeared to be a category 2 pressure ulcer approx. 0.5cm deep, approx. 1.2 cm length x 1.2cm width, circular with jagged edges. Skin red non-blanching, some partial skin loss.  
</t>
  </si>
  <si>
    <t>Datix completed, number uploaded to WNCR.
Skeletal chart completed.
Updated WNCR Skin Bundle. 
Cardigan Ward staff nurse informed of skin integrity. 
Advised air mattress to be used. 
Safety and dignity maintained.</t>
  </si>
  <si>
    <t xml:space="preserve">Patient needed to be recovered in theatre, due to recover being full and no space . 
x4 GITU cases in theatre at the time and all other recovery bays occupied - unable to transfer the patient to plastics recovery area as there were no recovery staff available to care for this patient </t>
  </si>
  <si>
    <t>patient recovered in theatres, operating list stopped and not able to sent for a next patient for 45min</t>
  </si>
  <si>
    <t>The interface from the renal system (named VitalData) has been pulling back information about all 149k SBUHB patients instead of the 1,202 renal patients it was meant to. This means that for a currently unknown length of time, the interface has been pulling back patients beyond the scope of the SBUHB Renal PKB team.</t>
  </si>
  <si>
    <t>Initial investigations by the renal system supplier (VitalPulse) and Patients Know Best support team. 
Information received through the interface is viewable through the renal system, so the patient must be a renal patient for the information to be viewable in the renal system.</t>
  </si>
  <si>
    <t xml:space="preserve">While changing patients leg dressings today, it was noticed that his Right heel has now become necrotic and has no healthy skin present.  </t>
  </si>
  <si>
    <t xml:space="preserve">Documentation updated
Datix completed
Handed over to day staff
Elevated heel with patient sat out in tilt and space chair. </t>
  </si>
  <si>
    <t>Await investiation</t>
  </si>
  <si>
    <t>Issue errors - Medication not delivered</t>
  </si>
  <si>
    <t>Patient requested to be transferred from bed to chair. the HCSW was going to assist the patient to the bed via steady but the patient began to stand and transfer himself to bed. On doing so he slip back into the chair face first, the HCSW tried to assist him to stop him falling but couldn't. HCSW pulled the emergency buzzer and slowly lowered the patient to the floor. The patient hit his knee on the floor and it began to bleed. Staff then attended to assists.</t>
  </si>
  <si>
    <t xml:space="preserve">Falls protocol commenced
Ward doctors seen to the patient immediately.
Patient was checked for any deformity.
Observations were taken.
Patient was assisted back to bed via the hoist.
Blood sugars taken.
  </t>
  </si>
  <si>
    <t>Patient has Lynch syndrome (genetic colorectal cancer predisposition)
Recommendation for 2 yearly colonoscopy
Last colonoscopy 22/01/2019 (polyps found), repeat colonoscopy requested to be done by 22/01/2021
Procedure not performed until 11/04/2024 (under Moondance funded surveillance initiative) ie 3 years overdue.
Colorectal cancer found at hepatic flexure- moderate/poorly differentiated adenocarcinoma.
Concern that the cancer could have been prevented if earlier scope had been done and pre-malignant change found and removed at colonoscopy.</t>
  </si>
  <si>
    <t>Prompt staging scan done (same day).
Patient to be seen in clinic 18/04/2024 to arrange prompt cancer surgery.
To request administrator support to manage Lynch syndrome surveillance database</t>
  </si>
  <si>
    <t xml:space="preserve">Delay in Surveillance colonoscopy </t>
  </si>
  <si>
    <t>Cardiothoracic Surgical registrar had requested an urgent CT Scan for the patient.  Patient intubated and ventilated.  Therefore requiring anaesthetist, clinical support, bedside nurse and 2 porters plus all transfer equipment to safely transfer patient to CT Scan.  On arrival Registrar had only requested CT abdomen not CT chest and abdomen as requested by the Consultant surgeon.  He had also not informed the Radiology department that the patient was C Diff  positive.  As a result of this the CT scan was not able to be completed at that time.  Requiring a return to CITU and then a further transfer with all  the above people and equipment.  Plus transferring an infected patient twice through the hospital corridors
Patient has however had a potential delay in treatment as the patient has required emergency surgery as a result of the CT scan findings</t>
  </si>
  <si>
    <t xml:space="preserve">Radiology staff informed of patients infectious status
Patient transferred safely back to CITU and nurse-in-charge informed
Patient then safely transferred back to CT and CT scan performed.  </t>
  </si>
  <si>
    <t xml:space="preserve">Upon doing a skin check, a suspected deep tissue injury pressure ulcer noted on patient's left heel. </t>
  </si>
  <si>
    <t xml:space="preserve">Applied allevyn heel and offloaded both heels. Informed ward manager and came and confirmed it. Requested medical photography. Completed pressure ulcer passport. </t>
  </si>
  <si>
    <t>Pt admitted after fall and long lie of 6 days. Pts hips both have presssure ulcers. not previously reported by staff when pt intially admitted. Old dressing noted to L hip to suggest pt has had the wounds dressed in the past, unsure when,</t>
  </si>
  <si>
    <t xml:space="preserve">documented and haded over. Hospital bed and air mattres ordered and pt not nursed on. Frequent pressure area checks completed. </t>
  </si>
  <si>
    <t>Patient suffered a collapse at home - long lie for 6 days - multiple datix for patient during ED attendance.  
Skin damage likely to have been present on admission or developing.</t>
  </si>
  <si>
    <t>Swansea Bay UHB / Hospitals / Morriston Hospital / Phase IV Recovery</t>
  </si>
  <si>
    <t xml:space="preserve">Patient very confused, and agitated ,and she non case of dementia. patient  in high low bed , and she seat in matters on the floor , and then she try to get up and pull the chair near to the matters that time metal part bit her left legs that make skin tear on her left legs </t>
  </si>
  <si>
    <t xml:space="preserve">Bleeding present ,so immediately dressing done with aseptic non tech techniques , and then bleeding stopped  .offer the patient for analgesia but she refused
1;1 care maintained all the time  </t>
  </si>
  <si>
    <t xml:space="preserve">PT went to the toilet with staff using a Zimmer frame . PT usually MSC in the nursing home. PT was not understanding to what staff was saying to her to well giving directions on where the toliet was and turned around to fast and feel onto the floor. the fall was witness by staff </t>
  </si>
  <si>
    <t xml:space="preserve">helped PT to get up from the floor. doctor was informed and came and done full head to toe assessment. OBS reordered. PT stated no pain  </t>
  </si>
  <si>
    <t>Unable to offload an ambulance within 10 hours.
Department extremely busy, currently a non functioning department with no adult or child ringfence area.
High volume of unwell patients from walking triage.
Unable to provide a safe area for a patient on an ambulance for more than 10 hours.
No ability to transfer patients to the wards as no beds available.</t>
  </si>
  <si>
    <t>Escalation as per protocol, site team fully aware of department demands and risks.</t>
  </si>
  <si>
    <t>Notified of pedestrian vs car taken to MTC
Accident  at around 23.30 - stepped in front of car -?accidently
Patient had absconded from Morriston around 21.30
Had been seen by Mental Health team - concerned re physical health - awaiting medical ED review
Had attended previous day with self harm - seen by MH team and plan made
History of alcohol misuse</t>
  </si>
  <si>
    <t>Notes secured
Preliminary enquiries with staff involved</t>
  </si>
  <si>
    <t xml:space="preserve">Patients bilateral hearing aid was taking over by me as I took my time to check it. Both were been worn when I resumed.
Relations came around and complained of patient been cold, I took my time to show and explain the previous observation done to them and immediately, I repeated another one in their presence (at 14:03: Documented in the NEWS chart) including the Temperature and explained all the parameters again. However, the right ear was used to check the tympanic temperature. I remember the son telling me to return the hearing aid to the right ear which I did in the presence of three family members. 
However, the family stayed additional hour and there was no complaint of hearing aid missing.
Patient is confused and fiddling with everything around including his Nasogastric tube (NG) and hearing aid, I was sitting next to him. I noticed him attempting to put the tip of the NG in his right ear and this prompted me to look deeply and check. Unfortunately, the right hearing aid was missing .
I called for my colleague and we both searched his chairs, clothes and surroundings. 
earing aid was no where to be found.
</t>
  </si>
  <si>
    <t>Incidence report done.
E-mail will be sent to communicate to the managers.
The Night Nurse will document to its effect.</t>
  </si>
  <si>
    <t>At around 1730H on 13/04/2024 there was a staff that handed over me(Edcel) a letter that adressed to Ward E Nursed/Doctors. Its written in the letter that the Husband on Janet Thorne is neglecting the patient at home and saying that Janet needs help before its too late. Matron was informed about the letter and she said that if there is no urgent safeguarding issue from the husband on the ward ,just to DATIX the incident and inform the staff and ward manager in Ward E about the situation until there will be a safeguarding referral on monday.
The letter was placed on the patients file.</t>
  </si>
  <si>
    <t>Informed Matron on Duty and Datix was done. Informed Nursing team and Documented on the notes.</t>
  </si>
  <si>
    <t xml:space="preserve">The retractable lead from the balloon pumps pulled out of socket, in doing so the balloon pump went off as the machine had no internal battery charge.  For a short period the patients blood pressure became unstable.  </t>
  </si>
  <si>
    <t xml:space="preserve">The nurses titrated the blood pressure medicine to correct the hypotension.  They then called the doctor who came within minutes.   She then plugged the balloon pump back.  At the time of writing this IR1 the internal battery's seem to be charging.   The nurse called the on call perfusionist to communicate the incident.  The perfusionist straight away asked if the machine had a retractable lead.   </t>
  </si>
  <si>
    <t>Patient is a registered blind. I noticed blood in the pillow While  doing blood sugar monitoring . Patient state that he has itchy scalp so he scratched the head with  long nails. skin tear happened  back of the head and it was bleeding.</t>
  </si>
  <si>
    <t>Assess the wound
Cleaned the site of the wound 
Aseptic Dressing done 
Pillow case changed
Educated the patient 
Monitor for further bleeding</t>
  </si>
  <si>
    <t xml:space="preserve">Patient admitted to ITU due to productive cough and low intake on 16/03/2024 then diagnosed with TB. Later, patient was intubated and ventilated due to worsening chest. due to prolonged ventilation patient later had tracheostomy as well. On admission Patient was presented with a suspected deep tissue injury on her left buttock which was healed during this time period. Due to the prolonged stay in ITU patient is now very weak to move and is lightly sedated for comfort. 4 hourly reposition was done regularly. On 13/04/24 while repositioning her, Grade 3 wound was noticed on buttock. Three wounds of 1x0.5cm, 0.5x0.5cm and 1x0.5cm found below sacrum and between buttock. </t>
  </si>
  <si>
    <t>Patient is been repositioned two hourly and applied hydromol barrier cream. On regular monitoring.</t>
  </si>
  <si>
    <t>Patient had PPM for heart failure
had an iatrogenic pneumothorax (recognised complication) requiring chest drain</t>
  </si>
  <si>
    <t>apologised to npatient
chest drain inserted continued inpatient management</t>
  </si>
  <si>
    <t xml:space="preserve">Patient admitted to ward with MRSA +ve to open legs wounds. No cubicle available to barrier nurse patient , Patient therefore nursed in open 4 bedded bay.
Patient has open wounds to legs, wounds are exudating ++, no dressings applied, socks to both legs were fused into leg wounds.
Patient transferred to ward without the nurse handing over the issue of the undressed leg wounds, these were only noticed when performing a skin check on admission.
</t>
  </si>
  <si>
    <t>Infection control notified of patient in open bay, Aprons, gloves etc for Infection control commenced immediately.
Wounds soaked in order to remove socks from wounds.
Medical photography requested.
Dressings applied to both legs</t>
  </si>
  <si>
    <t xml:space="preserve">The Orthodontic Therapist reply to patietns queries sent into the Orthodontic Account.
An email came in today requesting an urgent appointment as the pt had fractures the wire attached to their brace.
An appointment was sent to the patient via email, which mum email back to accept.
The bookings office have to be informed, to allow them to place the pt onto WPAS and request the notes.
We also email the clinician who is going to see the pt.
When I sent the email to the booking office, instead of clicking clinicians name on the email drop down I have clicked  a different patients mum of the same name.
She emailed back to inform us that she had recieved the email in error.
</t>
  </si>
  <si>
    <t>I immediately informed a line manager, who advised I submit a Datix.</t>
  </si>
  <si>
    <t xml:space="preserve">Patient transferred to Cyril Evans ward from AMU. Patient arrived with a monofor infusion attached. This was in a gravity given set which according to the chart had been set up an hour and a half previously. The infusion should be given through a volumetric pump for safety. There is also a protocol that needs to be followed for iron infusions which can be found on coin. The patient was not given the pre administration counselling. The checklist was not completed. The administration pre and then 15 mins observations were not done.  </t>
  </si>
  <si>
    <t xml:space="preserve">Infusion checked immediately by staff and observations done. </t>
  </si>
  <si>
    <t>Pt arrived in red resus with catastrophic brain haemorrhage. Pt was referred to medical team who came to review patient shortly after midnight. Medical reg stated that pt was only for comfort care due to clinical condition. Also stated in clerking notes that anticipatory meds would not be prescribed as pt was asymptomatic. Nursing staff concerned that there would be a delay in treatment if pt became symptomatic, as would need to contact medical reg to come and prescribe the medication. Therefore called med reg at approx 01.30 to have the anticipatory meds prescribed, but he refused to do it as pt remained asymptomatic. 
Pt's family approached nursing staff at approx 02.30 to say that they believed pt was experiencing pain and asked myself to see the pt. Pt was grabbing his sister's hand, pulling it close tightly and making a grimacing face. Family stated that the pt's behaviour had changed. My subjective opinion was that the pt was experiencing moderate to severe pain. Nurse colleague called the medical reg to come and prescribe the anticipatory meds as pt was now showing symptoms. Med reg was abrupt on the phone, asking why the pt needed this medication. Nurse replied that it was was pain relief and comfort. Med reg continued to rudely question the nurse's clinical judgement and said "i don't think the patient is in pain". The med reg had not returned to see the patient since originally clerking him. The Dr again refused to prescribe pain relief and the conversation ended abruptly.</t>
  </si>
  <si>
    <t xml:space="preserve">Nursing staff approached an ED doctor to prescribe the anticipatory medication, having explained the situation. ED Dr was familiar with the patient's clinical condition and agreed to prescribe all the necessary medication. Morphine was then administered to the pt with good effect. Pt was then transferred to Cubicle 1 to ensure family had quiet time with the patient. Handed over what had happened to the staff in blue trolley bay. Reported incident to nurse in charge. </t>
  </si>
  <si>
    <t xml:space="preserve">Patient being nursed in trolley bay. Under the care of the medical team. Day team documented that they asked medics to review patient at approx 1700 due to news score increasing. Patient remained to have a high news score overnight, night nurses asked medics to re-review as documented. I was doing another board round at 0330 and I noticed that pt has still not been seen by medics. I spoke to the medical SHO to see patient urgently, spoke to H@N who kindly came to see patient and clinical site matron made aware. 
When hospital at night came to see patient, his pH was extremely low, H@N team concerned as they suggest patient was NIV suitable at midday when the medical team, reviewed and documented his bloods. </t>
  </si>
  <si>
    <t xml:space="preserve">Medics spoken with
H@N team came to review patient
NIV charge nurse came to review patient
clinical site matron made aware
datix completed </t>
  </si>
  <si>
    <t xml:space="preserve">Patient transferred to AMU from ED resus as the longest wait. No handover given prior to nursing staff or nurse in charge. Very poor handover given to nursing staff on arrival to ward. Informed by nurse practitioners that this patient is on NIV and should not have been moved from resus due to clinical condition. Patient has got CKD stage 4 awaiting for dialysis for offloading and currently receiving NIV to support with his metabolic acidosis. Nurse pracs informed myself that the patient was taken off NIV in resus for the patient to have a drink and would shortly return to put the NIV back on and to monitor the patient however the patient was transferred to AMU in the meantime when they went back to review.  When speaking to site, bed manager wasn't informed that the patient was on NIV. This patient is extremely unwell and a very inappropriate admission AMU and patient will likely be palliated due to clinical condition. The nurse pracs, NIV nurse and myself were all down on the unit expressing that this patient is extremely unwell and this was an unsafe transfer and admission to the unit with the potential of patient's safety and health being compromised. </t>
  </si>
  <si>
    <t xml:space="preserve">Bed manager &amp; site team aware of transfer. 
Nurse pracs &amp; NIV charge nurse aware. Patient being monitored with this support. 
Medics aware - currently aware of patient. Patient unlikely will receive support from ITU as patient is DNAR.
Family to be contacted to discuss prognosis.
Datix completed. 
</t>
  </si>
  <si>
    <t xml:space="preserve">C. difficile has been identified from a faecal sample obtained on 12/04/2024  10:30:00. The clinical team &amp; investigator will need to review and amend Actual Harm section and Potential harm/priority section, both of which have been defaulted to Low.
</t>
  </si>
  <si>
    <t>Delay in taking patient to CT scan for CT head.  Original request was given at 2am on 17/04/24 by Dr Conel (ED registrar) to nursing staff. Night staff handed over that porters were called several times over night but no porters came.  Shift hand over to day staff finished at 7.30am. Porters were called at 7.40 no reply - again called at 7.45am.  Porters came and took patient down for CT.
Patient returned from CT at approx. 08:20. Dr Conel made aware that patient's CT scan shows a large bleed on the brain. Total delay in taking patient to CT was 6 hours from time of request.</t>
  </si>
  <si>
    <t>Called porters twice on day shift.  Spoke to Dr Conel, nurse in charge informed, datix completed.</t>
  </si>
  <si>
    <t>Verbal assault (racial abuse)</t>
  </si>
  <si>
    <t>Emergency Flow / ED</t>
  </si>
  <si>
    <t>Open Incident Caseload</t>
  </si>
  <si>
    <t>Open Incident &gt;30days</t>
  </si>
  <si>
    <t xml:space="preserve"> Ward R (up to 3.11.23)</t>
  </si>
  <si>
    <t xml:space="preserve"> Endoscopy Unit</t>
  </si>
  <si>
    <t xml:space="preserve"> Maxillofacial Department</t>
  </si>
  <si>
    <t xml:space="preserve"> Administration Block or Offices</t>
  </si>
  <si>
    <t xml:space="preserve"> Ward J</t>
  </si>
  <si>
    <t xml:space="preserve"> Theatre 6</t>
  </si>
  <si>
    <t xml:space="preserve"> Outpatient Department</t>
  </si>
  <si>
    <t xml:space="preserve"> Day Surgery Unit Treatment Room</t>
  </si>
  <si>
    <t xml:space="preserve"> Renal Day Ward</t>
  </si>
  <si>
    <t xml:space="preserve"> Emergency Department</t>
  </si>
  <si>
    <t xml:space="preserve"> Catheter Laboratory</t>
  </si>
  <si>
    <t xml:space="preserve"> Cardiology Dept</t>
  </si>
  <si>
    <t xml:space="preserve"> Fracture or Orthopaedic Clinic</t>
  </si>
  <si>
    <t xml:space="preserve"> HSDU Store</t>
  </si>
  <si>
    <t xml:space="preserve"> Dermatology Department</t>
  </si>
  <si>
    <t xml:space="preserve"> Cardiac High Dependancy Unit</t>
  </si>
  <si>
    <t xml:space="preserve"> Older Persons Assessment Service (OPAS) Morriston Hospital</t>
  </si>
  <si>
    <t xml:space="preserve"> Hospital Pharmacy</t>
  </si>
  <si>
    <t xml:space="preserve"> Cardiac Outpatients</t>
  </si>
  <si>
    <t xml:space="preserve"> Dyfed Ward</t>
  </si>
  <si>
    <t xml:space="preserve"> Grounds</t>
  </si>
  <si>
    <t xml:space="preserve"> Gower Ward</t>
  </si>
  <si>
    <t xml:space="preserve"> Ward B</t>
  </si>
  <si>
    <t xml:space="preserve"> Cardigan Ward</t>
  </si>
  <si>
    <t xml:space="preserve"> Ward F</t>
  </si>
  <si>
    <t xml:space="preserve"> West Ward</t>
  </si>
  <si>
    <t xml:space="preserve"> Pembroke Ward</t>
  </si>
  <si>
    <t xml:space="preserve"> Radiology or X Ray Department</t>
  </si>
  <si>
    <t xml:space="preserve"> Diabetic Centre or Clinic</t>
  </si>
  <si>
    <t xml:space="preserve"> Acute Pain Team Office</t>
  </si>
  <si>
    <t xml:space="preserve"> Powys Ward</t>
  </si>
  <si>
    <t xml:space="preserve"> Main Recovery</t>
  </si>
  <si>
    <t xml:space="preserve"> Ward E (from 5.12.22)</t>
  </si>
  <si>
    <t xml:space="preserve"> Discharge Lounge</t>
  </si>
  <si>
    <t xml:space="preserve"> Ward S</t>
  </si>
  <si>
    <t xml:space="preserve"> Ward D</t>
  </si>
  <si>
    <t xml:space="preserve"> Management Centre</t>
  </si>
  <si>
    <t xml:space="preserve"> Dietetics Department</t>
  </si>
  <si>
    <t xml:space="preserve"> Mobile Cardiac Catheterisation Lab</t>
  </si>
  <si>
    <t xml:space="preserve"> Urology Clinic</t>
  </si>
  <si>
    <t xml:space="preserve"> Reception Area or Atrium</t>
  </si>
  <si>
    <t xml:space="preserve"> Resource Centre - Port Talbot (Baglan)</t>
  </si>
  <si>
    <t xml:space="preserve"> Medical Records Dept</t>
  </si>
  <si>
    <t xml:space="preserve"> Minor Injury Unit - NPTH</t>
  </si>
  <si>
    <t xml:space="preserve"> Tawe Ward (from 5.12.22)</t>
  </si>
  <si>
    <t xml:space="preserve"> Ward H (up to 3.11.23)</t>
  </si>
  <si>
    <t xml:space="preserve"> Orthodontic Clinic and Restorative Department</t>
  </si>
  <si>
    <t xml:space="preserve"> Coronary Care Unit</t>
  </si>
  <si>
    <t xml:space="preserve"> Theatre 19</t>
  </si>
  <si>
    <t xml:space="preserve"> Cardiac Intensive Therapy Unit</t>
  </si>
  <si>
    <t xml:space="preserve"> Plastics Outpatients</t>
  </si>
  <si>
    <t xml:space="preserve"> Car Park</t>
  </si>
  <si>
    <t xml:space="preserve"> Anglesey Ward(Morriston)</t>
  </si>
  <si>
    <t xml:space="preserve"> Theatre 12</t>
  </si>
  <si>
    <t xml:space="preserve"> General Intensive Therapy Unit</t>
  </si>
  <si>
    <t xml:space="preserve"> Neuro Ambulatory</t>
  </si>
  <si>
    <t xml:space="preserve"> Ward A</t>
  </si>
  <si>
    <t xml:space="preserve"> Acute Medical Assessment Unit</t>
  </si>
  <si>
    <t xml:space="preserve"> Ward H (from 4.11.23)</t>
  </si>
  <si>
    <t xml:space="preserve"> Theatre Stores</t>
  </si>
  <si>
    <t xml:space="preserve"> Penderi Central Hub</t>
  </si>
  <si>
    <t xml:space="preserve"> Specialist Rehabilitation Centre</t>
  </si>
  <si>
    <t xml:space="preserve"> Vascular Access</t>
  </si>
  <si>
    <t xml:space="preserve"> Ward M</t>
  </si>
  <si>
    <t xml:space="preserve"> Dan Danino Ward</t>
  </si>
  <si>
    <t xml:space="preserve"> Ward 4</t>
  </si>
  <si>
    <t xml:space="preserve"> Theatre 15</t>
  </si>
  <si>
    <t xml:space="preserve"> Ward 12</t>
  </si>
  <si>
    <t xml:space="preserve"> Ward 1</t>
  </si>
  <si>
    <t xml:space="preserve"> Theatre 20</t>
  </si>
  <si>
    <t xml:space="preserve"> Ward E (from 1.11.22)</t>
  </si>
  <si>
    <t xml:space="preserve"> Ward V SSSU (Surgical Short Stay Unit)</t>
  </si>
  <si>
    <t xml:space="preserve"> Laboratory</t>
  </si>
  <si>
    <t xml:space="preserve"> Ward W</t>
  </si>
  <si>
    <t xml:space="preserve"> Ward E</t>
  </si>
  <si>
    <t xml:space="preserve"> Liz Baker Dialysis Unit</t>
  </si>
  <si>
    <t xml:space="preserve"> Cardio - Respiratory Department</t>
  </si>
  <si>
    <t xml:space="preserve"> Theatre 9</t>
  </si>
  <si>
    <t xml:space="preserve"> Theatre 17</t>
  </si>
  <si>
    <t xml:space="preserve"> Ward L</t>
  </si>
  <si>
    <t xml:space="preserve"> Kingsway Surgery, Swansea</t>
  </si>
  <si>
    <t xml:space="preserve"> Ward B (from 1.11.22)</t>
  </si>
  <si>
    <t xml:space="preserve"> Grove Medical Centre, Uplands, Swansea</t>
  </si>
  <si>
    <t xml:space="preserve"> Ward H</t>
  </si>
  <si>
    <t xml:space="preserve"> Ward R (from 4.11.23)</t>
  </si>
  <si>
    <t xml:space="preserve"> Ward K</t>
  </si>
  <si>
    <t xml:space="preserve"> Day Surgery Unit ward</t>
  </si>
  <si>
    <t xml:space="preserve"> Pontardawe Health Centre, Pontardawe</t>
  </si>
  <si>
    <t xml:space="preserve"> West Renal Unit</t>
  </si>
  <si>
    <t xml:space="preserve"> Princess St Surgery, Princess St, Gorseinon, Swansea</t>
  </si>
  <si>
    <t xml:space="preserve"> Tempest Ward</t>
  </si>
  <si>
    <t xml:space="preserve"> Theatre Admissions Unit</t>
  </si>
  <si>
    <t xml:space="preserve"> Ty Olwen</t>
  </si>
  <si>
    <t xml:space="preserve"> Pathology Department</t>
  </si>
  <si>
    <t xml:space="preserve"> Coding Department</t>
  </si>
  <si>
    <t xml:space="preserve"> Main Entrance</t>
  </si>
  <si>
    <t xml:space="preserve"> District Nursing Office</t>
  </si>
  <si>
    <t xml:space="preserve"> Cyril Evans Ward</t>
  </si>
  <si>
    <t xml:space="preserve"> Theatre 14</t>
  </si>
  <si>
    <t xml:space="preserve"> Labour Ward or Delivery Room</t>
  </si>
  <si>
    <t xml:space="preserve"> Gowerton Medical Practice, Gowerton, Swansea</t>
  </si>
  <si>
    <t xml:space="preserve"> Cancer Centre</t>
  </si>
  <si>
    <t xml:space="preserve"> Theatre 10</t>
  </si>
  <si>
    <t xml:space="preserve"> Renal OPD</t>
  </si>
  <si>
    <t xml:space="preserve"> Ward C</t>
  </si>
  <si>
    <t xml:space="preserve"> Surgical Assessment Unit (SAU)</t>
  </si>
  <si>
    <t xml:space="preserve"> Phase IV Recovery</t>
  </si>
  <si>
    <t>Specialty</t>
  </si>
  <si>
    <t xml:space="preserve">Elective admission for Cryoablation procedure.
On return to CSSU following successful procedure patient dropped his blood pressure.
Echo revealed a pericardial effusion.
</t>
  </si>
  <si>
    <t>Immediate transfer to cath lab for pericardial drain.
Recovered in CCU post procedure.
Expected to be discharged over weekend less than 3 days after expected discharge date.</t>
  </si>
  <si>
    <t>Swansea Bay UHB / Hospitals / Singleton Hospital / Ward 9</t>
  </si>
  <si>
    <t xml:space="preserve"> Ward 9</t>
  </si>
  <si>
    <t xml:space="preserve">**Please do not amend this record it is for the sole purpose of the COVID-19 review team** 
Incident recorded to provide a historical record of documentation for work undertaken by the Nosocomial Review Team.   
Probable hospital acquisition of COVID-19 confirmed during Wave 1 of pandemic. 
Case reviewed by Nosocomial Review Team and presented at a multi-professional peer review panel with no breach of duty identified.  
Contact with family continued beyond review. Documents uploaded to Datix for future reference. </t>
  </si>
  <si>
    <t>Case reviewed and recorded in accordance with agreed SBUHB process, in line with the National Nosocomial COVID-19 programme. 
All documentation relevant to this case has been uploaded for future reference. 
Face to face meetings conducted in response to family requests, by senior Hospital site team with a further meeting undertaken by members of the Nosocomial Review Team including Interim Head of Patient Experience, Risk and Legal Services, of the time, Head of Nursing Infection Prevention and Control, Lead Clinical Investigator and Business Manager.</t>
  </si>
  <si>
    <t>Await review</t>
  </si>
  <si>
    <t xml:space="preserve">Patient did not have capacity, he was known to be aggressive and the ward would try to keep a 1-1 member of staff with him. This would not necessarily change his behaviour as he was very unpredictable. The patient did not speak English appropriately so it was difficult to communicate with him, his family would come to the ward to assist but they were unable to on this occasion. 
During this incident the staff were trying to keep the patient and the other patients around him safe. 
Security could not attend straight away as they were assisting another ward area. 
The staff members acted appropriately, he gave </t>
  </si>
  <si>
    <t>I have started the management review however I cannot complete the review as I need the patients notes to investigate further as the patient was admitted on the 13/11/23 but no risk assessments or documentation completed until the 17/11/23. On the 17/11/23 at 10:26 it is documented that patient has a grade 2 to sacrum but it unaware as to whether that developed whilst admitted as I have not got the notes and patient was in yellow section which is on paper documentation. 
I have requested the notes @ 09:35 - 30/04/24.</t>
  </si>
  <si>
    <t>Await details to be able to investigate.</t>
  </si>
  <si>
    <t xml:space="preserve">This has been downgraded from an SI.
During an emergency type A dissection repair, there was lack of communication from the consultant anaesthetist to surgeons and perfusionist. The environment was hostile, unfriendly and obstructive. 
</t>
  </si>
  <si>
    <t xml:space="preserve">Bought in by friend following an attempt to self harm, had jumped off a bridge (20 Feet high) into river and tried to drown himself. When he did not succeed he came out of water and went to a friend who bought him here.
Trauma call was put out .
He had a "Pan CT Scan - Trauma series"
and the following was the report
1. Displaced fracture of the right acetabulum.
2. Patchy air space opacification most notable within the right middle lobe, may represent aspiration or pulmonary contusions in this clinical context.
3. No definite intracranial pathology within the limitations of motion artefact.
4. No visceral or vascular injury within the abdomen and pelvis.
Patient was admitted under the orthopaedic team. Following day pt still in ED but under the care of the orthopaedic team, Nursing notes state pt c/o swollen jaw and painfull lips when eating food was advised to eat softer food till bruising on jaw heals.
 </t>
  </si>
  <si>
    <t>Swansea Bay UHB / Hospitals / Morriston Hospital / Ward T</t>
  </si>
  <si>
    <t xml:space="preserve"> Ward T</t>
  </si>
  <si>
    <t>Approver(s) added – remove this line once the investigation starts.</t>
  </si>
  <si>
    <t xml:space="preserve">Colleague reported to me that patients intravenous Metronidazole prescription was incorrect and the dose was prescribed as 400mg when it should have been 233.25mg (precisely calculated to 7.5mg/kg as per BNFC). Metronidazole has already been given prior to the recognition of the the drug error a total of 3 times at the 400mg incorrect dose. </t>
  </si>
  <si>
    <t xml:space="preserve">Colleague recognised error and called doctors to amend prescription chart. Doctor called and called back x3 to adequately document correct dose as well as planned TTO medications. As
As a result of the delay in the doctor coming to re-prescribe and re-prescribe again the patient had a delay in her intravenous antibiotic treatment by 4hours. The patients' drug chart is also now incredibly confusing and instead of striking out errors (documentation policy) they have made large scribbles where the errors were. 
Colleague then asked doctor to speak to the patients parent to disclose that a drug error had been made and document that in the notes. The doctor has proceeded to document in the notes but not about the drug error incident and has retrospectively signed to say they completed that documentation at 08:30 instead of early afternoon when they actually attended the ward. 
Colleague notified NIC of shift on Ward (myself) and I discussed with her that I would complete a Datix on her behalf. 
Colleague has major concerns regarding SHO and her management of this error and documentation, have offered her support to escalate to SHO's consultant in order for them to feedback to them. </t>
  </si>
  <si>
    <t xml:space="preserve">Looked at from a ward perspective - Very confusing drug chart due to lots of changes and crossing out. Initial dose of 400mg Metronidazole documented and given as an oral dose (front of chart - Stat dose)
Dose inside chart written as IV 400mg in the 1st box, then 200mg PO written in the 2nd box. 3 doses given and alongside the dose it says 5ml on one and PO on 2 doses. The notes clarify that it was given orally, not IV so no drug error has occurred.
Further dose given at 01.50am - dose not state IV or oral given. Nurses documentation " Iv medication given as charted" Patient on IV and oral medications and it is not documented which medication was given. Discussion with the nurse involved - she does not recall what was given.
Entry written by Max Fax doctor as requested by nursing team. Written in between 2 nursing entries which were written at 12.30pm and 18.45pm - Dr has timed their entry as 8.30am (Incorrect) - has not documented that error has been discussed with mum as requested, entry not signed so unable to say who has written this.
</t>
  </si>
  <si>
    <t>A request form and samples were received at Sample Reception for the following tests:
Lymphocyte Subsets
Naive T Cells 
Memory B Cell Panel
These tests, when grouped together, are processed by Immunology Dept. at the Referral Laboratory. Whereas  a Lymphocyte Subset request on it's own is processed at Cell Markers in Hospital 'A'.  The BMS working in Cell Markers noticed that this request had been booked in while looking at an outstanding work list at approximately 1pm and telephoned the Reception desk in Hospital 'B' on 33052 to alert them to send the samples direct to the Referral Laboratory and NOT to Hospital 'A' for Lymphocyte Subsets.  The BMS also rung Sendaway Section on 32951 to ask them to keep a look out for the request and ensure the samples were sent to the Referral Laboratory.  However, at approximately 3pm the sample and request form arrived at the Cell Markers Lab in Hospital 'A' ! As it was a Friday it was too late to forward the sample on to the Referral Laboratory and the sample had to be rejected, resulting in the patient, an 8yr old boy, having to be re-bled.
This issue has already occurred several times and a QM was actually sent out on 15/1/24 detailing the correct protocol for dealing with these requests.</t>
  </si>
  <si>
    <t xml:space="preserve">on review of the patient this was a moisture lesion due to incontinence. therefore down graded. </t>
  </si>
  <si>
    <t xml:space="preserve">patient sustained a moisture lesion to scrotum due to urinary incontinence. Continent care provided barrier cream applied repositioned </t>
  </si>
  <si>
    <t xml:space="preserve">A sample clearly labelled with the test 'T-Cell Clonality' was incorrectly booked in as ILSUBS causing the sample to be delayed 24hrs before being sent to the Referral Laboratory for the test to be processed.
The patient was bled in Hospital 'A', the sample was then transported to Hospital 'B', instead of the sample being given to Send Aways to be forwarded on to the Referral Laboratory Flow Lab it was returned to Hospital 'A' Cell Markers on account of the incorrect test code being used. The sample was processed for the incorrect assay before the error was identified.
</t>
  </si>
  <si>
    <t>The sample was sent to the Referral Laboratory Flow Lab in the hope that it would not be too late for processing.</t>
  </si>
  <si>
    <t>SDTI to both the top of her buttocks, which appeared to worsen during the shift</t>
  </si>
  <si>
    <t xml:space="preserve">frequent repositioning and pressure relived off the buttocks
Air mattress in place  </t>
  </si>
  <si>
    <t>Close monitoring of skin break down. The area affected broke down quickly due to constant friction and pressure whereby the patients constant shaking and jerking due to her Parkinson. T</t>
  </si>
  <si>
    <t>to be investigated by the booking team</t>
  </si>
  <si>
    <t xml:space="preserve">To be investigated by booking team </t>
  </si>
  <si>
    <t>to be confirmed</t>
  </si>
  <si>
    <t>The black labelled universals are the only ones breaking, so we have put in place to decant into the blue universal before putting into the centrifuge. ECJ 19.04.2024</t>
  </si>
  <si>
    <t>Samples taken in Hospital 'A' preop clinic on 04/03/24 showed significant laboratory finding in coagulation screen requiring prompt repeat sampling. Unable to contact trauma and orthopaedics team and patient already sent home. GP contacted who very kindly made space for urgent appointment to get patient re-bled. Samples received at 16:20 on 05/03/24 however Hospital 'A' samples were not sent to Hospital 'B' laboratory until following day. Sample no longer viable (&gt;4 hours) for testing and re-bleed required. Original results may be due to sample integrity issue (no image scanned into LIMS, unable to see if patient was bleed via Hospital 'A' phlebotomy or not), or patient may have a significant acquired bleeding disorder that requires workup on background of malignancy and therefore potential patient risk.</t>
  </si>
  <si>
    <t xml:space="preserve">On Friday it was noted by a clinical scientist that some results awaiting authorisation in the GP queue were unusual, in particular low calcium's, Phosphates and creatinine's  </t>
  </si>
  <si>
    <t>Patient had attended Hospital 'A' ante natal clinic on 08/03/24 and had her bloods taken for Combined Screening test which were sent to the labs.  The bloods however were not spun in the labs prior to them being sent to the Referral Laboratory which resulted in the sample not being analysed.</t>
  </si>
  <si>
    <t xml:space="preserve">Background: Hospital 'A' power failure - 2:00am 09/03/2024 due to blown UPS in data centre
At 2:00am 09/03/2024, a power failure resulted in the unavailability to undertake any Laboratory Medicine diagnostic tests or provide blood for blood transfusions. 
approx 03:00am, estates resolved some of the 'non-essential' power supply
Software used as middleware for the analytical equipment and WLIMS to connect was affected until approximately 05:30am. This middleware is also used for other sites as Laboratory Medicine works as a network, so both Hospital 'C' and Hospital 'A' Laboratory Medicine services were also compromised. 
the services that were affected include:
All laboratory analytical equipment, Deionised Water Supplies, Fridge &amp; Freezers including Blood Transfusion issuing fridge, IT equipment and software (also impacted POW and Singleton), and the lift.
It is unclear whether the essential power is back on and there are still some areas of the laboratory where the power isn’t working, including the lift.
BI discussions included all blood tests were going to be diverted to either Hospital 'B' labs or Hospital 'C' labs, however this was not evoked as services began to operate
Due to the time of night, workload was low which reduced the risk. </t>
  </si>
  <si>
    <t xml:space="preserve">- Lead Service Manager contacted as soon as issue was identified
- Prioritisation of preservation of blood transfusion products and diagnostic reagents that need to be stored between 2oC and 6oC
- pathology business continuity plans and were arranging to box up (in special insulated blood boxes) all the critical products to send to Hospital 'A' for cold room storage
- around 3am Estates managed to get the ‘non-essential’ power running and supported pathology with many many extension leads to transfer all our fridges and freezers from ‘essential’ to ‘non-essential’ power
- Roche (external company) and Digital Services were contacted to reboot servers of middleware to enable transmission of patient results - It was only around 5:30am when digital services were recovered that results could then be transmitted electronically.
- the number of flying squad boxes available was increased
- additional staff came in Sunday Morning to support and backlogs
- regular contact with Hospital 'B' on site bed manager
</t>
  </si>
  <si>
    <t xml:space="preserve">patient had 2  grade 2's on his buttocks 
1x grade 2 on his right hip
skin is very red and blanching 
</t>
  </si>
  <si>
    <t xml:space="preserve">regular turns to prevent more pressure  damage 
patient is currently no offload 
13 hours 39 minutes
</t>
  </si>
  <si>
    <t>Liaised with DOM.</t>
  </si>
  <si>
    <t>Patient admitted to the ward with dressings to the left leg due to ulcer, documentation unclear as to whether the bandage to ulcer was covering the foot and possibly preventing thorough skin checks. 
Patient placed on an airwave mattress after it was noted, however documentation shows that at least 1 airwave mattress had deflated and the patient had been placed back on foam mattress. A replacement airwave was not sought in a timely manner.
Documentation showing patient due to clinical condition was declining physiotherapy input daily.
Medical photography contacted and photographs of the ulcer taken and not the pressure damage to the heal.</t>
  </si>
  <si>
    <t xml:space="preserve">Discussion with the senior team around this incident has deemed the incident as avoidable. Patient skin checks were not clearly documented, patient not placed on an airwave mattress. Learning points noted to take back to the team  </t>
  </si>
  <si>
    <t xml:space="preserve"> Patient should have had more thorough skin checks on admission to the ward.
- Documentation from the nursing team not detailed enough about patients skin 
- Medical photography needed to document all areas of concern to allow thorough investigation
- Patient required airwave mattress on admission, patient spent too long on foam mattress</t>
  </si>
  <si>
    <t xml:space="preserve">Patient was sent for as the 1st patient (Golden Patient) for spinal list.
However in the Team Brief the Anaesthetist shared that the patient had been pre-assessed and selected for Morriston Hospital only due to medical history.
Decision in Team brief therefore made to cancel patient.
EPOA states NPT suitable - incident re-directed to Anaesthetics </t>
  </si>
  <si>
    <t>to be investigated</t>
  </si>
  <si>
    <t xml:space="preserve">Patient came into the Unit for a short synacthen test for adrenal insufficiency. Blood samples obtained were from implanted central venous line. Samples send to lab as per protocol. Results normally on welsh clinical portal (WCP) quickly. I chased these until 1700pm. When I looked the next day this was on WCP (please see below). Consultants informed and patient contacted by the Referral Hospital paediatric endocrinology team   
Episode : 1256050535  Date : 03/04/2024  Time : 10:45               |
    | Cortisol  :-                                                        |
    | Unfortunately it looks as though the aliquots from the 30 and 60    |
    | minute samples were combined due to lab error. This clearly should  |
    | not have happened and we apologise for this. Attempts to spin the   |
    | primary samples further to enable analysis were unsuccessful.     </t>
  </si>
  <si>
    <t>I chased the lab to results on the day, contacted consultants to inform of error. Patient see in the Referral Hospital on the 20th of March and informed of error</t>
  </si>
  <si>
    <t>Patient scheduled for PTC in radiology, to come down for 14:15 with the aim to start by 14:30, this was pre-arranged with AMU as one of the radiology nurses had spoke to someone on the ward previously in the day.
Patient had not arrived by 14:15, ward was called again at 14:50 to see where patient was and to try to get them down ASAP, person on phone said they were not looking after patient but would try and get them down. Patient having still not arrived another phone call was made at 15:10 to get the patient down, radiology nurses had also called multiple times, eventually going to the ward themselves with the view to get the patient to radiology. patient arrived around 15:30 with staff from ward who were unaware the patient had procedure booked as it had not been handed over to them by staff who had signed the confirmation of receipt of patient prep sheet.</t>
  </si>
  <si>
    <t>Spoke with staff that came down with patient and explained that there had been a significant delay in patient care by delaying the procedure and also had to use the patient's daughter-in-law as an interpreter for the consent of the patient as patient had not been consented for procedure.
Continued with procedure which ran past 17:00 needing staff to stay on after their shifts had finished.</t>
  </si>
  <si>
    <t>patient underwent implantation of secondary prevention ICD
represented with chest pain and CTPA demonstrated perforation with effuion</t>
  </si>
  <si>
    <t>patient admitted
given analgesia
prepped fpr removal and reimplatation under GA with CT surgical cover and drainage of effusion</t>
  </si>
  <si>
    <t xml:space="preserve">Patient discharged from Local psychiatric hospital at 09:30 with suicidal thoughts, presented to department 11:09 on 09/04/24 after taking intentional OD to end life. started on treatment medication but later declined all interventions. Long delays experienced to be assessed by psych liaison team, Patient agitated over night and disruptive in a very busy department, Moved in to psych room for further assessments. Left for short period to collect materials to check observations and found by staff with phone charger tied tightly around neck. Staff called for help immediately - Tight charger removed from patients neck (ligature marks noted) with trauma scissors. </t>
  </si>
  <si>
    <t xml:space="preserve">Security and Doctors called immediately
Site team present in department and aware
Patient moved from psych room to see and treat areas where security camera has further imaging.
All Ligature points removed from room for safety. 
1:1 nursing provided post event. 
Escalated to psych team by Medical Doctors. 
Confiscated anything from patient he may be able to harm self with including lighter. 
Statements taken from staff members in areas (written in patients notes) </t>
  </si>
  <si>
    <t>Clostridioides difficile whole genome sequencing results indicate a possible transmission event between four patients.  two overlapp in time &amp; place on ward E.</t>
  </si>
  <si>
    <t>Swansea Bay UHB / Private Hospital / Sancta Maria Hospital / Sancta Maria Hospital</t>
  </si>
  <si>
    <t xml:space="preserve"> Sancta Maria Hospital</t>
  </si>
  <si>
    <t>DATIX added for tracking and trending following discussion with local consultant haematologist.
JAK2 genetic analysis testing requested by consultant haematologist at a Private Hospital on private patient using All Wales Medical Genetics form. Test booked in as requested by generic haematology consultant at Hospital 'A' haematology clinic and therefore NHS work, not private patient work. Consultant haematologist not expecting referral of patient or why testing was initiated.</t>
  </si>
  <si>
    <t>Tracking and trending only. Under investigation if JAK2 analysis is funded as All Wales vs private/NHS costs.</t>
  </si>
  <si>
    <t>Inappropriate request for test/treatment/procedure</t>
  </si>
  <si>
    <t xml:space="preserve">Documented that patient taken to toilet by nurse but did not want to wait for the nurse to come back in and attempted to mobilise but fell. 
Patient notes reviewed - later CT scan showed an intracranial bleed.  </t>
  </si>
  <si>
    <t>A patient was admitted to CCU following an anterior STEMI. Patient arrested on CCU and was admitted to General ITU with an IABP in situ.  Patient property was handed over with a property list which included a bag with valuables inside.  The valuables were returned to CCU and were signed for by 2 members of CCU staff.  The patient has since passed away and her husband, being elderly and quiet unwell, is somewhat confused and it is unclear whether the valuables have been collected or not.  When CCU were asked if they could provide the paperwork necessary for the patient's husband to collect valuables from finance the nurse in charge stated that he did not believe CCU had a PP5 book but would ask the members of staff who had signed for the valuables what had happened to them.</t>
  </si>
  <si>
    <t xml:space="preserve">The patient's husband did not wish to be contacted further and has agreed that his priest will follow this up.  He will contact finance on Monday.   </t>
  </si>
  <si>
    <t>Communication issues with relative/carers</t>
  </si>
  <si>
    <t xml:space="preserve">await full investigation </t>
  </si>
  <si>
    <t xml:space="preserve">A/W investigation </t>
  </si>
  <si>
    <t xml:space="preserve">discussion and fact finding required </t>
  </si>
  <si>
    <t xml:space="preserve">I was contacted by my colleague as he had just found out whilst trying to get a blood group processed that it had been sent from Hospital 'A' to Hospital 'B' to be processed due to maintenance of the blood group analyser. He was told that electronic issue would take about 3 hours.  I was concerned as labour ward had not been warned in advance that the analyser maintenance was planned. As an area where major haemorrhage can be sudden and brisk, I felt that we needed to know of any blood bank issues affecting processing times.
</t>
  </si>
  <si>
    <t>As I was the anaesthetic consultant on labour ward, he notified me and I disseminated the information to the labour ward coordinator and obstetric team.
I phoned blood bank to find out the system in case of obstetric patient at high risk of haemorrhage or major haemorrhage. I was on hold for a prolonged period (about 10 minutes) to wait to speak to a lab worker who could advise me.
I was told that O negative blood was available if a patient was not suitable for electronic issue before maintenance had taken place.
However, on labour ward, patients often arrive in labour and need a 2nd sample sent (as they only have a historic group) and I wanted to minimise the use of O negative so I discussed whether blood groups could be analysed on site at Hospital 'A' and was told this was possible if we phoned the lab in advance to discuss and to prevent the sample being transferred to the Hospital 'B' lab.
I phoned blood bank later to check that the analyser was up and running.
In future, please could the lab notify labour ward in advance of any delays to blood group processing or crossmatch.</t>
  </si>
  <si>
    <t>HCAI C. Difficile toxin positive has been identified from a faeces sample obtained on 17.04.24. 
The clinical team &amp; investigator will need to review and amend Actual Harm section and Potential harm/priority section, both of which have been defaulted to Low.</t>
  </si>
  <si>
    <t xml:space="preserve">Staphylococcus aureus has been identified from a blood culture sample obtained on 17/04/2024. The clinical team &amp; investigator will need to review and amend Actual Harm section and Potential harm/priority section, both of which have been defaulted to Low. </t>
  </si>
  <si>
    <t>Referred to clinical team and ward for management and investigation.</t>
  </si>
  <si>
    <t>Swansea Bay UHB / Hospitals / Morriston Hospital / Mortuary</t>
  </si>
  <si>
    <t>Body store fridges went into "dormant" mode.</t>
  </si>
  <si>
    <t>Mortuary manager was informed by duty APT who then contacted the contract refrigeration service. They addended site and reset the system.</t>
  </si>
  <si>
    <t>Awaiting full investigation</t>
  </si>
  <si>
    <t>Patient having seizures over night, NEWS not scored correctly. Seizures were documented as "behavioural". No action was taken by medics</t>
  </si>
  <si>
    <t xml:space="preserve">Morning staff recorded news of 13, patient unresponsive, patient escalated. Seizure medication changed to IV. Reviewed by medical team. Sepsis six completed and treatment commenced.  Asked to do a Datix retrospectively. Medic involved been taken off medic rota. ED matron informed and nurse in charge.  </t>
  </si>
  <si>
    <t>Patient repositioned.  Patient able to stand up and reposition himself on to the bed.  Patient stated no pain when doing this.  On inspection of patient's heels in bed, patient had suspected deep tissue injury on his left heel.  Approximately 50p in size.  Non-blanching, purple patch under unbroken skin.  Heels elevated and Medics Dr aware as r/v at the time.  Unsure where this happened.  Patient has been in ED for one day.</t>
  </si>
  <si>
    <t>Heels elevated.  Dr made aware.  Patient made aware to reposition often in-between rolls.</t>
  </si>
  <si>
    <t xml:space="preserve">Patient requires timeline to be completed </t>
  </si>
  <si>
    <t xml:space="preserve">Patient transferred from another site, existing pressure ulcer on sacrum/left buttock reported as a Grade 2 on transfer - found to be a Grade 3 when assessed on arrival. So patient is being turned and pad checked every 2 hours. When checking patient we also noticed there was a moisture lesion to right buttock </t>
  </si>
  <si>
    <t xml:space="preserve">continuing with 2 hourly turns and making sure pad is dry. Barrier cream applied and dressing placed over the top as in similar place to pressure ulcer </t>
  </si>
  <si>
    <t>Sterile Linvatec graft table delivered on last van on removal found to be soaking wet. Tray given to driver to return to HSDU immediately.</t>
  </si>
  <si>
    <t>Tray given to driver to return to HSDU immediately.</t>
  </si>
  <si>
    <t xml:space="preserve">Patient referred to Virtual Ward @16.28hrs on 16/04/24 following presentation to hospital with abdominal pain and diarrhoea.
Picked up by clinical manager 17/04/24, unable to make contact initially, contact made late afternoon with daughter. She advised that hospital was informed she should be first contact, however, not on referral, amended on Signal.
Daughter advised her Dad had been unwell since he was discharged on the 15/04/24 (referral not received until 16/04/24 as above) and had been extremely worried about him since coming home. Daughter had contacted General Practitioner, awaiting contact back. Safety netting advice given and advised Virtual Ward would review 18/04/24.
Welsh Clinical Portal checked for Clinical information, very scant.
On assessment 18/04/24 patient found extremely unwell, pale/jaundice,  daughter reported he had been this way since discharge, very minimal dietary/fluid intake, green watery stools with abdominal pain which had worsened. 
</t>
  </si>
  <si>
    <t>Vital signs taken, respiratory rate 35bpm and temperature 35.5C.
Bloods planned for following week taken immediately.
Due to clinical presentation and assessment findings 999 ambulance called.</t>
  </si>
  <si>
    <t xml:space="preserve">Patient was brought round to blue trolley bay from green bay with a high news score. When checking patients skin we discovered a grade 2 broken area on patients left hip, approx 1cm x 1cm in size. </t>
  </si>
  <si>
    <t xml:space="preserve">Repose mattress in situ, regular repositioning carried out, area offloaded. </t>
  </si>
  <si>
    <t>Referred to clinical team and ward to review and investigate.
For further actions required please refer to the CDI PII Resource pack which can be found on the IPC SharePoint site or by copying the following link into your browsers’ address bar. 
https://sbushare.cymru.nhs.uk/sites/InfPrevCont/SiteAssets/SitePages/Policies%20and%20Quick%20Reference%20Guides/CDI%20-%20PII%20Resource%20pack%20(June%202023_v7).pdf</t>
  </si>
  <si>
    <t xml:space="preserve">Staphylococcus aureus has been identified from a blood culture sample obtained on 19/04/2024. The clinical team &amp; investigator will need to review and amend Actual Harm section and Potential harm/priority section, both of which have been defaulted to Low. </t>
  </si>
  <si>
    <t>Routine skin check completed - patient found to have new area of non-blanching redness</t>
  </si>
  <si>
    <t>Ensured area was clean &amp; dry, repositioned patient for comfort, ensured integrity of all other pressure areas, documented on SB/SK, nursing noted &amp; Datix completed</t>
  </si>
  <si>
    <t xml:space="preserve">Wrong consultant/service logged against MRI request hence report sent to wrong service
Wasting admin and clinical time in review
Delay to report action
Previously highlighted similar incidents through datix - responded that would be resolved </t>
  </si>
  <si>
    <t>Report redirected to correct service and consultnat</t>
  </si>
  <si>
    <t>Reports - failure/delay to receive</t>
  </si>
  <si>
    <t>Patient was admitted with seizures post-stroke. Patient's usual dose of Levetiracetam was increased from 750mg BD to 1g BD and then to 1.5g BD. Patient was on a paper drug chart. Patient was put onto HEPMA. When Levetiracetam was prescribed on HEPMA, it was prescribed as 1g BD. No documentation in notes regarding putting dose back down. This was a transcription error when moving patients between systems. Patient was at risk of seizures. This was not identified for 4 days. No pharmacy service was carried out for 4 days due to weekend.</t>
  </si>
  <si>
    <t>AMU Pharmacist identified error. Discussed with SpR on AMU Green. Notes were checked to ensure not intentional. Pharmacists prescribed the correct dose on behalf of AMU Green SpR after discussion. Correct dose not on HEPMA.</t>
  </si>
  <si>
    <t>Grade 2 pressure damage identified on left side of patient's lips. Damage caused by ETT tapes.</t>
  </si>
  <si>
    <t>Barrier cream applied to area and padding applied to alleviate pressure.</t>
  </si>
  <si>
    <t>ETT tapes have been changed appropriately.  Due to previous facial surgery the patient's  jaw is fused, making the use of anchorfast securing impossible.</t>
  </si>
  <si>
    <t xml:space="preserve">patient assessment was done, patient was in lot of pain on to his right hip, informed doctor, patient was hoisted after he was assessed by doctor. General observations done , ECG done, painkiller prescribed given to the patient </t>
  </si>
  <si>
    <t>It appears that a different (pregnant) patient's blood sample was incorrectly labelled with this patient's details. The HCG was extremely raised, which in a pregnant patient is normal but in a non-pregnant patient, is suggestive of a gynae cancer. The patient was told about this blood test and a need for further investigation.</t>
  </si>
  <si>
    <t>SpR Richard Vaughan, who was looking after the patient, ran a repeat HCG, which came back normal. This prompted investigation of the blood sample and what could have gone wrong. The lab re-ran the erroneous sample and confirmed no issues with the machine. Dr Vaughan then rang the plastic surgery SHO as the erroneous sample was labelled as plastics dpt. It appears they have a pregnant patient, who has no bloods on the system from yesterday. The working conclusion is therefore that this patient's bloods were taken and incorrectly labelled with our patient's labels.
We have rung the lab and ask that the erroneous results be removed from the system.
Dr Vaughan has spoken to our patient, apologised and explained the situation.</t>
  </si>
  <si>
    <t>while  using  blood  gas  analyser entered  wrong  nhs  number..</t>
  </si>
  <si>
    <t>As  soon  as  recognized  the entry  of  wrong  details,addedd  coment on  the  result  details  and informed  Point  of  care  staff  who advised  to  do  a Datix  .</t>
  </si>
  <si>
    <t xml:space="preserve">E. coli has been identified from a blood culture sample obtained on18/04/2024  15:25:00. The clinical team &amp; investigator will need to review and amend Actual Harm section and Potential harm/priority section, both of which have been defaulted to Low.
</t>
  </si>
  <si>
    <t xml:space="preserve">Patient transferred  to Ward B from AMU at 22:00 on 23/04/24, as arranged by bed managers, patient  due for discharge 24/04/24, On skin inspection at 23:00 it was noted that patient had STDI to left heel which patient had on admission, datix has been done for this and passport in notes, it was also noted that patient had two SDTI's to right buttocks and G2 to left buttocks which had not been handed over to receiving Ward, insufficient information on skin bundles from previous Ward  </t>
  </si>
  <si>
    <t xml:space="preserve">Medical illustrations contacted, photos taken, patient nursed on his side with aid of pillows, heels off loaded with aid of pillow </t>
  </si>
  <si>
    <t>Grade 2 pressure damage identified underneath anchorfast endotracheal tube (ETT) holder.</t>
  </si>
  <si>
    <t>Anchorfast removed and replaced with Insight ETT tapes.</t>
  </si>
  <si>
    <t>The initial anchorfast had been removed on the afternoon of 18.04.24 due to it causing redness to the nasolabial fold.  The area was red, but blanching, and recovered well within 12 hours of the devise being removed.  At 21:00 hours on 19.04.24 a member of staff has documented that the ETT tapes were replaced with an Anchorfast ETT holder.  There is no documentation giving a rationale for the addition of the Anchorfast.</t>
  </si>
  <si>
    <t xml:space="preserve">Patient harm through unacceptably prolonged diagnostic pathway.   'Suspected' cancer diagnosis given following scan in December 2023.  To date, cancer has not been excluded.  Test results still awaited.  Difficult to quantify psychological harm but patient frequently contacts sarcoma nurse team in distress and has approached the Patient Advisory &amp; Liaison Service.   Physical harm yet to be determined as malignant diagnosis has not yet been excluded.
03.12.23 Initial referral to sarcoma service returned to referrer with advice to obtain appropriate imaging
21.12.23 Ultrasound scan done with advice to refer to sarcoma service
22.12.23 Referral to sarcoma service (required resending)
27.12.23 Complete referral received by sarcoma service &amp; graded
28.12.23 Initial contact made by sarcoma nurse team.  Introductions, process explained, phone number provided
03.01.24 Initial sarcoma MDM review.  Outcome: await planned MRI. Communicated to patient by phone on 04.01.24
08.01.24  MRI done. Biopsy indicated &amp; arranged
17.01.24 Sarcoma MDM review.  Await biopsy planned for next day
18.01.24 Biopsy done
25.01.24 First week listed on weekly path update email sent to lab by MDT co-ordinator.  Remains on that list
05.03.24 Initial outsourced biopsy report available.  Recommended molecular testing
12.03.24  Specific email communication with lab highlighting path report and suggested further testing
22.03.24 Communication from/with third sector cancer support line to which patient had given consent to chase results with clinical team
19.04.24 Notification of molecular test failure
24.04.24 Notification of further pathology review and repeat testing.
</t>
  </si>
  <si>
    <t xml:space="preserve">Communication with patient
Advised to seek support of PALS
Included in weekly list of awaited pathology cases + reported in weekly Datix submission once &gt;3 weeks after biopsy + other specific communication with lab staff.  
</t>
  </si>
  <si>
    <t xml:space="preserve">It was handed over from night staff that patient has multiple bruises with some broken areas to upper left arm.
When day staff completed skin check at 07:40 this was also noted with some bleeding from x 2 skin tears to left arm. </t>
  </si>
  <si>
    <t xml:space="preserve">This was already documented on TOMS and Theatre Skin Chart. Team leader informed. Steri-Strips and Foam padding  applied to skin tears. 
patient reports is aware of these and had them before coming into hospital. skin tears continued to be monitored whilst patient in recovery. 
patient was transferred onto airwave mattress and ward bed as soon as possible when in recovery. 
patients skin and pressure areas regularly checked and patient regularly repositioned as tolerated. </t>
  </si>
  <si>
    <t xml:space="preserve">C. difficile has been identified from a faecal sample obtained on [Date, time]. The clinical team &amp; investigator will need to review and amend Actual Harm section and Potential harm/priority section, both of which have been defaulted to Low.
</t>
  </si>
  <si>
    <t xml:space="preserve">Timeline as follows:
Previous admission in last 28 days:
03/04/24 - Presented with abdo pain.  CT confirmed localised perf of diverticulum.  WCC- 14.1/CRP - 86. Treated conservatively with IV AMG, and IVI.
04/04/24 - Transferred to a cubicle in short stay area as no other space at the time-then moved to bay 3 bed 1. 
05/04/24 - IV amg reviewed by pharmacist-they ask dr to review abx choice due to patients kidney function.  Then switched to IV taz.  Patient has allergy to clarithromycin.
08/04/24 - transferred to a surgical ward.
09/04/24 - Switched to oral abx amox/met and co-trimox.
10/04/24 - Discharged home with 14/7 po amox/met/co-trimox.  Patient has been on a ppi Lansoprazole since admission. Follow up arranged in hot clinic 15/04/24.
PMH; diverticulitis; gallstones; high chol; cabg; reflux; rectal prolapse.
Stool chart kept up to date: 04/04- no bo; 05/04- type 5 medium; 06/04 - type 4; 06/04- type 3 small; 07/04- pt states type 5-not seen; 08/04-transferred to a ward-no entry made; 09/04- bowels open no type written); 10/04-no entry on day of discharge.
Timeline current admission:
23/04/24 - Patient presents as an emergency with abdo pain with loose stools.  Sample taken and sent in ED.  Transferred overnight to cubicle 3 on ward T.  WCC-20.1/CRP - 75. Team prescribe IV amox 1g/Metronidazole 500mg tds.  No gent given as poor kidney function.
24/04/24 - CTAP confirms sigmoid diverticulitis and collection reduced.  Continue IV abx.
24/04/24 - Received notice of positive toxin  cdiff sample.  Contact precautions contiue.  Doctor made aware and asked to review IV abx/ppi.  Oral vanc started as per guidelines/ppi stopped.
Stool chart: 24/04- 05:00 bno; 24/04- 10:57 type 7 large; 24/04 - 23:00 type 6 medium.
</t>
  </si>
  <si>
    <t xml:space="preserve">pt had an witnessed fall, it appears she tried to get out of bed by shuffling down to the end of the bed rails 
she called for help but when staff nurses got to her she was half on the floor attempted to lower her to floor but her leg was half underneath and she sat backwards, immediately started complaining of knee pain </t>
  </si>
  <si>
    <t xml:space="preserve">assisted back into bed by four members of staff 
observations and neuro observations recorded as soon as patient was in a place of safety 
BM checked- 6.7 mmol 
patient complaining of pain to knee, contacted cardiology SHO informed me she was too busy to review patient and to contact ANP, Trainee ANP came to review patient as soon as she could as I was concerned about her knee, consultant reviewed requested an x-ray 
myself and HCSW took patient down to the department immediately for knee x-ray- no fracture ?hematoma 
pt is on a DOLS and should have been watched by her 1:1, spoke to staff and informed them of the importance of not leaving patient unattended under any circumstances and to ensure they hand over to staff when they are going on break or leaving the ward so that patient safety is maintained 
falls paper work completed 
attempted to contact NOK no answer- left a message for her to contact ward </t>
  </si>
  <si>
    <t xml:space="preserve">C. difficile has been identified from a faecal sample obtained on 23/04/2024  18:00:00. The clinical team &amp; investigator will need to review and amend Actual Harm section and Potential harm/priority section, both of which have been defaulted to Low.
</t>
  </si>
  <si>
    <t xml:space="preserve">under investigation </t>
  </si>
  <si>
    <t xml:space="preserve">C. difficile has been identified from a faecal sample obtained on 23/04/2024  00:00:00. The clinical team &amp; investigator will need to review and amend Actual Harm section and Potential harm/priority section, both of which have been defaulted to Low.
</t>
  </si>
  <si>
    <t>Pt admitted to ED by Ambulance (CA232) with hip pain following a fall.
Pt waited more than 18hrs to be handed over from Ambulance.
Pt was REACTED.</t>
  </si>
  <si>
    <t>Patient was transferred to TAU when space available.</t>
  </si>
  <si>
    <t xml:space="preserve">Patient delayed due to high acuity of dept and wider hospital pressures impacting upon ED patient flow.
Patient care and safety provided by WAST and ED </t>
  </si>
  <si>
    <t>Swansea Bay UHB / Hospitals / Morriston Hospital / Paediatric Recovery</t>
  </si>
  <si>
    <t xml:space="preserve"> Paediatric Recovery</t>
  </si>
  <si>
    <t>Actilyse from anaphylaxis trolley was found to be missing when completing routine morning safety checks</t>
  </si>
  <si>
    <t xml:space="preserve">Checked with all theatres and pharmacy that they had not removed it. No explanation for where it went.
Replacement sourced from pharmacy, management informed. New plan to keep anaphylaxis trolley locked in pharmacy storage out of hours. </t>
  </si>
  <si>
    <t xml:space="preserve">A patient that was discharged by the cardiothoracic team during the morning round and was not discharged home. 
His medication was not dispensed despite it being sent to pharmacy at 11.29am.
The cardiothoracic SHO contacted pharmacy to advise them that the TTO was ready to be processed.
The non completion of the TTO stopped the discharge of the patient that day.
Knock on effects included the reduction of bed flow and reducing STEMI capacity.
</t>
  </si>
  <si>
    <t>Bed manager contacted to gain permission to contact the on call pharmacist.
On call pharmacist contacted to clarify status of TTO.
TTO was not verified and therefore not dispensed.</t>
  </si>
  <si>
    <t>patient complained of sore buttocks, on inspection a broken blister approx 3cm x 3 cm noted to left buttock</t>
  </si>
  <si>
    <t>patient advised to off load buttocks and lay on alternate sides to alleviate the pressure when laying down. Wound not over a bony prominence and patient already nursed on airwave matress</t>
  </si>
  <si>
    <t xml:space="preserve">Client discharged from hospital on the 25.04.24 and referral received from care agency, as no manual handling plan was in place.  OT visited client on 27.04.24 at 12.00pm client was lying on right side, legs were wind sweeping and knee in a flexed position with one leg on top of another and ankles touching ? if Client had been in this position since returning home from hospital. From the discharge letter, it was documented that skin on right foot was red and blanching, but suspected deep tissue injury. A grade 2 on left buttocks was documented on the discharge letter, but no follow up visit for district nurses to review. No manual handling plan was in place or any therapy follow up was arranged.  Client did not have a lifeline in place, which this was requested by care agency before client was discharged. Therapy staff supported client, in the best possible position with use of pillows, to reduce skin on skin contact and to offload heels to reduce risk of further pressure areas developing. Therapy staff were planning on reviewing if any available equipment on TCES and planned to deliver a repose wedge on 28.04.24. </t>
  </si>
  <si>
    <t>A district nurse referral was completed on 27.04.24 and they visited Client late afternoon on 27.04.24, and deemed that client was not fit for discharge: As she had shallow breathing, there was no lifeline , she had not eaten or drank etc and requested that Client is sent back into hospital. Client was taken back to Morriston hospital on 28.04.24.</t>
  </si>
  <si>
    <t xml:space="preserve">Patient is nursed on air mattress, while doing turn and skin check SDTI noted to buttocks and moisture lesion in between buttocks. </t>
  </si>
  <si>
    <t>continent care provided, barrier cream applied roll and repositioned</t>
  </si>
  <si>
    <t>Patient had an unwitnessed fall at 01:15hrs on 28/04/24.HCSW noticed that  patient was on floor and trying to get up.</t>
  </si>
  <si>
    <t>Assessed the breathing and circulation
Assessed for any injury 
Assessed for pain
Observation and neuro observation done
Blood sugar checked
Informed to on call doctor
Transfer the patient to bed with the help of other staffs 
Dressing done aseptically 
Fall alert sticker completed</t>
  </si>
  <si>
    <t>Patient found with bandage wrapped around her neck, going above locked toilet door and tied to outside door handle, Patient on a sitting position leaning behind closed door when seen on the door gap.</t>
  </si>
  <si>
    <t>Cut bandage tied from outside, Called for immediate assistance, Unlocked door from outside and slowly lowered down to patient in a supine position; Assessed- Patient breathing with no signs of obstruction, pulse palpable; Opened eyes after few second when called name; Patient able to sit up on her own and stand with assistance, able to walk with minimal assistance to trolley.</t>
  </si>
  <si>
    <t>patient referred by OT as she was concerned about pressure areas. patient bedbound and non verbal-can manage a few words. both buttocks normal. 2 small scabs to left greater trochanter, no dressing required. both buttocks normal skin. right inner aspect of foot, red/blanching. right heel red/blanching. right outer aspect of foot-burst blister with possible sdti underneath. right 5th toe red/blanching. left inner aspect of foot red/blanching, left heel normal. 
Patient had been discharged from Morriston hospital a few days previous. no life line, no NOK. carers 4 times a day. no arrangements in place for food shopping. informed by carers that she is refusing to eat and having difficulty swallowing tablets. sounded chesty</t>
  </si>
  <si>
    <t>pictures taken-patient consented by slow nod of head. barrier cream applied to all areas. Tegaderm foam adhesive applied to outer aspect of foot for protection. repositioned patient and offloaded areas as much as she could tolerate due to contraction limbs and pain. alize mattress was insitu. no wedge at property but OT was ordering
contacted ooh GP and care agency manager to express safety concerns. GP was arranging ambulance transport for readmission as felt unsafe discharge</t>
  </si>
  <si>
    <t>On 28/04/24,  @ 20.30 while doing the skin check , noticed cat SDTI on sacrum area , depth unknown .  purple localised area of   discoloured intact skin or blood filled blister .
SDTI on both heels , depth unknown .  The both angle of the leg is very dry . There is no records in the file about skeletal chart , skin bundles .</t>
  </si>
  <si>
    <t>Done the skin care , applied barrier cream , the sacrum area covered with dressing . Protected both heels with Allevyn heel cap and the yellow liner and applied the prescribed 
cream on dry skin .  Changed the mattress from form to air mattress . Changed the patients position 4 th hourly . Needs medical photography , handed over to  the morning staff .</t>
  </si>
  <si>
    <t xml:space="preserve">patient found on the bathroom floor leaning her head on the wall; </t>
  </si>
  <si>
    <t xml:space="preserve">Assessed the patient for any harm and injury, Patient is safe to be moved, Assisted back to bed, patient claimed that she hit her head, no obvious sign of injury on head, neuro obs commenced, Informed the doctor, husband contacted and made aware. BM taken, wound noted on right knee, wound care done, </t>
  </si>
  <si>
    <t>Patient  had a witnessed fall in the ward. He was sitting on the chair when his drink spilled on the  floor. Staff was helping the patient beside him and instructed him to wait for staff. Patient was so eager to retrieve the cup, stood up and slipped on to the wet floor. He hit his back on the locker on his bedside table.</t>
  </si>
  <si>
    <t>Patient was immediately assessed for obvious sign of injury. Doctor was in the bay when the fall happened so he immediately reviewed the patient. Post protocol was done. Observations taken and recorded. BMs were checked. Patient was put on 12 litres of oxygen as his sats were low. Safely transferred patient back to bed. Neuro Obs wasn't done as per doctors advised. Observations will be done q1 hourly as per doctor's order. Senior came to review the patient.</t>
  </si>
  <si>
    <t>A bed in the community has been available for a patient for the past two days.  Forms needing completion by nursing staff and clinicians as well as an assessment by a clinician had not been completed.  Visited by Patient Flow twice chasing forms.  Advised by OPAS staff on 1st occasion that they will complete.  Advised on 2nd occasion that they do not needed to be completed.  Advised ED Drs at consultant handover of situation.  Advised to chase.</t>
  </si>
  <si>
    <t>Chased OPAS consultant via a variety of extension numbers (please see nursing notes) - No answer/phone off.  HCSW Lisa went to AMU on off chance of finding consultant - no success.  Escalated further to NIC, ED consultant Caitlin and Bed Manager Helen.  Advised to complete forms as much as possible with assistance from Patient Flow employee on reception - completed.  To handover to night staff to ensure morning staff are aware.</t>
  </si>
  <si>
    <t>Opened since Last Report</t>
  </si>
  <si>
    <t>Closed since Last Report</t>
  </si>
  <si>
    <t>Ward/Dept</t>
  </si>
  <si>
    <t>recognised complication of procedure - but awaiting full review of incident</t>
  </si>
  <si>
    <t>pending full review</t>
  </si>
  <si>
    <t xml:space="preserve">Review appears to have been incomplete from 2022.
</t>
  </si>
  <si>
    <t>section 4 bed 5</t>
  </si>
  <si>
    <t>Section 4</t>
  </si>
  <si>
    <t>WARD G</t>
  </si>
  <si>
    <t>Emergency Department</t>
  </si>
  <si>
    <t>yellow 5 bedside</t>
  </si>
  <si>
    <t>Yellow 6</t>
  </si>
  <si>
    <t>Red Resus</t>
  </si>
  <si>
    <t>bed 5</t>
  </si>
  <si>
    <t>Bedside</t>
  </si>
  <si>
    <t>CT</t>
  </si>
  <si>
    <t>Theatre 3</t>
  </si>
  <si>
    <t xml:space="preserve">Minor Injuries Unit- NPTH. </t>
  </si>
  <si>
    <t>Cymmer site</t>
  </si>
  <si>
    <t>B4</t>
  </si>
  <si>
    <t xml:space="preserve">that staff need to be aware of their language whilst working in the public domain </t>
  </si>
  <si>
    <t>lab B</t>
  </si>
  <si>
    <t>DOC response</t>
  </si>
  <si>
    <t>Unknown</t>
  </si>
  <si>
    <t xml:space="preserve">overflow waiting area </t>
  </si>
  <si>
    <t>section A</t>
  </si>
  <si>
    <t>chair 4</t>
  </si>
  <si>
    <t>aw rv needing notes</t>
  </si>
  <si>
    <t>aw rv notes ordered</t>
  </si>
  <si>
    <t xml:space="preserve">red resus </t>
  </si>
  <si>
    <t>AMU</t>
  </si>
  <si>
    <t>Failure to complete and document patient observations</t>
  </si>
  <si>
    <t>MIU NPTH</t>
  </si>
  <si>
    <t>Swansea Bay UHB / Hospitals / Singleton Hospital / Breast Care Centre</t>
  </si>
  <si>
    <t xml:space="preserve">A request form and samples were received at Sample Reception for the following tests:
Lymphocyte Subsets
Naive T Cells 
Memory B Cell Panel
These tests, when grouped together, are processed by Immunology Dept. at the Referral Laboratory. Whereas  a Lymphocyte Subset request on it's own is processed at Cell Markers in Hospital 'A'.  The BMS working in Cell Markers noticed that this request had been booked in while looking at an outstanding work list at approximately 1pm and telephoned the Reception desk in Hospital 'B' on 33052 to alert them to send the samples direct to the Referral Laboratory and NOT to Hospital 'A' for Lymphocyte Subsets.  The BMS also rung Sendaway Section on 32951 to ask them to keep a look out for the request and ensure the samples were sent to the Referral Laboratory.  However, at approximately 3pm the sample and request form arrived at the Cell Markers Lab in Hospital 'A' ! As it was a Friday it was too late to forward the sample on to the Referral Laboratory and the sample had to be rejected, resulting in the patient, an 8yr old boy, having to be re-bled.
This issue has already occurred several times and a QM was actually sent out on 15/1/24 detailing the correct protocol for dealing with these requests.
</t>
  </si>
  <si>
    <t>BTB</t>
  </si>
  <si>
    <t xml:space="preserve">This investigation has highlighted that there is a weakness in the LocSSIP for Invasive Procedure Safety Checklist Nasogastric Tube Insertion.  There currently is no section that seeks to confirm that the guidewire has been removed by staff.
all staff reminded if any unfamiliar task or  medical equipment in the unit need to clarify to senior member of staff before start using.
</t>
  </si>
  <si>
    <t>Acute Section</t>
  </si>
  <si>
    <t xml:space="preserve">Staff arrived to find that no trays were available to begin surgery. Immediately  contacted HSDU. HSDU staff explained that two autoclaves were faulty and only one autoclave was in in use. The processing of trays would be affected. This meant that the list would be delayed. </t>
  </si>
  <si>
    <t>Staff remained in contact with HSDU but due to the long delay opted to source kit from another hospital site. Trays arrived safely via transport and surgery commenced.</t>
  </si>
  <si>
    <t xml:space="preserve">Patient sent to ambulance pod from AMU triage - noted to have raised WCC and raised lactate and requested to return to AMU for IV treatment. Request from nursing staff for crew to return patient on several occasions. Returned 3.5-4 hours following initial request. </t>
  </si>
  <si>
    <t>Went to ambulance pod to see patient and attempt cannulation when able however by this point patient had returned to AMU.</t>
  </si>
  <si>
    <t>Welsh Blood Service</t>
  </si>
  <si>
    <t>cubicle 6</t>
  </si>
  <si>
    <t>Swansea Bay UHB / Hospitals / Neath Port Talbot Hospital / Ward C (from 1.11.22)</t>
  </si>
  <si>
    <t xml:space="preserve"> Ward C (from 1.11.22)</t>
  </si>
  <si>
    <t>Morriston endoscopy decon room</t>
  </si>
  <si>
    <t>Sitting/standing/walking patient/service user</t>
  </si>
  <si>
    <t>patient home</t>
  </si>
  <si>
    <t>patient had just been discharged from hospital, ward unknown. Unstageable pressure damage found to left heal whilst changing her leg dressing on our first visit since hospital discharge</t>
  </si>
  <si>
    <t xml:space="preserve">Advised patient to allevate legs keeping the pressure offloaded </t>
  </si>
  <si>
    <t xml:space="preserve">- An ambulance was called 8/3/24.  Patient critically unwell.  Admitted with MI, and AF.
- No previous damage to the left heel prior to admission.   No concerns noted in nursing report or skin bundle.  
- The incident was not reported untill 27/3/24 leaving a gap of nearly three weeks from the last time the patient was seen within the community, where 
   there was no reporting of any damage to the left heel.  
- Patient does not tolerate a Tally, but has a repopse mattress. 
- Photo added to Healthy IO 9/4/24.
- Not suitable for compression. 
 </t>
  </si>
  <si>
    <t xml:space="preserve">I was working on Wednesday Evening on a Night Shift, looking after a patient 1-1, the patient has Dementia, I had hold of the patient's hand trying to reassure her and her head clashed with mine, immediately I had shooting pain in my head, my eyes were burning and my teeth suffered as part of the incident. </t>
  </si>
  <si>
    <t xml:space="preserve">I informed the nurse in charge and I left my shift early 00.10am </t>
  </si>
  <si>
    <t>section 1 bed 3</t>
  </si>
  <si>
    <t xml:space="preserve">Patient lives in Powys, we are a GP practice, patient is housebound and needs District Nurse (DN) to visit for blood tests.  Referral form is sent to District Nurse via e-mail and the blood form put on GPTR with a description of what is needed in the e mail 
District Nurse in Powys have a printer for GPTR forms but changing habits of staff is challenging and slow thus a hand written form was generated for the blood tests 
I understand from a conversation I had with the path lab that the form had my details on it -'GP Practice'. Unfortunately the test was logged as having been requested by 'OPD Clinic'.  thus the blood test result was not returned to me for action </t>
  </si>
  <si>
    <t xml:space="preserve">I discussed with the District Nurse team what had happened and they advised me of the problems with printer use 
I discussed with the pathology team and identified that the scan of the form did have my details on 
As it happened I had planned to visit the person on 04/04/24 anyway so was able to actively look for the blood results
I don't know why the person requesting the blood test was logged incorrectly by pathology lab </t>
  </si>
  <si>
    <t>A delivery of reagents that required refrigeration was delivered to Sample Reception on Thursday 4th April at 0848am but not taken to the relevant department nor was the department notified that a delivery had been received.
The box was accidentally discovered by a member of the Haematology Lab staff on Monday morning the 8th April still outside Reception.  The frozen ice packs within the box were defrosted and the reagents were warm to the touch.</t>
  </si>
  <si>
    <t>The reagents were quarantined within the fridge in Cell Markers lab while an investigation was undertaken to ascertain the date of pick up and delivery to the lab by the courier company  plus the time, date and person signature of the recipient in Sample Reception.
The reagents are not now suitable for clinical use and replacements had to be ordered.</t>
  </si>
  <si>
    <t>Swansea Bay UHB / South Wales Trauma Network / Welsh Ambulance Services (WAST)</t>
  </si>
  <si>
    <t xml:space="preserve">Patient in WAST pod this morning. Contacted the pod and requested that the patient be brought back to AMU for routine checks, administration of medication and recording of vital signs. I was informed that the patient could not be brought back to AMU as no crew available. 
Delay in patient care/lack of access to patient 
Delay in administration of medications 
Unable to monitor patient/record vital signs. </t>
  </si>
  <si>
    <t xml:space="preserve">Discussed with POD 
Escalated to nurse in charge. 
Escalated to patient flow co-ordinator. 
Patient offloaded at earliest opportunity 
</t>
  </si>
  <si>
    <t>Whilst the scrub staff were checking trays a hole was found through the blue and green wraps of the trays )Not through the transport wraps) the tray was Neath Nexgen tibial tray and trials set 2, Pack ID :S57. Tray was handed out, scrub staff changed gloves and circulator fetched another tray. On inspection of the tray Neath Nexgen tibial tray and trials set 5, Pack ID : S52, holes were detected through the blue and green wraps. This tray was also handed out, scrub staff changed gloves and the circulators fetched a 3rd tray that on inspection had no holes and could be used. This meant that the case could go ahead as planned.</t>
  </si>
  <si>
    <t>Trays were wrapped up and marked to show where the holes were. Labels were placed on the outside to identify the trays, IR1 was completed and managers informed of issues. HSDU staff contacted to inform of issues.</t>
  </si>
  <si>
    <t>Await further investigation to assess level of harm</t>
  </si>
  <si>
    <t xml:space="preserve">Malignant disease upstaged and treatment plan significantly affected by a prolonged diagnostic pathway which breached current cancer waiting time targets and sarcoma National Optimal Pathway.
07.01.24 Initial imaging (point of radiological concern) and advice to refer to sarcoma service.
09.01.24 GP referred to sarcoma service
12.01.24 Initial contact made with patient by sarcoma nurse team.  Introductions, explanation of process, phone numbers provided.  
14.01.24 Further appropriate imaging carried out - MRI
17.01.24 First case review in sarcoma MDM. Image guided biopsy on urgent suspected cancer basis requested
18.01.24 The above communicated to patient.  Discussion documented on Welsh Clinical Portal (WCP). 
14.02.24 Biopsy carried out
19.03.24 Initial reporting of biopsy.  Sarcoma cancer confirmed, specific subtype awaited.  
20.03.24 Case review in sarcoma MDM.  Staging investigations requested - request initially rejected on 22.03.24 due to lack of locally required blood test
21.03.24 Findings and suggested plan communicated to patient.  Repeat MRI requested as patient reported increase in size.  Documented on WCP.
01.04.24 Repeat MRI &amp; staging CT Scan done
03.04.24 Case review in sarcoma MDM - significant increase in primary tumour volume deemed likely to alter management plan significantly (from resection and reconstruction to trans femoral amputation).  PET CT scan requested, to inform new management plan. Communication with patient documented on WCP
10.04.24 Case review in sarcoma MDM.  CT reviewed, PET CT awaited
11.04.24  PET CT done
17.04.24  Case review in sarcoma MDM.  Outcome - to see &amp; offer treatment. MDM findings communicated with patient &amp; documented on WCP
23.04.24 Patient seen in surgical clinic.  Extent of surgery explained.  Final histopathology still outstanding but sufficient information to inform management.
</t>
  </si>
  <si>
    <t xml:space="preserve">Maintained communication with patient from time of referral
Apologised for length of time from referral to diagnosis/decision to treat.  
Additional operating capacity obtained to reduce delay to treatment.  
</t>
  </si>
  <si>
    <t>Appointment errors</t>
  </si>
  <si>
    <t>After opening Nasal Tray - 03 for use in Theatre an insect identified to be a Silverfish was spotted within the Tray.  This was squashed by Theatre staff and discarded after a photograph was taken of the insect.</t>
  </si>
  <si>
    <t>Theatre staff member immediately came to HSDU to inform of the incident, HSDU &amp; theatre staff member inspected storeroom, Theatre prep room and HSDU Autoclaves stores for any noticeable issues with fabric of building, condition of tray sets or any other insects to be seen, this yielded no obvious anomalous findings to indicate any further issue with continuing procedures, apart from slightly loose floor edging in HSDU Stores and an inspection hatch in Theatre Trays Stores that may require additional sealing.
This was raised to Estates staff member on the morning of 15/04/24 who was informed of the incidence and highlighted the minor issues found, along with conducting a quick assessment of HSDU Stores with no further obvious concerns identified.
IP&amp;C also informed of the incidence on 15/04/24 by HSDU Manager.
HSDU staff being generally aware of this incidence have spotted Silverfish both within and outside of HSDU:
Thursday 17/04/24 in corridor between Pathology and Occupational Health
Friday 18/04/24 in HSDU Autoclave area
Friday 18/04/24 in HSDU Gowning Room
Estates informed of updated sightings on 18/04/24</t>
  </si>
  <si>
    <t>Infestation</t>
  </si>
  <si>
    <t>Staff opened a sterile nasal tray and found a live insect what appeared to be a silverfish inside. The tray had been correctly sealed and wrapped by HSDU. No holes found.</t>
  </si>
  <si>
    <t>Photographic evidence taken, tray discarded. Speciality manager informed, HSDU informed.</t>
  </si>
  <si>
    <t>Cellular Pathology</t>
  </si>
  <si>
    <t xml:space="preserve">During the scrub staffs initial tray checks holes were found through the blue and green layers of Neath lumbar spinal set 05 (Kett White/Sivasamy) (10)104010600102, Pack ID : S15. Scrub staff handed tray out, scrub staff changed gloves and the circulator went to fetch a second tray. On the inspection of Neath Lumbar spinal set 03, Pack ID : S51 more holes were found through the all layers of wrap. This tray was handed out, scrub staff changed gloves and circulators had to fetch a 3rd tray from the tray room. This tray had no holes so we were able to continue with the surgery. Had there been holes in the 3rd tray the patients surgery would have needed to be cancelled as no other trays were in the department. </t>
  </si>
  <si>
    <t>Unsterile trays were marked with pen around the holes, tray sheets were stuck on outside and trays highlighted as having holes. IR1 completed for both trays. Managers informed of issues.</t>
  </si>
  <si>
    <t xml:space="preserve">Admitted to ward S via ED with a 2 day history of vomiting, SOB and rigors ?Asp pneumonia/cholecystitis on 11.4.24. 
Stool sample taken on the 12.4.24 due to a T6 stool, positive result for C-diff toxin +ve was confirmed on 13.4.24. 
Patient was originally in bay and transferred to a cubicle on day of positive result. 
ED details:
9.4.24: laxido and suppositories given, incontinent of faeces, stool chart not completed. 
10.4.24: incontinent faeces X2, stool chart not completed. Enema given on 10.4.24, T6 stool post enema. 
Ward S details: 
12.4.24 Type 6 stool, sample sent. 
13.4.24 Type 6 &amp; 7 stool, stool chart completed. 
14.4.24 Type 6 &amp; 7 stool,   stool chart completed. 
Atibiotic therapy: 
8.4.24 Iv Tazocin TDS X15 doses over 4 days. administered in both ED and ward S. 
13.4.24 IV metronidazole X28 doses over 10 days. 
Severity matrix not completed by Drs 
 </t>
  </si>
  <si>
    <t xml:space="preserve">Patient confirmed to have C-diff toxin +ve, treatment given. 
Missed opportunity to take a sample in ED as patient had T6/7 stool. 
Patient was transferred into a cubicle on day of confirmation of C-diff. 
Presented case in scrutiny meeting, await geno sequencing before closing. </t>
  </si>
  <si>
    <t xml:space="preserve">On transfer from ED no handover of loose stool was given. 
Missed opportunity to take a sample in ED as patient had T6/7 stool. 
Non completion of stool chart in ED 
</t>
  </si>
  <si>
    <t xml:space="preserve">Written in retrospect; on April Wednesday 17th, around 1pm. I transferred a patient to Discharge Lounge. After a while, the patient began to feel cold and unwell, so I checked up on her with an observation recording (BP). Both of her hands to arms were purple and then I called the Staff Nurse to check up on her again. Eventually, the Staff Nurse told me to get a Doctor in AMU which is the closest Ward to Discharge Lounge. </t>
  </si>
  <si>
    <t xml:space="preserve">I went to AMU to find a Doctor. The first Male Doctor I asked for help to treat an unwell patient refused, stating "too busy, go to the office, if there's a Doctor there". Second Male Doctor refused too, stating "Call the On-Call Doctors". So, I went back to Discharge Lounge, spoke the Staff Nurse about the situation, and the Staff Nurse already called the On-Call Doctors. 
Next, she went back to back AMU, found a Female Doctor and told us to bring her back to AMU. 
We emailed a Daily On-Call Sheet and haven't had it since we emailed on the April Thursday 25th. </t>
  </si>
  <si>
    <t xml:space="preserve">Patient is a Swansea University student, from China. Patient shares accommodation with a friend.
Patient had become unwell a week before admission, with vomiting, unwell and SOB. Attended E.D and admitted to Cardigan ward with AKI - very high urea and creatinine. For urgent line and dialysis.
On admission to ward, was MSSA swabbed as part of admission - a swab came back SAUR positive. Patient was commenced on appropriate treatment. 
BCC taken on 17/04/2024 which also tested positive.
I.J. line was removed and tip sent on 20/04/2024.
Patient was commenced on treatment according to microbiology.
</t>
  </si>
  <si>
    <t xml:space="preserve">Patient discharged home on 24/4/24. Discharge letter states referred to district nurses for tinzparin administration as bridging therapy for out of range INR.
District nursing service received no referral for patient and so patient did not have the prescribed tinzaparin on discharge.
Warfarin clinic later contacted district nursing service to inform that patient no longer needed tinzaparin on discharge however, as district nursing service had not received a referral the warfarin clinic were informed the patient wasn't known to the service and no further action was taken. Warfarin clinic also spoke to patients NOK who said nurses weren't attending for tinzaparin. On the 26/4/24, another relative phoned in asking why district nursing service hadn't attended for tinzaparin. Message passed via triage team to nursing team who called and began administering tinzaparin as per prescription chart at patients home, unaware that patient was no longer requiring tinzaparin. Patient continued to receive tinzaparin until 7/5/24 when visiting nurse rang warfarin clinic to find out if tinzaparin was to continue as no injections left at the home. 
Patient's INR has remained within in range but patient has received treatment they did not need. Patient and NOK informed. GP also informed.
</t>
  </si>
  <si>
    <t>-Ward D responsible for ensuring appropriate discharge. If referral had been received, the district nursing triage team would have known to cancel the visits and the relevant attending team would have also been aware.
-District nursing team lead has spoken to patient and NOK to inform them of the error and investigation to follow. 
-Anticoagulation manager also spoken to patient and family and will complete datix also</t>
  </si>
  <si>
    <t>Due to increase in acuity and miscommunication surrounding a bed transfers</t>
  </si>
  <si>
    <t xml:space="preserve">Improve communication between team members.
Allocating timed periods of 1-1.  
Using the Allocation book and white board to show all staff allocated times.
Using the call bell within area if staff member needs assistance or break. </t>
  </si>
  <si>
    <t>await  invetigation</t>
  </si>
  <si>
    <t>Whilst checking trays at the start of teh case the scrub practitioner found a hole in the Neath Corin trinity impaction - 01, (10)104975300008, packing ID S53.</t>
  </si>
  <si>
    <t xml:space="preserve">Tray was passed to circulating staff, scrub practitioners gloves changed, new tray opened, hole on wraps circled and noted on tray sheet that hole found. Tray packed and sent to HSDU, management notified, and IR1 completed after list. </t>
  </si>
  <si>
    <t>Swansea Bay UHB / Hospitals / Neath Port Talbot Hospital / Theatre 7</t>
  </si>
  <si>
    <t xml:space="preserve"> Theatre 7</t>
  </si>
  <si>
    <t xml:space="preserve">The week prior to the incident a weekly  provisional requests went out for Orthodrive trays to be  fast tracked to NPTH for w/c 29th April to include 16 Orthodrives for that week. On Monday 29th April there were no delivery of Orthodrives. There were no further deliveries of Orthodrives until Thursday/ Friday of that week.  When a senior member of staff phoned Singleton HSDU to inquire about the trays it was confirmed that there were 44 Orthodrives  in Singleton HSDU. </t>
  </si>
  <si>
    <t>Line Manager informed and datix completed.</t>
  </si>
  <si>
    <t>patient was transferred into the unit from AMU at 3.20am.His pad and bed linen heavy soaked with type 7 stool from top to bottom ,it seems patient was not checked for a long time and hygiene needs not met</t>
  </si>
  <si>
    <t>Patient was observed to be smelling and on checking him,bed linens and pad were heavily  with type 7 stool soaked from head to buttock.patient was immediately cleaned , pad and soiled linen changed and patient was made comfortable on bed.Having moisture lesion to the apron.
BLUE Bay 2 in AMU was contacted to let them know the bad hygiene state patient was transferred but the phone ranged and no response from them.</t>
  </si>
  <si>
    <t>Patient had un-witnessed fall, nursed in the cubicle due to being c diff positive and wanted her door closed. Patient heard calling for help staff went in and found patient lying conscious on the floor.  Patient reports was going to use commode and hold on the arm of the commode and it went over. Patient stated  she hit her head on the floor and her left knee. She had appropriate footwear on, light was on. Patient usually  transfer from bed to commode independently. No confusion noted before fall.  Call bell was at reach but patient stated she usually manages without assistance. Patient found lying on her left side.</t>
  </si>
  <si>
    <t xml:space="preserve">Doctor contacted to review, commenced on neuro observations GCS 15. Head supported and full body inspection done to check for any visible injuries, deformities or bruises  Nil seen but patient complained of left knee pain. Doctor came to review before assisting back to bed. Observations done NEWS 4 as her oxygen saturation were 71% on room air commenced back on 3 litres oxygen saturation went back up to 95% which is normal for her. Doctor stated no need for CT head but knee x-ray will be done during the day. Assisted patient from floor to bed safely. Fall risk assessment updated,falls alert sticker completed. 
Cot sides left down at patient request and door closed. </t>
  </si>
  <si>
    <t>Tray provisionally requested on 24/4 for list on 1/05. tray did not arrive on1st van morning of surgery, HSDU contacted tray not available in time to do operation, so potential cancellation of patient.</t>
  </si>
  <si>
    <t xml:space="preserve">POW theatres contacted to ask if tray available. tray was available emergency taxi organised and tray received, so patient was not cancelled. </t>
  </si>
  <si>
    <t>Administration of contraindicated medicine</t>
  </si>
  <si>
    <t>I consoled Dr SW, raised my concerns with Dr SG (our clinical lead) and JW (our manager)</t>
  </si>
  <si>
    <t>This has been allocated to the service group manager.</t>
  </si>
  <si>
    <t xml:space="preserve">I was on the Ward to bleed a patient that had refused a blood test on 25th April 2024.  The blood form didn't have the patients address on the form so I asked the doctor for the address.  I advised the doctor that the patient had previously refused and she advised me that the patient had received medication and should be calmer.  The patient was in the room on a bed on the floor and there was also a health care present.  When initially asked the patient said no to having bloods.  The health care asked and she put her arm out.  I asked the healthcare if the patient was likely to pull away and she she no but she could shout and sweat at me.  I was able to obtain the sample successful, on completion of holding the cotton wool the patient starting grabing my arms and swearing at me, the cotton wool came away from the arm as the patient had hold of both my arms and started scratching and digging her nails into me left arm which has left red marks on both and a scratch on my wrist.  I managed to free myself and hold the patients arms for the healthcare to try and place cotton wool on her arm at that point the patient went to bite because I was holding her arms all the time swearing at me continuously.  I let go of her arms and she started to push me and kept out and me and me legs.  That Is when I moved away from the patient.  The healthcare was able to put cotton and tape on the patient.
</t>
  </si>
  <si>
    <t>I moved away from the patient as she was becoming increasing aggressive.  I advised the Healthcare that I would putting a datix in regarding this incident and she also apologised to me and advised that no one should have to put up with this and she said she would be documenting this.  Upon leaving the healthcare, nurse and doctor were present.</t>
  </si>
  <si>
    <t>Unfortunately this is normal behaviour for the patient due to their brain injury. The patient had been given sedation medication to relax her and a health care assistant was present with them but this was proven that this was not enough support at this time.
The Phlebotomist could not have done anything else because she had spoken to the Dr prior to bleeding the patient due to an address missing from the form but there was no mention of the patient being aggressive only that they had been given lorazepam. The Phlebotomist also asked the health care  if she was likely to hit out and she said no but she may shout and swear.</t>
  </si>
  <si>
    <t xml:space="preserve">Managers aware </t>
  </si>
  <si>
    <t>For management to review.</t>
  </si>
  <si>
    <t>Handed over by day team that the above patient has an intact blister to the back of her left knee. On examination the blister was still intact, however patient was wearing TED stockings which were knee length which was aggravating the problem, therefore removed.</t>
  </si>
  <si>
    <t>Handed over by day team that the above patient has an intact blister to the back of her left knee. On examination the blister was still intact, however patient was wearing TED stockings which were knee length which was aggravating the problem, therefore removed. Passport completed and skeletal chart updated. Family not updated due to the time of day and that it was not urgent.</t>
  </si>
  <si>
    <t>Revision Knee Surgery, Burr needed urgently. Two Instrument trays opened and both trays missing Handpieces essential for use.</t>
  </si>
  <si>
    <t>No alternatives available prolonging surgical time under tourniquet and detrimental to patient safety</t>
  </si>
  <si>
    <t>While laying up theatres for following day, need for fast tracking as trays hadn't arrived at the Neath site. Two minor orthopaedic trays were requested as additional to the list. The reply from Singleton HSDU was that there were 7 on site with us, implying that the trays were not needed for fast tracking. There are 29 trays of this description owned by Neath . Additional equipment has been purchased in order to deal with the extra need but this has not helped.</t>
  </si>
  <si>
    <t>HSDU were informed that there were currently 22 trays with themselves and a reply of no guarantee was issued. Fast tracking is for the purpose of trays to be rushed 48 hours prior to the need of use however many of the trays had been at the Singleton HSDU sight for more than a week. The extra purchase to meet the demand has clearly not helped the issue.</t>
  </si>
  <si>
    <t>Wrong ID number entered into machine</t>
  </si>
  <si>
    <t>Incident reported immediately to POCT for action.</t>
  </si>
  <si>
    <t xml:space="preserve">Routine skin check completed on patient. A previous intact blister has now burst and is open. </t>
  </si>
  <si>
    <t>Ensured area is clean and dry. Ensured integrity of all other pressure areas. Creams applied to effected areas. Patient already nursed on airwave mattress &amp; hospital bed. Documented on SB/SK and Datix completed</t>
  </si>
  <si>
    <t>Narrative suggests that element of damage already present  on admission.</t>
  </si>
  <si>
    <t>changing patients pad, patent became aggresive, scratched face and swiped glasses off face (they went flying across bay)</t>
  </si>
  <si>
    <t xml:space="preserve">reported to line manger </t>
  </si>
  <si>
    <t xml:space="preserve">C. difficile has been identified from a faecal sample obtained on 30/04/2024  18:10:00. The clinical team &amp; investigator will need to review and amend Actual Harm section and Potential harm/priority section, both of which have been defaulted to Low.
</t>
  </si>
  <si>
    <t>patient admitted to ward S on 9.4.24 into section 1:3 with a history of upper body pain, cough, SOB, diagnosed as a CAP. This patient had a 1/2 stone weght loss in the last 10 days due to nausea.
Past medical history of primary hyperparathyroidism, PE, DVT, MR, OP, pleural effusion, ca breast left mastectomy 25 years ago.
On admission patien was constipated for 3 days, had sporadic doses of lactulose.
Had multiple doses of various antibiotics
patient had first episode of loose stool 30.4.24 and sample saved ans sent which came back positive to Cdiff.</t>
  </si>
  <si>
    <t xml:space="preserve">Inpatient on cyril evans ward with chest pain
Patient complained of pain on the evening of 02/05/2024
Has an ECG done at 22:41and 22:42 pm which showed a barn door inferior STEMI.
The nurse looking after the patient did not interpret the ECG correctly
The nurse is said to have shown the ECG to an SHO grade doctor who is reported to have asked the nurse to give GTN spray.
There is no medical documentation of any medical review.
The patient informs me that she had pain for a few hours that evening
She came to the cath lab on my list for a planned angiogram on the next morning 3/5/24 and we found critical disease in a right coronary artery which was stented.
</t>
  </si>
  <si>
    <t>Patient told that she had had a heart attack which was missed by  the team looking after her on the ward and that treatment was delayed which could have led to permanent harm.
I have not been able to identify which SHO was on call and don't have access to the rotas.
The junior ward nurses tell me that they have been asking for ECG training for some time but none has been available</t>
  </si>
  <si>
    <t xml:space="preserve">Patient admitted to the ward 25/04/2024 from A&amp;E following shortness of breath and chest pain. On admission patients blood sugars were 13.8mmols and rechecked 27.4mmols and raised ketones. Patients vitals sign taken regularly and placed in the monitored bay. Blood sugars and ketones remained elevated, therefore commenced on VRII sliding scale, DKA treatment, patient referred diabetic nurse specialist. Blood sugars continued to fluctuate throughout patients stay on ward and unfortunately delayed her from going for her angiogram procedure. Patient reviewed 01/05/24 by medical team and happy to go ahead with procedure. Patient placed on the angiogram list for 03/05/24. Patient complaining of chest tightness and back pain early hours in the morning, staff nurse informed cardiology SHO, ECG performed and SHO reviewed. Advised for PRN GTN spray 1 dose and PRN paracetamol to be administered. Nurse reviewed patient who felt a lot better and more comfortable. No further instructions given.
Patient went to Cath Lab at 11am and then recovered in CCU due to being a STEMI, and going via the femoral for the angiogram. Patient remains on CCU due to fluctuating blood sugars. </t>
  </si>
  <si>
    <t>Await outcome from Consultant.</t>
  </si>
  <si>
    <t>Too liaise with clinical educators regarding ECG training on ward.
Too ask cardiac physiologist to also provide teaching.
Work alongside staff in CCU to improve knowledge.</t>
  </si>
  <si>
    <t xml:space="preserve">PT ATTENED PRINCESS OF WALES EMERGECNY DEPARTMENT ON THE 2/5/24, HAD A GREEN CANNULA INSERTED INTO LEFT ACF. CANNULA WASNT REMOVED BEFORE LEAVING. </t>
  </si>
  <si>
    <t>PT ATTENDED MIU ON THE 3/5/24 AND THE CANNULA WAS REMOVED FROM LEFT ACF</t>
  </si>
  <si>
    <t xml:space="preserve">GPs call to refer patients for potential admission into AMU process change.  all potential admissions are now having to be put through to the consultant following an advice call to the SDEC clinicians.  This process is now causing issues with patients turning up for admission with admin teams not being made aware as there is no feedback from the accepting consultant.  in addition, when transferring calls to the consultant in order to free the line for SDEC to continuing receiving calls the calls are either not being answered or the line is engaged whcih necessitates the GP to call back to rediscuss and be put through once again.  therefore causing duplication, time delays and frustration to all concerned. </t>
  </si>
  <si>
    <t>Admin team are unable to resovle</t>
  </si>
  <si>
    <t xml:space="preserve">One Heavy Mayo Oschner forceps missing from the Gynae Oncology Tray 1 (set 02) .
No notification of missing forceps in the paperwork/outer wrapping.
Absence noticed during initial instrument checks prior to commencement of surgery.
</t>
  </si>
  <si>
    <t xml:space="preserve">Full search of tray undertaken.  Different staff involved to coroborate the absence of the forceps. Details of absence written on tray list paperwork. Non-conformance paperwork completed. </t>
  </si>
  <si>
    <t>a blister is  moted om left heel</t>
  </si>
  <si>
    <t>patient repostioned.  skin kept clean and dry .heels offloaded</t>
  </si>
  <si>
    <t>Patient requires timeline to be completed to ascertain harm</t>
  </si>
  <si>
    <t>patient has SDTI on right heel</t>
  </si>
  <si>
    <t xml:space="preserve">heel elevated/offloaded, repositioned regularly, hospital air mattress requested, waterlow,skin bundle and skeletal completed
</t>
  </si>
  <si>
    <t>Swansea Bay UHB / Hospitals / Neath Port Talbot Hospital</t>
  </si>
  <si>
    <t>A patient attended from the surgery for a blood test but had someone else's blood form, this form was taken off her and disgarded</t>
  </si>
  <si>
    <t>The form that did not belong to the patient was taken off the other patient and put in the confidential waste and the practice was contacted. A phone call was made to the surgery to make them aware.</t>
  </si>
  <si>
    <t>Whilst assisting pt with ADLs, I noted what appears to be a G2 pressure ulcer.</t>
  </si>
  <si>
    <t>Area cleaned and barrier cream applied. Pt repositioned to relieve pressure to the area.</t>
  </si>
  <si>
    <t xml:space="preserve">Patient were admitted onto the ward the weekend as per bed managers decision. </t>
  </si>
  <si>
    <t>Patient was transferred from Glangwili hospital CDU.
It was handed over that patient's pressure areas are intact however on initial inspection it was noted patient has a split in the sacrum.</t>
  </si>
  <si>
    <t>Barrier cream applied. Patient repositioned.</t>
  </si>
  <si>
    <t xml:space="preserve">Patient got bilateral leg swelling and noted new SDTI on left heel. 
Patient transfer from AMU with an apparent SDTI to heel. </t>
  </si>
  <si>
    <t xml:space="preserve">elevated the leg 
Ordered air flow mattress 
Provided cushion </t>
  </si>
  <si>
    <t>Category 2A patient with active bleeding but stable clinical condition made to wait unnecessarily long (&gt;18 hours) for procedure due to lack of cepod theatre capacity on weekend.</t>
  </si>
  <si>
    <t>apologised
incident form
pt may need increased transfusion requirement now putting the patient at potential risk</t>
  </si>
  <si>
    <t xml:space="preserve">not completed yet await review by management team </t>
  </si>
  <si>
    <t>Annexe 3</t>
  </si>
  <si>
    <t>ward at 30+3 this morning. Pre-emt beds in annexe, section 1 and section3. Pre-empt bed in Section 3 blocking a fire exit.</t>
  </si>
  <si>
    <t>peri arrest call made at 09:17.curtains pulled around other patients, pre-empt bed moved over as far as possible to allow as much space as possible and screen used to side of pre-emt bed to provide privacy.
very limited space in annexe and around bed space of unwell patient. arrest team advised moving patient in pre-empt bed to a different space to allow for more room to address the peri arrest. Arrest team advised that patients should not be kept in pre-empt spaces for prolonged periods as they can obstruct space when needed for peri/cardiac arrests.</t>
  </si>
  <si>
    <t xml:space="preserve">Patient transferred as an emergency from Withybush Hospital with anterior myocardial infarct and cardiac arrests at Withybush
Very sick on Arrival 
Complex coronary disease and thrombus in left main stem and LAD
LAD stented and patient recovered and now doing well
During the procedure a stent became damaged on the distal edge of a guiding catheter and could not be deployed or removed as it would not enter back in to a sheath.
The stent was deliberately manouvered to the distal right radial artery and left there as it was not possible to remove.
The procedure was completed successfully via the right radial
There are no immediate complications.
He will require an elective procedure on his radial artery to remove this stent in a few says. 
I have spoken to Mr Anees Sharif who will review tomorrow  and plan to remove the stent.
</t>
  </si>
  <si>
    <t>He will require an elective procedure on his radial artery to remove this stent in a few days if he survives the heart attach
I have spoken to Mr Anees Sharif who will review tomorrow  and plan to remove the stent.</t>
  </si>
  <si>
    <t>A1</t>
  </si>
  <si>
    <t>Patient brought into ED at 17:25 on 05/05/24. Care taken over at 07:30 on 07/05/24. Patient brought in with shortness of breath and has been diagnosed with aspiration pneumonia. Medics querying motor neurone disease. Patient bedbound at present. Sister states he is normally independently mobile but does not walk far.
Staff checked skin at 09:20 and noted SDTI to right heel. Intact blister which has purple discolouration. Approx. 4cmx4cm in size. Non-blanching. Staff Nurses Sophie and Prateush have both inspected the area and reached the same conclusion of SDTI.
This area has not been previously documented in the nursing notes or skin bundle/skeletal chart.
Staff have noted patient is oedematous which is likely a contributing factor to any skin deterioration.</t>
  </si>
  <si>
    <t>Heels offloaded with pillow
Air mattress ordered and is currently inflating at time of DATIX
Skin bundle and skeletal chart updated
Medical consultant made aware</t>
  </si>
  <si>
    <t xml:space="preserve">Timeline needs to be completed </t>
  </si>
  <si>
    <t>Pseudomonas aeruginosa has been reported in a blood culture colelcted 07/05/24 @ 00:00hrs.  The investgator should review the level of harm.</t>
  </si>
  <si>
    <t>Clinical team advised to undertake a case review of potential contributory factors /source.</t>
  </si>
  <si>
    <t xml:space="preserve">Trays provisionally requested on 30th April 2024, Out standing trays requested Fri 3rd May. On 7th May van was delayed, so trays late arriving. Once arrived trays still missing, as a result only 2 patients could be operated on until trays arrived. 2nd van came but still missing trays.
HSDU contacted to locate trays, Taxi was then sent to fetch trays which arrive with 1 tray still missing. Company rep located trays in another hospital and whent to fetch them himself to enable us to complete our list
</t>
  </si>
  <si>
    <t>HSDU contacted to locate trays, Taxi was then sent to fetch trays which arrive with 1 tray still missing. Company rep located trays in another hospital and went to fetch them himself to enable us to complete our list. this resulted in a delay in our list.</t>
  </si>
  <si>
    <t>- Extra dual mobility tray organised by company rep delivered to theatres 4days ago- not sterilised by HSDU</t>
  </si>
  <si>
    <t xml:space="preserve">highlighted to theatre staff  </t>
  </si>
  <si>
    <t>Arthroscopy sets with no scopes on the set, rendering them useless</t>
  </si>
  <si>
    <t>We had to borrow 3 sets of scopes from another hospital to carry out the operating list and not cancelling patients</t>
  </si>
  <si>
    <t>During routine skin checks, patient was found to have small purple areas to both buttocks which appeared to be SDTI.
Patient always incontinent and does not inform staff when incontinent
Patient all care in bed and declines check most of the times.</t>
  </si>
  <si>
    <t>Patient was transferred to airflow mattress. 2 hourly skin checks and turns maintained when patient complying as he sometimes declines checks.  
Risk assessment updated and IRI in progress
Skeletal chart updated</t>
  </si>
  <si>
    <t>Unsecure transport of medicines</t>
  </si>
  <si>
    <t>Stryker shoulder replacement trays X3 (Humoral core x1, Humoral stem x1, Glenoid anatomic inst reamers x1) were fast tracked on 7.5.24 at 1pm for a list 8.5.24 after previously being used on the 1st May. The trays did not arrive on first van at 8am for the first case as previously discussed via telephone the day before.
Telephone call made to HSDU at 8am to be told the trays were completed at 9pm on the 7th as planned. Senior HSDU staff informed that HSDU staff forgot to load these trays onto wagon.
This resulted in a change of list order at Neath as well as a change in order at another hospital due to the company representative needed to be present at both cases.
Trays arrived at 10.30 case went ahead 2nd on the list.</t>
  </si>
  <si>
    <t xml:space="preserve">Senior staff, surgeon, anaesthetist, ward staff and patient informed.
Change in list order.
HSDU contacted and arrangements for the van to come straight back to Neath with the trays. 
</t>
  </si>
  <si>
    <t>CCU</t>
  </si>
  <si>
    <t xml:space="preserve">Tray prepared for the intended procedure, on inspection from the scrub nurse it was noted that there was a hole in the drape. On closer inspection there had been a tear through the two layers </t>
  </si>
  <si>
    <t xml:space="preserve">Tray was wrapped and holes circled for inspection
New trays were allocated and scrub nurse changed gloves. New tray opened and inspected, Datex completed and line manager informed </t>
  </si>
  <si>
    <t>A patient attended for a blood test on the request of a clinic in hospital A. when their names was called to come in for the blood test it was recognised that that patient had several blood forms but one of them was for another patient.</t>
  </si>
  <si>
    <t>We immediately took the incorrect form off the patient, bled the patient for his necessary bloods and then contacted the department to explain to them what had happened. They apologised and asked us to return the incorrect form to department.</t>
  </si>
  <si>
    <t>Patient admitted to A&amp;E department
Prescribed clozapine in the community. 
Clozapine not prescribed on admission after clerking in. 
Patient missed Night and morning dose before being picked up by external member of staff (clozapine clinic staff realised patient was admitted).  This avoided the patient missing further doses and requiring re-titration.</t>
  </si>
  <si>
    <t xml:space="preserve">A&amp;E team contacted from CCH pharmacy- Clozapine prescribed. Re-titration avoided. </t>
  </si>
  <si>
    <t xml:space="preserve">Hypospadias x2 cases cancelled due to missing paediatric catheter bags.
Items due in for cases were meant to arrive in yesterday. Had confirmation of delivery to stores, however, items cannot be located or found. </t>
  </si>
  <si>
    <t>Stores staff unable to find items, even with searches on wards/phone calls etc.</t>
  </si>
  <si>
    <t>Started investigation</t>
  </si>
  <si>
    <t>Swansea Bay UHB / Hospitals / Singleton Hospital / Theatre Stores</t>
  </si>
  <si>
    <t xml:space="preserve">Issue for several weeks with no stock available to undertake complex paediatric surgery. No other options available. Stock sourced and delivered yesterday, patients admitted stock delivered into stores and signed for but unable to be found. Stores were to busy to look, and therefore surgical team spent 1.5 hours looking for the stock unable to find. Patients cancelled, child starved unnecessarily, family have taken time off work and were extremely upset and distressed over the issue. </t>
  </si>
  <si>
    <t>Apologised to parents by lead clinician. Complaints procedure given.</t>
  </si>
  <si>
    <t xml:space="preserve">I was scrubbed for this particular case, I witnessed that when we did the second swing with the O-ARM to localise, after the O-Arm exposure done its been drove back by the radiographer half way and they had some issue to take back completely, so we moved our sterile area away from O-Arm a bit and continued with the surgery.
I also noticed that they tried hard to pull it out and hit against the Howarth forcibly and the top of O-Arm is chipped of.
from Scrubbing part we did not want this incident to delay the surgery, we continued with the safe precaution and finished the procedure by leaving the O-Arm beside the place where it has struck.      </t>
  </si>
  <si>
    <t xml:space="preserve">From Scrubbing part we did not want this incident to delay the surgery, we continued with the safe precaution and finished the procedure by leaving the O-Arm beside the place where it has struck.      
Reported to Line Manager. 
Reported to Medtronic.
Datix completed. </t>
  </si>
  <si>
    <t>SDTI Right Heel - Spinal injury and was to nursed on a flat mattress log rolled
approximately 0.5cmx0.5cm black non blanching area</t>
  </si>
  <si>
    <t>now on Nimbus mattress post operatively 
heels elevated and Dermisplus in place</t>
  </si>
  <si>
    <t>Patient was repositioned appropriately and the condition of the area was properly documented, but there is no documented evidence of any pressure relieving actions taking place throughout the deterioration.</t>
  </si>
  <si>
    <t xml:space="preserve">Patient sent round from AMU for x-ray with no prior knowledge given to radiology that the patient had D&amp;V so therefore the correct infection control measures were not in place and non infectious patients went in the room after them. </t>
  </si>
  <si>
    <t>Once informed of the patients infection status the room was closed and domestic staff were booked to clean the room.</t>
  </si>
  <si>
    <t>Staphylococcus aureus has been identified in a blood culture collected 09/05/24.  The invesigator will need to review the level of harm.</t>
  </si>
  <si>
    <t>refered to clinical team to investigate.</t>
  </si>
  <si>
    <t>Equipment needed for a surgical procedure on 10/05/2024, Company Rep came into department to check over necessary trays and one was missing. Traced on system to be in washroom in Singleton HSDU since 24/04/2024, 15 days. Told will not be available so have informed surgeon.</t>
  </si>
  <si>
    <t>Surgeon will use alternative equipment against her wishes and what she feels is best for the patient.</t>
  </si>
  <si>
    <t>AMU Blue zone</t>
  </si>
  <si>
    <t xml:space="preserve">Patient at the time had a paper drug chart. 
The dose of apixaban was changed on the paper drug chart but it was not done clearly. Evening dose was crossed through and then moved to night below that dose. The new prescription was not written on the next columns over.  The dose of apixaban was administered three times a day on 09/05/24.
Patient developed haematuria 10/05/24. </t>
  </si>
  <si>
    <t xml:space="preserve">Noticed by pharmacy technician who informed ward pharmacist and then medical team it had been given three times daily.
Patient reviewed by medical team. Consultant informed family it had been administered three times daily. Apixaban was not administered that morning on 10/05/24. </t>
  </si>
  <si>
    <t>section 4 bed 4</t>
  </si>
  <si>
    <t xml:space="preserve">prior to discharge today patient was concerned regarding her money (£100) and two bank cards. Patient stated she gave it to one of the staff in AMU. 
I have checked her files but no property list was in place.
upon checking the WNCR it was documented there that one of the staff took her money on 17/4 and placed it in beside locker. No personal possession disclaimer completed 
Discussed with patient and brother in law over the phone and explained to him that her money is not being kept here in the ward instead in AMU
</t>
  </si>
  <si>
    <t xml:space="preserve">Contacted AMU 
contacted general office 
Brother in law visited the ward, explained we could not find money or bank cards
apologised for distress 
explained process of cancelling bank cards, contacting 101 to report crime and provided with PALs telephone number to claim expenses 
patient and brother understanding of situation </t>
  </si>
  <si>
    <t>Await investifgation.</t>
  </si>
  <si>
    <t xml:space="preserve">Group and Save samples were received in BT on 09/05 and due to the presence of Ani-Kell (this was a known antibody and has been present since 2006), 2 units were crossmatched to cover delivery. Patient delivered baby on 10/05/24. Obstetrics team were unaware that the patient had an antibody. Obstetrics team contacted BT post delivery to query what antibodies were present to check the risk of HDN. 
Antenatal samples were received on 11/01/24 (Episode number 1270094944) where S3 was positive 3+. The sample was reported as insufficient to perform an Antibody ID. This should have been followed up to inform antenatal that repeat samples were required for referral to WBS for titration levels. No telephone log record on TRAK of this taking place therefore cannot confirm antenatal were contacted. 
Contacted reference serology to confirm that no samples had been received throughout this pregnancy. 
Awaiting samples on infant to assess impact. </t>
  </si>
  <si>
    <t xml:space="preserve">Informed Blood Transfusion Senior.
Contacted reference serology to confirm that no samples had been received throughout this pregnancy. 
Awaiting samples on infant to assess impact. 
Datix completed. </t>
  </si>
  <si>
    <t>Approver(s) added - removed this line once the investigations starts.</t>
  </si>
  <si>
    <t>Blue Trolley Bay</t>
  </si>
  <si>
    <t xml:space="preserve">Doctor was talking to patient about being put on Rivaroxaban. The patient reports Doctor told her to stop talking multiple times when she was trying to ask questions. And patient states he was very patronising.  Patient was very upset by this. When I (staff nurse)  when to talk to the doctor, he wouldn't listen and said he was going home and made out like he didn't care. </t>
  </si>
  <si>
    <t xml:space="preserve">Nurse in charge informed. Datix done. </t>
  </si>
  <si>
    <t>During the skin check removed the stockings. Noticed the dressing over the left shin. Removed the dressings. Found a wound filled with pus with dried skin in the middle. Also noticed some stockings  red marks on his left big toe and a dried scab on his right ankle.</t>
  </si>
  <si>
    <t>Doctors reviewed the wound
Pus has been removed and saline wash given. Dressing done under asceptic technique with inadine and covered with cutiplast
For daily dressing
Stockings removed
Wound chart and skeletal chart kept in the file</t>
  </si>
  <si>
    <t xml:space="preserve">she got Moisture lesion in between buttocks and SDTI On right heel </t>
  </si>
  <si>
    <t xml:space="preserve">off loaded heel 
On air flow mattress </t>
  </si>
  <si>
    <t>Will need a timeline as review of notes show element of skin damage present on admission but not documented as SDTI.
Patient remained in ED for an extensive period of time - over 4 days</t>
  </si>
  <si>
    <t>Equipment was fast tracked for theatre cases a week prior to surgery, equipment was not available at the start of the day, equipment was found to be washed but not sent back to our department for 12 days. There was no guarantee of this equipment arriving in time for the patients surgery but sterile services were aiming for the tray to be delivered at 14:30 on the day of surgery. Tray did not arrive in time and subsequently a taxi was ordered to collect the equipment we needed from Princess of Wales theatres. Our tray arrived at 3pm, however with no guarantee of this tray arriving, the patient would have been cancelled and sent home after waiting all day when this was planned weeks in advance.</t>
  </si>
  <si>
    <t>Tray did not arrive in time and subsequently a taxi was ordered to collect the equipment we needed from Princess of Wales theatres to avoid cancelling our patient. Another taxi had been ordered to send the equipment back to Princess of Wales Theatres.</t>
  </si>
  <si>
    <t xml:space="preserve">Patient was transferred from Hereford Hospital ED to SAU on the 10/05/24 at 05:00am. Patient was there due to a fall and had a laceration to her ear which needed closing and therefore was referred to the MaxFax team in Morriston Hospital. No handover received from to transfer. On arrival to SAU staff read notes and could see the patient was on Clopidogrel and required regular neuro observations following the results of the CT Head which she had in Hereford hospital. The patient was driven by family members and not via ambulance. No Neuro observations preformed on patient throughout journey as with family and no medical staff accompanied patient. MaxFax team stated they were not informed by Hereford Doctors that patient was on Clopidogrel and were unable to access any of the imaging done in Hereford. They accepted the patient to close her ear laceration only. No handover was given from ED in Hereford to SAU or ED Morriston. When reading notes it stated patient was to go to ED in Morriston for maxfax and neuro input (not SAU). On arrival patient unable to lift arm due to shoulder pain and large amount of swelling to elbow. x-rays done in Hereford, but again doctors unable to access and were not made aware of these injuries. </t>
  </si>
  <si>
    <t xml:space="preserve">SAU staff phoned MaxFax Team and Site matrons immediately when patient arrived on SAU. Site informed sister on SAU that the patient is to stay on SAU but to have joint care with ED doctors and MaxFax team. Neuro Observations commenced immediately and done as protocol and regular GCS and Vital observations commenced. Doctors have emailed Hereford in regards to patient and Radiology department have been able to access CT scan but not x-rays. ED Doctor has asked for 4 hourly neuro observations and GCS checks. Awaiting Neuro input. </t>
  </si>
  <si>
    <t xml:space="preserve">Noted incident and this patient was accepted by on call SHO for Max/Fax but the doctor was unaware that the patient had suffered a head injury and was on Clopidogrel.
Staff who received the patient on SAU had done everything required to make this patient safe and reviewed immediately by the medical team required to be involved in the management of this patient.
</t>
  </si>
  <si>
    <t>Patient found on floor of bathroom wedged between the wall and the toilet.
Patient usually mobile and independent with zimmer frame.</t>
  </si>
  <si>
    <t xml:space="preserve">Reassurance given to patient who was distressed after her fall. Patient was trying to get up but encouraged her to wait until examined by the Dr.
Once examined we agreed it was safe to use the glide sheet to move away from wall and toilet. Transferred on the scoop and moved across onto the bed.
Patient admitting banging head on wall.
No obvious injury.
Complaining of pain to left femur and knee.
CT Head and Left leg X rays requested by Dr.
Neuro obs commenced. GCS score 15.
Falls sticker completed and entered in patients medical notes.
Grand daughter Kimberly (NOK) informed. </t>
  </si>
  <si>
    <t>A/W management review</t>
  </si>
  <si>
    <t>West Unit</t>
  </si>
  <si>
    <t>G2 Pressure ulcer observed on patients L outer malleolus.</t>
  </si>
  <si>
    <t xml:space="preserve">Band 7 on duty informed.  Appropriate dressing applied. ( Wound care chart commenced ) For 'Passport' </t>
  </si>
  <si>
    <t>Staphylococcus aureus has been identified in ablood culture collected on 10/05/24.
The investigator will need to review the level of harm, which has been recorded as a default to low.</t>
  </si>
  <si>
    <t>Clinical  team to investigate for contributory factors / source.</t>
  </si>
  <si>
    <t>Unstable cardiac patient. Multiple episodes of rhythm disturbance and need for pacing. Cardiologist wished to see ECG telemetry events. As the bedside monitor is not attached to a 'central monitor' no alarms/rhythm strips are available for review or printing. Relied on staff giving a description of the event. Incident can likely be closed but added to risk register of no-availability of central monitoring (which is available on every other ICU and cardiac area in the hospital)</t>
  </si>
  <si>
    <t>Patient was admitted in the ward with very redness over her sacrum skeletal chart was completed . she had couple of type 5 bowel actions . skin tear classified as grade 2 was noticed measuring around 1*1 cm . She was also on foam mattress. Patient was a stedy transfer with assistance of 2 but was  not engaging in mobilization so had to care in bed .</t>
  </si>
  <si>
    <t>Patient was put on air mattress. skin checks and turning done frequently . dressing done over the affected area. barrier products applied over the other areas. incident reporting done .</t>
  </si>
  <si>
    <t>Swansea Bay UHB / Hospitals / Morriston Hospital / Occupational Health Department</t>
  </si>
  <si>
    <t>At 03:30 patient complained of soreness to his cannula site on his right forearm. 
On examination site appears slightly red, hot to touch, slightly swollen.</t>
  </si>
  <si>
    <t>Cannula removed.
Cold compress applied.
Areas marked with black pen to monitor redness.
SHO on call informed who advised to continue cold compress &amp; monitor.</t>
  </si>
  <si>
    <t>Patient had an unwitnessed fall while mobilising back from toilet, sat in the chair at bedside and the chair move and patient fell on floor on her buttocks hit her back on bedrail</t>
  </si>
  <si>
    <t>FAlls protocol started, doctor review, assisted back to chair at bedside</t>
  </si>
  <si>
    <t xml:space="preserve">C. difficile has been identified from a faeces sample obtained on 12/05/2024 18:15. The clinical team &amp; investigator will need to review and amend Actual Harm section and Potential harm/priority section, both of which have been defaulted to Low. </t>
  </si>
  <si>
    <t xml:space="preserve">Patient within ED under care of Medics on CIWA programme, inappropriate behaviour throughout the night duty towards other patients and nursing staff. 
5am Patient became physically violent punching staff nurse twice in arm, patient then assaulted another nurse punching her in the face resulting in wound to mouth, bleeding ++ - requiring surgical intervention via Facial Maxillary specialist team and referral to own dentist due to loosening of teeth.
Police called patient arrested ED Consultant gave consent for the pt to be removed from the department. 
</t>
  </si>
  <si>
    <t xml:space="preserve">Police called and patient arrested 
Staff involved will be contacted by ED Matron later this afternoon once both staff have had time to sleep following night duty </t>
  </si>
  <si>
    <t>Upon skin checks a grade 2 pressure ulcer was seen on patient's inner base of her big toe. Patient is all care in bed , and is relying on staff on turning her. Patient is known to have Parkinson's disease.</t>
  </si>
  <si>
    <t xml:space="preserve">Applied allevyn dressing for protection . Offloaded both heels. Turned patient every 2 hourly. Pressure ulcer passport completed. Informed ward manager to come and assess the skin and to confirm. </t>
  </si>
  <si>
    <t xml:space="preserve">Ward contacted by Bed Manager to accommodate an outlying Trauma &amp; Orthopaedic patient from the ED - Pt deemed unsuitable to be sent to be nursed within the trolley bay due to particular condition but unsuitability overruled by Site Matron (Gold ). </t>
  </si>
  <si>
    <t>Transfer to trolley bay challenged by ward staff but informed that Site Matron had overruled suitability criteria .</t>
  </si>
  <si>
    <t>A/W full investigation by relevant memebers</t>
  </si>
  <si>
    <t xml:space="preserve">Stroke CNS contacted bed managers @ 7:48am to inform them of a stroke patient who needs to come to ward F from ED. Bed manager stated that this bed is already allocated to a medical patient who is already on the way and to accommodate the stroke patient we need to pre-empt a patient into the physio room. 
Discussed with staff on ward F who rearranged the ward to accommodate stroke patient.
Contacted bed managers @ 9:08am to inform them that the bed for the stroke patient is now ready on ward F.
Whilst I was on a stroke call in ED, the bed manager phoned stroke CNS @ 10:20 to inform us that the second bed that we made to accommodate the stroke patient has been used by a second medical patient so we were unable to bring the stroke patient over. Bed manager was unaware how the medical patient was sent to ward F as the bed had already been allocated to the stroke patient. This meant there was no space to accommodate the stroke patient who required a high level of specialist care post acute stroke.
</t>
  </si>
  <si>
    <t>Stroke consultant escalated the situation to bed managers and site matron who advised to send the second medical patient back to ED to accommodate the stroke patient. 
Stroke patient was then sent to ward F but doctors and ward sister not happy to send the medical patient back to ED due to being clinically unwell, NEWS high and very anxious about being moved around.
Stroke patient was nursed in the middle of the female bay. This left ward F unsafe as it was full + 2 patients pre-empted. 
Escalated to site again who facilitated a bed on another medical ward.</t>
  </si>
  <si>
    <t xml:space="preserve">Patient taken to resus in A&amp;E and care taken over there. All patients from SDEC WR moved to XRAY WR so we could keep a closer eye on patients whilst having medical team closer by to maintain patient and staff safety. Patients traumatised by events in what happened, staff checked on patients and offered support to them. Bed managers aware and in agreement of moving patients and staff over to XRAY WR. Staff involved also offered any support and a debrief in what happened. </t>
  </si>
  <si>
    <t xml:space="preserve">No post op blood forms or x-ray forms completed yesterday ready for today's post op day 1 patients. Doctor did not arrive to ward until 09:30 after a phone call to Registrar to enquire on who our Doctor was for today. 
At 10:40 today these forms are still non done and thus potentially causing a delay with discharges today.
In addition no patients regular meds have not been prescribed for patients who had surgery yesterday so only analgesia has been given. 
Pharmacy also noted the above regarding meds and contacted the ward. </t>
  </si>
  <si>
    <t xml:space="preserve">I had a chat with Doctor and informed him of the things that need to be done in preparation for the next day, they stated that they were not made aware of this.  This is an ongoing issue as we have a new SHO every week.  
I have asked the surgical registrar at 10:45 to come and assist the SHO as they are now backlogged with jobs from previous day, the surgical registrar is currently in theatre so is unable at present. </t>
  </si>
  <si>
    <t>Increase in Number Outstanding</t>
  </si>
  <si>
    <t xml:space="preserve">Reduction of 5 or less </t>
  </si>
  <si>
    <t>Reduction of more than 5</t>
  </si>
  <si>
    <t>Remains the Same</t>
  </si>
  <si>
    <t>Specilaty</t>
  </si>
  <si>
    <t xml:space="preserve"> Community Resource Team - Swansea</t>
  </si>
  <si>
    <t xml:space="preserve"> Point of Care Testing</t>
  </si>
  <si>
    <t>General Surgery</t>
  </si>
  <si>
    <t xml:space="preserve"> Clinical Physiology</t>
  </si>
  <si>
    <t>Blood Transfusion</t>
  </si>
  <si>
    <t>Clinical Chemistry</t>
  </si>
  <si>
    <t>Laboratory Haematology</t>
  </si>
  <si>
    <t>Medical Illustration</t>
  </si>
  <si>
    <t>Phlebotomy</t>
  </si>
  <si>
    <t xml:space="preserve"> Accident &amp; Emergency (up to 4.12.22)</t>
  </si>
  <si>
    <t>Patient received two units of red blood cells on 11.09.16 in an urgent antenatal situation (APH). Units were issued uncrossmatched and had a retrospective crossmatch. However, one of the units was positive for the Kell antigen. As the patient was a female of child bearing potential, both units should have been Kell negative. The baby was delivered the following day 12.09.16. 
The patient is now pregnant again and had an antenatal blood group performed 13.05.24 which is the first transfusion sample received since 12.09.16 and the patient is now presenting with an anti-Kell antibody.</t>
  </si>
  <si>
    <t>Most recent antenatal blood group referred to WBS for anti-Kell titres.
WBS contacted to confirm Kell status of two units transfused.
Datix completed. ?SHOT reportable</t>
  </si>
  <si>
    <t>Approver(s) added – remove this line once the investigation starts.
Please note – this incident requires evidence that there has been consideration of the clinical impact for the patient.</t>
  </si>
  <si>
    <t>Will require review of notes - datix only appeared in ED awaiting closure section on 21/5/24</t>
  </si>
  <si>
    <t>A/W investigation</t>
  </si>
  <si>
    <t xml:space="preserve">*The Variax hand fixation is the only hand fixation tray that is available in Plastics trauma which covers the population of Wales. There were screws missing from the tray which had not been ordered. The plates and screws on this set is consigned stock. We have a consignment contract with Stryker. The check list showed that stocks of several sizes of screws and plates were missing (had not been re ordered after being used). This is usually managed by HSDU. It has not been determined why these items were not re ordered when they are part of our agreed consignment stock. 
Theatre Matron approved an urgent order of missing screws and plates to make the tray correct. 
A review of the consignment stock agreement showed a discrepancy between the agreement and the tray check list. When this was queried, it became apparent that the consignment stock list shared with us by the company was out of date. The consignment list was reduced in 2016 however, there was still many items missing from the tray which should have been re ordered. 
One hand fixation tray was not enough for the whole of the plastics trauma service and this risk had been identified in 2022 and added to the risk register. An MEP bid had been completed to purchase x3 new Medartis Aptus hand fixation trays. 
These were delivered in January 2024 but have not been used as yet because of an on going discussion as to whether plates and screws should be processed on the trays as they always have done or whether they should be kept sterile packed. No agreement has been made as yet and we are awaiting instruction before we can use the new trays. Awaiting a decision from Welsh Government. </t>
  </si>
  <si>
    <t xml:space="preserve">Consigned stock was not re ordered which lead to insufficient availability of screws/ plates required for the patients operation. An urgent order was approved by theatre Matron to make the tray check list correct. 
The lack of hand fixation trays for plastics trauma had been on the plastics risk register for some time before this incident. One is not sufficient to support the plastics trauma service for Wales. 
Three Medartis Aptus trays have been purchased and delivered in January 2024 however, these cannot be used until there is a decision made by Welsh Government in relation to how plates and screws are kept, either on the trays or separately packed. 
Surgeon has confirmed level of harm remains as moderate </t>
  </si>
  <si>
    <t xml:space="preserve">Prompt re ordering of consignment stock
Additional trays required. </t>
  </si>
  <si>
    <t>notes obtained working through</t>
  </si>
  <si>
    <t>Patient referred by GP in Sept 22
Seen by consultant colleague in March 23 and referred to another clinician(myself) for biopsy
Biopsy performed by me in June 23.
Histology requestor(allocated by lab) incorrectly-hence histology not received by me until patient was rereferred by GP in May 2024 with a recurrence.
If the original histology had been actioned upon, patient would have had definitive surgery by now.</t>
  </si>
  <si>
    <t>Apologised to patient.
referred to another consultant /speciality for definitive treatment.
discussion in department to implement a system to ensure all histology's are actioned upon based on operation theatre records.</t>
  </si>
  <si>
    <t>Inadequate/inaccurate unique identifiers</t>
  </si>
  <si>
    <t>The investigation has revealed that this incident occurred due to proceeding to surgery without the lung cancer MDT being fully appraised of the outcomes of the most recent investigations.</t>
  </si>
  <si>
    <t xml:space="preserve">30 y/o female, presented with abdominal pain and vaginal bleeding.
Repeat biopsy at EUA 1.9.23 shows endometrial adenosarcoma, locally reported 8.9.23, centrally reported 29.9.23: undifferentiated sarcoma with high proliferation index. Review at Sarcoma MDT advised.
10.10.23 Central review of previous biopsy (31.10.22 H22E15230) suspicious for adenosarcoma.
Referred to Sarcoma MDT 21.9.23, review still pending.  
Patient awaiting oncological management.
Young patient with adenosarcoma uterus. Referred to Sarcoma MDT 27/9/23. Case discussed at sarcoma MDT on 6/12/23. 
Delay 50 days. </t>
  </si>
  <si>
    <t>Repeated requests for sarcoma MDT to review. 
Re-referred to Sarcoma MDT, discussed with Sarcoma Lead Oncologist, On-call Consultant Clinical Oncologist. Re-listed for Gynae Onc MDT for repeat discussion. Reviewed patient and partner on ECU to discuss possible management options.</t>
  </si>
  <si>
    <t>H23S81675
Referral received: 26/09/2023
Entered onto LIMS: 26/09/2023
Sent to reporting path: 29/09/2023
REVIEW FOR SOUTH WEST WALES REGIONAL GYNAE-ONCOLOGY MDT
The case was originally reported in another hospital  as a low grade adenosarcoma and reviewed for the Swansea Gynae Oncology MDT. We reported that it was a Mullerian adenosarcoma with an undifferentiated sarcomatous component and sarcomatous overgrowth (i.e. not low grade).  We noted that the case should be reviewed at the Sarcoma MDT- this report was authorised on 29/09/2023.
As treatment and prognosis is markedly different for an undifferentiated sarcoma, the previous biopsies reported in Glangwili were reviewed by Swansea bay trust authorised a supplementary report for this review on 10/10/2023. 
Most Gynae sarcomas are referred to the Sarcoma MDT for them to review the case and advise on treatment.  A further pathologist reviewed this case and his report was authorised on 1/12/2023.  The reporting BMS added his report to this case as a supplementary and authorised this on 7.12.23.
Possible main delay is between the Gynae MDT on 27.9.23 which suggested discussion at the Sarcoma MDT and the Sarcoma MDT review on 1.12.23</t>
  </si>
  <si>
    <t xml:space="preserve">REquires review of medical decision re:ECG and reasons for delay
1613- attended with Central chest pain
1628 Triaged
1730- Seen by doctor first ECG done at 1736 ? ST elevation
1810- moved into resus treated for ACS and for cardiology review
Documentation from doctor, ? Medical or Cardiology as not stated and no time of writing.  Documented that ECG= Anterior Stemi, for echo and Cath Lab
</t>
  </si>
  <si>
    <t xml:space="preserve">Unknown as to why patient waited for ECG, however only 1 EDA in Triage and department very busy
ED doctor unsure if ST elevation so referred on 
</t>
  </si>
  <si>
    <t xml:space="preserve">Please see the statements attached from the staff that applied the initial plaster. Staff state that due to pain, the plaster was difficult to apply due to pain. Both staff state that extra padding was applied before the POP but the plaster documentation sheet is missing from the pt notes. </t>
  </si>
  <si>
    <t xml:space="preserve">There appears to be a prescribing error on a paper drug chart. </t>
  </si>
  <si>
    <t>We are undertaking an audit of medication charts in AMU to assess if there is unnessassay use of them to minimize the possibility of this happening again.</t>
  </si>
  <si>
    <t xml:space="preserve">To continue to work towards the removal of paper charts </t>
  </si>
  <si>
    <t>The patient's injury was reviewed, diagnosed, and treated. She had a set of vital signs recorded and was redirected to an Emergency Department for medical assessment as a potential collapse.
Nurse in charge of the Emergency Department informed of expected arrival.</t>
  </si>
  <si>
    <t>Inappropriate referral from NHS 111 contact first appointment made, condition of the patient doesn't meet the scope and criteria of the unit, unable to be seen within the unit and was transferred to an emergency department</t>
  </si>
  <si>
    <t>Inappropriate patient attended the department and had to be transferred to an emergency department to be seen.
This datix has been asked to be transferred to the appropriate department for investigation</t>
  </si>
  <si>
    <t>See Above</t>
  </si>
  <si>
    <t>Seen in ED and ref to Medics</t>
  </si>
  <si>
    <t>Patient under medical team and not reviewed over the weekend by the admitting medical team. DATIX redirected to medical team for investigation.</t>
  </si>
  <si>
    <t xml:space="preserve">Two or more cases of C. difficile attributed to the location in a 28-day period. As such, a period of increased incidence has been identified. </t>
  </si>
  <si>
    <t>Referred to clinical team and department to manage and investigate.</t>
  </si>
  <si>
    <t>Pt reviewed by ED dr and ref to medics for admission. Discharge information should be provided by the admitting medical team.</t>
  </si>
  <si>
    <t xml:space="preserve">Safety Checklist documentation requires continual review and testing to ensure that it is complete and fir for purpose
Clinical decision-making should be fully documented and where required appropriately handed over to the team providing primary care to the patient
</t>
  </si>
  <si>
    <t xml:space="preserve">SDTI seen to patient's buttocks - ?due to catheter due to position and shape of SDTI
Was previously graded as Grade 2 but skin intact but discoloured 
Patient already nursed on airflow mattress and repositioned regularly - patient not mobile independently but is mobile within bed. 
</t>
  </si>
  <si>
    <t xml:space="preserve">Patient already nursed on airflow mattress and repositioned regularly - patient not mobile independently but is mobile within bed. </t>
  </si>
  <si>
    <t xml:space="preserve">Patient already nursed on airflow mattress and repositioned regularly.
Patient nursed from side to side to relieve pressure to vulnerable areas. 
Ensure that patient's skin integrity is checked as required and that medical equipment correctly placed so as not to cause injury </t>
  </si>
  <si>
    <t>Details from the Fresenius (FMC) vigilance report. That the nurse had inadvertently pressed the 'remove lines' button which initiated end of treatment immediately after starting treatment. The nurse was unaware of that she had done this.</t>
  </si>
  <si>
    <t>Heighten awareness and monitor for further occurrences. Possible report back to FMC if this continues to happen for changes to software, button positions or procedure recommendations.</t>
  </si>
  <si>
    <t xml:space="preserve">Reviewing notes in retrospect for 2222 audit data. 
NEWS not recorded as per SOP during 24 hours prior to cardiac arrest. 
On 2/3/24 at 13:46 patient scored a 6 on NEWS. Patient should have had 1 hourly vital signs recorded at this point. Next set of vital signs recorded at 16:15. 
It does appear in the medical notes that the patient was escalated to the doctor appropriately, patient was reviewed and treatment started (however, no time documented in notes by doctor). 
Plan was to review in 4 hours and there was a second entry in the notes corresponding to the NEWS 4 hours later. 
There was no plan documented by doctor to not record observations as per SOP (eg. 4 hourly rather than 1 hourly for a NEWS of 6). 
</t>
  </si>
  <si>
    <t xml:space="preserve">DATIX submitted. </t>
  </si>
  <si>
    <t xml:space="preserve">Reviewing notes in retrospect for 2222 audit data. 
NEWS not recorded as per SOP during 24 hours prior to cardiac arrest. 
On 2/3/24 at 13:46 patient scored a 6 on NEWS. Patient should have had 1 hourly vital signs recorded at this point. Next set of vital signs recorded at 16:15. 
It does appear in the medical notes that the patient was escalated to the doctor appropriately, patient was reviewed and treatment started (however, no time documented in notes by doctor). 
Plan was to review in 4 hours and there was a second entry in the notes corresponding to the NEWS 4 hours later. 
There was no plan documented by doctor to not record observations as per SOP (eg. 4 hourly rather than 1 hourly for a NEWS of 6). </t>
  </si>
  <si>
    <t>ED NIC raised concern that no doctor accompanied the pt to CT after being reviewed by ITU. Need comments from ITU</t>
  </si>
  <si>
    <t xml:space="preserve">Grade 2 pressure damage identified while patient inpatient on ward. 
Patient documented as not independently mobile, requiring 4 hourly repositioning. Patient was repositioned throughout most shifts, however on some occasions there are more than 4 hours between documented repositioning, or repositioning documented as refused 
Pressure relieving mattress in place throughout admission. </t>
  </si>
  <si>
    <t>Patient required assistance from staff to mobilise and required regular repositioning. There were some periods where repositioning the patient was delayed or refused by the patient. 
High acuity on the ward at the time meant increased workload pressures 
Pressure relieving mattress in place throughout admission.</t>
  </si>
  <si>
    <t xml:space="preserve">Ensure patients are repositioned according to the frequency required by the patient and that records are updated to reflect this. 
Ensure pressure relieving equipment is in situ as required by individual patients </t>
  </si>
  <si>
    <t xml:space="preserve">notes arrived however no notes found for the March period when patient was here as an inpatient. Receptionist will kindly find out if the other notes can be ordered. </t>
  </si>
  <si>
    <t>Swansea Bay UHB / Hospitals / Singleton Hospital / Theatre 1</t>
  </si>
  <si>
    <t>sh minor laporotomy - 07 tray has a hole on the inner and outer liner</t>
  </si>
  <si>
    <t>the sh minor laporotomy tray was removed from theatre, holes were marked with a marker pen. A new tray was  taken from our tray room .</t>
  </si>
  <si>
    <t>under review</t>
  </si>
  <si>
    <t>Approver(s) added - remove this line once the investigation starts.
Please note – this incident requires evidence that there has been consideration of the clinical impact for the patient.</t>
  </si>
  <si>
    <t>Patient admitted to AMU from home. Had been off legs over the last week however unable to stand for 2 days and had been unable to get to the toilet for some time. On checking patients pressure areas, faeces had dried and imbedded into patients skin. Buttocks and sacrum purple in colour and non-blanching. Multiple grade 2 areas over buttocks and moisture damage between buttocks and labia. There are also multiple scratches over whole of patients buttocks. Concerns have now been raised as patient is known to community district nursing services and had her bilateral leg dressings changed hours before attending AMU. She is also known to community occupational therapists who have visited recently.
Daughter currently lives with patient however paramedics unsure what level of care she has been providing. 
Patient has full capacity.</t>
  </si>
  <si>
    <t>Areas cleaned and dried as well as possible. Barrier creams applied to areas. 
Safeguarding form completed by paramedic crew who brought patient into hospital.
Medical photography to be completed during working hours.</t>
  </si>
  <si>
    <t>Whilst copying records for The Medical Examiners Service another bundle of nursing documentation was found in the case notes</t>
  </si>
  <si>
    <t>Removed the misfiled food chart/ safe rounds check list / input output charts  (22 pages) and refiled in correct patients case notes.  As both patients were admitted to Ward E in Morriston at the same time and the misfiled documents are dated the same and marked Ward E this is most likely where the error occurred.</t>
  </si>
  <si>
    <t>Falls protocol was followed correctly.
Appropriate actions
Appropriate documentation in Medical and Nursing files.</t>
  </si>
  <si>
    <t>await further investigation</t>
  </si>
  <si>
    <t xml:space="preserve">To be investigated
Admitted 02/03 due to increased confusion, transferred to ward 16/3
right leg cellulitis and hypokalaemia treated for C-diff
PMH: #femur ('22), AAA, CVA (2013), Cataract, HTN, Dementia
Lives in residential home
Prior to admission mobility was poor and normally confused
ongoing physio and mobile with Rollator frame
Documented that pressure areas checked on admission to ward and all normal, skeletal charts in notes
Purpose T completed 17/03 and regular updates on purpose T
Nursed on autologic mattress
skin inspection and repositioning chart completed regularly but some areas not within the four hourly period. Has declined some repositioning.
Skin checked 06:33 12/04 and no concerns rechecked at 10:26 and SDTI noticed areas not checked within the four hourly. 
SDTI second verified and passport completed
Skeletal chart updated and copy sent with patient </t>
  </si>
  <si>
    <t xml:space="preserve">Only 1 Citrate sample received for a Coagulation screen and Lupus. Insufficient sample/ no aliquot taken, unable to perform Lupus testing
</t>
  </si>
  <si>
    <t>Request marked as insufficient samples for Lupus testing</t>
  </si>
  <si>
    <t>Insufficient fluid / sample</t>
  </si>
  <si>
    <t xml:space="preserve">I was the nurse in charge during this shift.  Firstly, might I add that thankfully the patient who was receiving the balloon pump treatment came to no harm during this incident.  However, there are many learning aspects to consider.  From a nursing perspective we were certain that the machine was plugged in as normal, furthermore charging the internal battery at the same time.    When the plug and lead came out of the wall the nurses had to act quickly as the blood pressure dropped.  They increased the Noradrenaline and stabilised the situation.  They then plugged the balloon pump back in and everything thankfully went back to normal.  The nurses then called the perfusionist to assess the machine.  He said that everything was ok, however, he asked if this balloon pump was one with a 'retractable lead', which it was.  </t>
  </si>
  <si>
    <t>All documentation read and examined.
Datix completed as per ward procedure.
Patient scratched head with his nails and a skin tear occurred.</t>
  </si>
  <si>
    <t>This patient scratched head with nails and caused a skin tear which was treated appropriately and reported as required.</t>
  </si>
  <si>
    <t>Awaiting full investigation, level of harm may change following investigation</t>
  </si>
  <si>
    <t xml:space="preserve">I requested a repeat endoscopy for the patient due to concerns regarding the oesophageal ulcer identified during the initial procedure. Although the initial biopsies returned as normal, the ulcer's appearance remained suspicious.
The repeat endoscopy, conducted by locum staff on 05/01/24, raised further alarm as they suspected malignancy. Unfortunately, they did not communicate this to the endoscopy staff for referral to the Upper Gastrointestinal (UGI) nurse. Biopsies were taken and sent off, but no staging radiology was requested.
Regrettably, the paper format of the endoscopy report did not reach me. Upon inquiry with the endoscopy staff, I discovered several absences during that week.
The histology report arrived in paper format on my desk during the first week of February (reported 27/01 with an addendum on 30/01), revealing adenocarcinoma. Lacking a histopathology system to flag cancers, I was unaware of this until 15th April. Additionally, the absence of a staging CT for the patient meant there was no radiological alert regarding the abnormality, contributing to a delay in acting upon the result.
</t>
  </si>
  <si>
    <t xml:space="preserve">I referred the patients case to be discussed at the upper GI multi disciplinary meeting and requested a staging CT scan. I contacted the patient on the same day and arranged a meeting for that afternoon with the patient and family. I conveyed the histology findings to them and also explained the delay that had occurred, expressing my apologies for this. I answered any questions they had and gave the the number of the upper GI specialist nurse as was instructed by her, for introductions. I also contacted our department clinical director for advice and guidance, and arranged a meeting to discuss. Through our conversation, I've received valuable advice and ideas on work methodologies with regards results, and have become more familiar with the online WCP results system.  </t>
  </si>
  <si>
    <t>At this stage this appears to be local issue.
All communicated to the patient and family members.</t>
  </si>
  <si>
    <t xml:space="preserve">Grading remained as initial review while investigation undertaken
No where in doctors documentation does it state that seizures were behavioural, patient reviewed by ITU.  It is documented in Medics notes that nursing staff were concerned overnight re escalation of patient, but there is no nursing documentation to back this up
There is no nursing documentation including observation chart to investigate further
Patient treated and moved into Resus
</t>
  </si>
  <si>
    <t>No where in doctors documentation does it state that seizures were behavioural, patient reviewed by ITU.  It is documented in Medics notes that nursing staff were concerned overnight re escalation of patient, but there is no nursing documentation to back this up
There is no nursing documentation including observation chart to investigate further
Patient treated and moved into Resus, not for ITU</t>
  </si>
  <si>
    <t xml:space="preserve">Patient Traceability Label returned to blood bank for Red Blood Cells G151 724 525 6486, with none given ticked. Attended ward to look for patients Transfusion record to fate the unit of blood. Upon looking at the record the Transfusion start time was 16:00 and the end time is 21:30. After looking at the porter sign out sheets the blood left cold storage at 15:44. 
Regulations state that the maximum time components can be transfused after leaving cold storage is 4 hours and this unit finished transfusing approximately 5 hour and 45 minuets after leaving the fridge.
 </t>
  </si>
  <si>
    <t>Historic event.
Blood already administered.
Datix completed</t>
  </si>
  <si>
    <t xml:space="preserve">This is near miss event where the unit has been out of cold storage for 5 hrs and 43 mins when the regulation guideline is 4 hrs from cold storage. SHOT reportable 
</t>
  </si>
  <si>
    <t>Request marked as 'Lab error unable to test' Section manager informed</t>
  </si>
  <si>
    <t>Specimen missing</t>
  </si>
  <si>
    <t>human error led to the incorrect consultant being placed on the radiology admin system and subsequently report was sent to the incorrect physician</t>
  </si>
  <si>
    <t>staff have been reminded that they have to ensure that the correct referrers are listed or there may be a delay in results. A flowchart has been designed for all staff to check before the referrer leaves the department.</t>
  </si>
  <si>
    <t>yes</t>
  </si>
  <si>
    <t>This is an unavoidable incident. Bacteraemia most likely acquired from the community. Established after investigation and presentation on bacteraemia scrutiny panel.
Patient attended dialysis the day before admission but there was no cause for concern.
Patient was admitted by Emergency department with shortness of breath and had treatment for Community Acquired Pneumonia. 
Due to other comorbidities, DNAR was put in place after discussion with patient and his relatives. 
The gentleman passed away a day after admission on the ward.</t>
  </si>
  <si>
    <t>This is an unavoidable incident. Bacteraemia most probably acquired from the community. Established after investigation and presentation on bacteraemia scrutiny panel.</t>
  </si>
  <si>
    <t xml:space="preserve">•	CONTINUE REGULAR AUDIT AND ENSURE COMPLIANCE
</t>
  </si>
  <si>
    <t>Sample received for patient, aliquot taken and stored. Unable to find aliquot in designated freezer</t>
  </si>
  <si>
    <t>Request marked as 'Lab error unable to test', Section manager informed</t>
  </si>
  <si>
    <t xml:space="preserve">Patient came to theatre as a cat 1 emergency case, with no bed to return to. He arrived in recovery at 06.52AM 25/04/2024, and has been in recovery for the day with no bed to return to. 
</t>
  </si>
  <si>
    <t>Regular contact with bed manager and theatre management to try and limit disruption to throughput of theatres.</t>
  </si>
  <si>
    <t>Whist copying records for The Medical Examiners Service another 3 patients information was found in the case notes</t>
  </si>
  <si>
    <t>Removed the misfiled documentation on the 3 patients and refiled in correct case notes.  As all 4 patients were admitted to Ward D in Morriston at the same time and the misfiled nursing documents are all dated the same, this is most likely where the error occurred.</t>
  </si>
  <si>
    <t>Swansea Bay UHB / Hospitals / Neath Port Talbot Hospital / Ward A</t>
  </si>
  <si>
    <t>PATIENT IN PAIN .NURSE TRYING REPEATEDLY TO GET NEW ANALGESIA PRESCRIBED FOR PATIENT 
CALL TO MORRISTON HOSPITAL ,CLINICAL SITE MANAGER NPTH AND ORTHOPAEDIC ONCALL IN NPTH</t>
  </si>
  <si>
    <t>CLINICALK SIT MANAGER CONTACTED ADVISED TO CONTACT SURGICAL AND PLASTIC ON CALL IN MORRISTON HOSPITAL,ON CALL TEAM THERE FELT THEYB WERE UNABLETO HELP CHANGE ANALGESIA PRESCRIPTION DUE TO NOT SEEING PATIENT. ORTHOPAEDIC ON CALL TEAM IN NPTH CONTACTED AND ALSO DECLINED TO ASSIST IN HELPING ANA;GESIA REVIEW FOR PLASTIC PATIENT BASED ON WARD A NPTH.NURSING STAFF ASKING WHICH WAS THE BEST WAY FORWARD FOR THE PATIENT AND HER PAIN CONTROL.CLININCAL SITE MANAGER FOR NPTH RECONTACTED AND ON CALL MEDICALTEAM THANKFULLY ASSISTED IN PROVIDING ANALGRESIA REVIEW FORTHE PATIENT ,PAIN CONTROL FOR PATIENT THEN GIVEN .</t>
  </si>
  <si>
    <t xml:space="preserve">patient found on the bathroom floor leaning her head on the wall; 
patient known to be mobile and independent to all needs, walking with Zimmer frame </t>
  </si>
  <si>
    <t xml:space="preserve">unavoidable fall
patient known to be mobile and independent  to all needs, mobilising with Zimmer </t>
  </si>
  <si>
    <t xml:space="preserve">falls sticker completed and in notes and risk assessment reviewed </t>
  </si>
  <si>
    <t>The nurse had two blood forms in her hand when she went to the blood gas analyser. When the patient barcode was scanned the nurse didn't check that she had the correct patient barcode before scanning and accidently scanned the wrong one</t>
  </si>
  <si>
    <t>Nurse had two patients details at the time the incident occurred and didn't check she had scanned the correct one until after scanning 
As soon as nurse realised what had happened she contacted POCT to have the results removed from the wrong patient and retested the  sample with the correct patient details</t>
  </si>
  <si>
    <t>Ensure correct patient details are used
Ensuring we check the patient details before scanning barcode</t>
  </si>
  <si>
    <t xml:space="preserve">Referred to clinical team and ward to review and investigate.
For further information and actions required please refer to the Policy for Infection Outbreak and Incident Management in Secondary and Tertiary care which can be found on the IPC SharePoint site or by copying the following link into your browsers’ address bar. https://sbushare.cymru.nhs.uk/sites/InfPrevCont/SiteAssets/SitePages/Policies%20and%20Quick%20Reference%20Guides/Policy%20for%20Infection%20Outbreak%20and%20Incident%20Management%20in%20Secondary%20and%20Tertiary%20Care%20(Dec%202020).pdf
</t>
  </si>
  <si>
    <t xml:space="preserve">Ward was closed due to infection as per infection control. A and D had been 4D cleaned as per policy. B and C closed due to infection but patients were still admitted into these bays, unsure if patients were made aware that there was infection within the bays.
Staff nurse in charge stated that the ward was closed however she was told that we were clear as there was only one patient left on the ward from the outbreak and they were isolated.
The Ward has been in an outbreak for C,DIFF, Covid and CPO at the time of the admissions the patients in B bay were D9 Covid exposed. This is the bay that patients were admitted into.
CPO screening was not completed prior to transfer of the patients and therefore screening was completed on the ward.
</t>
  </si>
  <si>
    <t>Patient arrived in Ty Olwen, skin check performed
2x SDTI on either heel and one on the right upper thigh
DSTI on heel is accompanied by blisters</t>
  </si>
  <si>
    <t xml:space="preserve">Patients relatives informed
Barrier cream applied
Skin care bundles updated
PU passport completed
Datix completed
Ward manager informed </t>
  </si>
  <si>
    <t xml:space="preserve">Patient was discharged home on the 07/05/2024. It is unclear whether this was a self discharge. 
An initial assessment was completed on the 10/05/2024 for Occupational Therapy input. 
Initial assessment conducted in patient's property.  He had been living with his partner in her property. 
Son had driven patient to his property from his partner's property. 
During assessment, the patient reported he had lost function in his left leg from that day. Maximum assistance of 2 to complete car to wheelchair transfer. I advised to ring the GP for advice. Son reported he had done so and reported GP was not concerned about this and this is expected from the condition he has? However, I cannot confirm this is correct or accurate. 
During initial assessment, the patient reported that he has pressure damage to buttocks and hips, however this was not witnessed/observed by myself. 
Due to his function and condition, patient required double handed care and 4x calls a day to support his needs however this was not put in place as there was only capacity for single staffed calls. 
Patient did not have any equipment in his property and has been sleeping on sofa. He requires a hospital bed and mobile commode but this would only be able to be installed Monday the 13 May 2024.  
</t>
  </si>
  <si>
    <t xml:space="preserve">Following the visit, I spoke with team lead who advised I contact son to take back to hospital. I spoke with son and advised he takes patient to hospital however believed that patient would like to remain at home. I also contacted district nurse to arrange priority joint visit for the following day. 
Joint visit completed the following day. Patient reported had now lost function in his right leg. During joint visit, myself and physio colleague, as well as district nurses advised patient that he needs to go back to hospital. 999 rang, but son happy to take to hospital. Asked if there was anything more we could support with but District nurses reported nothing. Left the property in care of district nurses. </t>
  </si>
  <si>
    <t>Discharge planning failure - No home support</t>
  </si>
  <si>
    <t>Swansea Bay UHB / Hospitals / Singleton Hospital / Hafan Y Mor</t>
  </si>
  <si>
    <t xml:space="preserve"> Hafan Y Mor</t>
  </si>
  <si>
    <t>No Medical Illustration available.  Photographs of any bruises/Injuries unable to be taken during Child Protection Medical examination.</t>
  </si>
  <si>
    <t>Recorded in notes.</t>
  </si>
  <si>
    <t>For investigation/scrutiny</t>
  </si>
  <si>
    <t>x ray equipement  jammed under theatre canopy</t>
  </si>
  <si>
    <t>when access gained estates staff assisted by theatre staff managed to free x ray equip</t>
  </si>
  <si>
    <t>for investigation/scrutiny</t>
  </si>
  <si>
    <t xml:space="preserve">Patient attended ED with abdominal pain and urine retention.
Ongoing abdominal pain not resolved with analgesia.
Patient was in waiting area, nursing staff alerted that patient had become very unwell. 
Patient brought into triage room and Stroke call was made at this time.
Patient's condition continued to deteriorated </t>
  </si>
  <si>
    <t xml:space="preserve">Patient brought into Resus as soon as space made available at approximately 11:30 hrs.
Patient suffering a catastrophic event, but unclear exactly what the cause.
Patient died in department at 13:35hrs surrounded by family.
Coroner to be made aware.
</t>
  </si>
  <si>
    <t>Initial findings but full investigation required has been discussed in complaints meeting to determine harm, await outcomes.</t>
  </si>
  <si>
    <t xml:space="preserve">Patient inappropriately transferred to vascular ward due to bed pressures over the weekend.
Ward staff not familiar with care and treatment of patients with fracture NOF.
</t>
  </si>
  <si>
    <t>Patient transferred to appropriate T&amp;O Ward post op on Monday.</t>
  </si>
  <si>
    <t xml:space="preserve">I was working in minors on a night shift on 12/5/2024 along with 1 qualified agency nurse and 2 HCAs . A patient named .. who is mental health and ETOH on CIWA assaulted me punched twice over my shoulder and pushed back swore at me without any proper reason .His intentional application of force over me resulting me in personal discomfort and affect my mental health . I haven't get any support during the incident no one told me to sit a little bit or relax for at least 5 mins , I worked throughout the rest of shift . As an overseas nurse , I feel very lonely over the department . The mental stress i got is unexplained and iam still recovering from it . The patient punched health care in front of me and resulted in suturing of lips by maxillofacial doctors .I didn't know the protocol of physical assault no one told to to see a doctor or do a datix . Police has involved and taken case and statement from both . The matron was supported given reassurance and given a week day off to relax . I have informed RCN and Iam awaiting for well being counselling by occupational health on 29/5/2024 . 
The reason behind my datix is just a proof from my side of what i had suffered so far . The impact so far taken by body's defences , stress response , behaving more emotionally changing moods so far . I haven't experienced so far these type of symptoms in my life . I want to make sure the other staff safety during work . 
I feel like Iam totally isolated as an overseas nurse during the incident happened . He punched me like an animal . I feel myself humiliated , sadness , shame .Being exposed to violence feel despair . </t>
  </si>
  <si>
    <t xml:space="preserve">WELL BEING SUPPORT </t>
  </si>
  <si>
    <t xml:space="preserve">Matron and wellbeing lead instigated contact and support the next day once staff member contactable.  
Measures put in place to support staff member both inside work and outside.
Face to face meeting with staff member has already taken place
Will be followed up by matron/well being lead.
</t>
  </si>
  <si>
    <t>dose not given on morning of 13/5/24 approx 8:30 as I went to give it, however the patient informed me that he did not actually take the previous night time dose until 2:24am. He stated it was handed to him around 20:30, however he left it on his table and did not take it until the nurse noticed at 2:24am when he returned to the patient that it was still on the table and had not been taken. 
the patient then took it and screenshotted the time on his phone as he knew the medication needed a 11hr gap.</t>
  </si>
  <si>
    <t>myself and the other nurse disposed of the medication and set an alarm for 13:30 to be able to give the dose of the "morning" of 13/5/24
ward manager informed. pharmacy aware and datix completed.
please note staffing was down 1 qualified nurse down on the night shift.</t>
  </si>
  <si>
    <t>As per policy 2 nurses carried out the correct procedure up to the point of actually witnessing the patient taking the CD medication.
BANK STAFF Performance monitoring form completed and sent to Matron as requested for them to forward onto bank to speak to Bank staff member.</t>
  </si>
  <si>
    <t>Patient had a unwitnessed slip and fall when she was trying to go back to bed after using commode. She was found sitting on the floor leaning against the chair, Checked the patient. Patient managed to get up by her own with minimal assistance. Reddish discolouration noted at the back due to leaning in the chair. Head not hit as per patient. No other injury noted</t>
  </si>
  <si>
    <t>observations done-NEWS 0
Neuro observation started-GCS 15/15
Blood sugar checked and recorded- 15.2
Informed to doctors and fall alert sticker kept in the file</t>
  </si>
  <si>
    <t>Swansea Bay UHB / Hospitals / Neath Port Talbot Hospital / Theatre 6</t>
  </si>
  <si>
    <t>Awaiting 2 x Lumbar spinal sets (Mr Kett-White) for 2 cases. These had not arrived on the morning van from HSDU as requested on weekly schedule list and daily fast tracking. This led to delays sending and potentially cancellation of two patients from the list as these trays are essential to the cases.</t>
  </si>
  <si>
    <t>HSDU informed of issues and trying to sent them as soon as possible. Management informed of issues and potential problems. Alternative trays/items looked for to proceed with list whilst waiting for trays - No alternatives found.</t>
  </si>
  <si>
    <t>Patient is on Nimbus air mattress
Skin checked regularly and repositioned 
Barrier cream applied</t>
  </si>
  <si>
    <t xml:space="preserve">Written on behalf of Bank HCSW (named as person affected)
Patient is currently awaiting social worker input regarding a possible EMI placement. Patient has been aggressive on several occasions within the last 24 hours.
On this occasion the patient was becoming increasingly agitated and wanting to go home. Myself and other members of staff have explained to the patient multiple times that we are not discharging home just yet but the patient continues to try and climb out of the bed. Patient is not safe on his feet at current so requires close observation to prevent falls. Patient attempted to get out of bed and became aggressive when staff tried to intervene for his safety. He hit out at both HCSW's, grabbed one staff member by the wrist and punched her in the neck. The incident required assistance of a further member of staff to assist with diffusing the altercation. </t>
  </si>
  <si>
    <t>Family are present to help orientate and settle patient. Reported to nurse in charge. Close monitoring and 1:1 nursing continues where needed.</t>
  </si>
  <si>
    <t xml:space="preserve">C. difficile has been identified from a faecal sample obtained on 14/05/2024  00:00:00. The clinical team &amp; investigator will need to review and amend Actual Harm section and Potential harm/priority section, both of which have been defaulted to Low.
</t>
  </si>
  <si>
    <t>2 x Mccullough retractor trays and 1 x Lumbar spinal tray had not arrived on the first van today. This impacts the patients on the list as without these trays the cases can not go ahead. Staff informed by van drivers that 8 wagons needed to be brought to Theatres this morning and only room for 4 on the van. 3 x full wagons(full of trays) and 1x empty wagon were brought to the hospital. None of the trays required for this list were on the wagons. The driver informed us to take the issue up with management and that the wagons would be on the next van. I questioned why it was decided to bring 1x empty wagon when we are waiting for trays and 4 full wagons were left behind! The priority in this instance should have been the full wagons as patients could be cancelled as a result of not having the right equipment returned in a timely fashion. 
At time of writing this I had been made aware that the trays requested on the weekly schedule and the daily fast tracks had not been on the 4 wagons discussed, they had not been sterilised in HSDU and would not be with us until the afternoon and could possibly be too hot to transport at this time also.</t>
  </si>
  <si>
    <t>Discussed with management and on site HSDU stores personnel the issues. Decision made to send a taxi to collect trays from HSDU, on discussing this we were made aware that the trays have not been processed so a taxi was not necessary at this time. IR1 completed to cover both issues from this morning. Unable to find alternative tray for one case, need to wait for the trays to proceed. Day surgery have called our local patients to see if they can come in earlier so they can get done whilst we wait for the trays.</t>
  </si>
  <si>
    <t xml:space="preserve">Covid Positive Patient with infection status not communicated on request card. 
Incorrect warning signs on ward bay door (Covid until 14.05.2024 displayed) therefore no appropriate warning in place
F1 referrer (E. REES) did not seem concerned when called to remind them of the importance of communicating infection status of the patient to our colleagues.  
</t>
  </si>
  <si>
    <t xml:space="preserve">Mask given to patient, highlighted to ward nurse about the incorrect signs but was not changed before leaving the ward. </t>
  </si>
  <si>
    <t>on checking patients pressure areas, we discovered the stdi on the patients right heel</t>
  </si>
  <si>
    <t xml:space="preserve">elevated both heels off the mattress to take away any pressure </t>
  </si>
  <si>
    <t>Will require a timeline completed once notes are scanned onto the system - nil available at present to review.</t>
  </si>
  <si>
    <t xml:space="preserve">Patient admitted to ward into pre empt area which was blocking fire exists. </t>
  </si>
  <si>
    <t xml:space="preserve">Risk assessment carried out by ward staff. Neighbouring ward closed. 
Fire doors to neighbouring ward locked due to work being undertaken therefore in the event of a fire security would be called to unlock the doors. 
Patient made aware of being admitted to pre empt area and he was accepting of this, </t>
  </si>
  <si>
    <t xml:space="preserve">- Individual was discharged home without any medication initially. Ward was contacted and they stated that is wasnt ready so they were going to send it on later. 
- Individual takes warfarin and was sub therapeutic therefore required Acute Clinical Team  to monitor INR and administer clexane until therapeutic however this had not been arranged and warfarin had not been dosed. 
- Individual has their insulin administered by District Nurses at home- this had not been arranged. 
- When medications eventually arrived at the home that evening, only new medications had been supplied with a Medication Administration Record Chart therefore care workers were unable to administer all other medications so doses were missed. 
</t>
  </si>
  <si>
    <t xml:space="preserve">Ward contacted and informed that they needed to send the medications and MAR asap. Informed the ward that they needed to liaise with ACT to arrange the INR/Clexane. Informed the ward that they needed to contact the District Nurses to administer the insulin. 
Spoken to hospital pharmacy to make sure they were going to supply a MAR with all medications and inform them of call times however as stated above a MAR was only supplied for 2 newly prescribed items. Community medicines management team visited on 16/05/24 to write up a complete new MAR and administer medications t prevent further missed doses. </t>
  </si>
  <si>
    <t>Swansea Bay UHB / Morriston Hospital Service Delivery Unit / Surgery / Artificial Limb Appliance Centre</t>
  </si>
  <si>
    <t xml:space="preserve"> Artificial Limb Appliance Centre</t>
  </si>
  <si>
    <t>Swansea Bay UHB / Hospitals / Morriston Hospital / Artificial Limb and Appliance Centre</t>
  </si>
  <si>
    <t xml:space="preserve"> Artificial Limb and Appliance Centre</t>
  </si>
  <si>
    <t xml:space="preserve">Discussed the experience fully. Apologised for the experience. 
Psychological input was offered but declined by the patient.
The patient gave consent for this information to be shared with appropriate members of the ALAC team and the Urgent Primary Care Service - the above information has been passed onto ALAC clinical lead, centre manager and UPCC manager. </t>
  </si>
  <si>
    <t xml:space="preserve">The HCA's were washing the patient this morning and discovered that the patient had skin damage on his right thigh. This was due to the patient lying on the clamp of the syringe driver. It appears that the skin has blistered but not broken and has made an imprint of the exact same shape of the clamp onto his right thigh. I am unsure how long this indentation has been present. There was no mention of this on handover this morning. </t>
  </si>
  <si>
    <t xml:space="preserve">I have informed the ward manager
I have dressed it with an allevyn dressing
I have made sure that the line of the driver is visible and that he is not lying on it 
I have informed the family </t>
  </si>
  <si>
    <t>Patient admitted to AMU 2/5/24 confused 'off legs' with a past medical history of CLD, IHD, AS Hepatic encephalopathy, Hypothyroidism, Lung sarcoidosis. Patient unfortunately deteriorated and a decision was made to palliate patient and for fast track home. Patient was nursed in bed with limited mobility. 
On investigation, patient had been repositioned less than 2 hours prior to identifying the pressure damage. Unfortunately, staff did not document the condition of patients skin at this point. Patient did also have a 7.5 hour window overnight where they were not repositioned.</t>
  </si>
  <si>
    <t>Admitted yesterday from cardigan ward, on receiving patient noted x3 broken area left upper buttock and x1 R upper buttock. 
After speaking to the admitting nurse she stated she contacted Cardigan ward - they stated it was a moisture lesion and didn't datex it.</t>
  </si>
  <si>
    <t>Area cleaned dried and allyven gentle dressing applied. Regular position changes on nimbus mattress to alleviate pressure to sacrum and buttocks.</t>
  </si>
  <si>
    <t xml:space="preserve">Patient is in Blue bay, bed 16, this is a high acuity bay. At the time of this incident, there's a pre empt patient which is in the middle of the bay, which make it even harder to get to the patient in bed 16. 
Blue 17's curtain was closed for some time due to some intervention being carried out by the Urology team, due to this reason Staff are unable to see patient in Blue 16. 
Patient was on his wheelchair, Staff heard a bang coming from bed 16, Patient fell of from his wheelchair, Patient in the middle of the bay ( pre empt) saw him falling sideways , leg first then his head. 
Patient was laying on L side when staff came, examined for any obvious injury, nil noted. Assisted back to bed, </t>
  </si>
  <si>
    <t xml:space="preserve">Observation taken, NEWS 2
Neuro observation done, GCS 14/15, due to his confusion which is not new. 
Doctor notified about the incident , will arrange a CT head, Reviewed patient at 3pm 
Blood sugar taken </t>
  </si>
  <si>
    <t xml:space="preserve">Patient admitted on ward A following a L hip dislocation on 25/4/24, had closed reduction on 26/4/24. Patient also have CAP and treated with oral AB. 
Confusion noted on admission, Doctor treated him for delirium. Capacity assessment was done due to his confusion, he has no capacity.
Patient does lateral transfer with 1 onto his wheelchair, patient is R hind quarter amputee since 1950
When the incident occurred, Patient was sitting on his wheelchair at his bedside, Blue 17 curtain was around him as a procedure was being carried out by the Urologist, with 2 of my staff with him. One of the HCSW is sitting next to the 1 to 1 patient who was trying to get up from his chair. It was quite hard to go to bed area 16 due a pre empt patient in the middle of the section. 
The pre emp Patient witnessed and described the fall to the Staff. </t>
  </si>
  <si>
    <t xml:space="preserve">Risk assessment completed &amp; escalated  </t>
  </si>
  <si>
    <t>await input from colleagues.</t>
  </si>
  <si>
    <t xml:space="preserve">Patient reviewed 15th May night for a deterioration in clinical condition. Blood test and blood cultures taken - delayed pick up by portering service. Blood cultures not logged onto lab system until 03.17. Biochemistry and haematology samples still not reached the lab at 05.10. Appears the samples have been loss either on route to lab or in the process of booking in. Discussed with Eve in biochemistry lab who reports that this is not a lab issue and they are unable to help any further.
Patient has dementia and now requires repeat venepuncture which is distressing. Also now had a significant delay in his treatment. 
Ongoing issue within the hospital with porterage and lab booking system with no area seeming to take responsibility. 
</t>
  </si>
  <si>
    <t xml:space="preserve">Lab informed. 
Porters informed 
Neither are able to give explanation as to what has happened to samples 
Rpt blood tests taken </t>
  </si>
  <si>
    <t>Collection/delivery services</t>
  </si>
  <si>
    <t>Failure to collect or deliver items</t>
  </si>
  <si>
    <t>escalated to nurse in charge ,patient repositioning done, dressing applied ,air mattress requested. Pressure ulcer passport completed,datix completed</t>
  </si>
  <si>
    <t xml:space="preserve">Took over  patient's care routine skin check done noted multiple Grade 2 pressure sores on the sacrum.  </t>
  </si>
  <si>
    <t xml:space="preserve">Took over  patient's care routine skin check done noted multiple Grade 2 pressure sores on the sacrum. escalated to nurse in charge ,patient repositioning done, dressing applied ,air mattress requested. Pressure ulcer passport completed,datix completed. Staff to ensure skeletal chart has been updated. Medical photography to be contacted. Pressure ulcer developed in community. 
</t>
  </si>
  <si>
    <t xml:space="preserve">Nil lessons to be learned. All appropriate actions taken. </t>
  </si>
  <si>
    <t xml:space="preserve">Patient admitted from ED, information I had for this patient was he is for Incision and drainage L hip today, he is second on the Theatre list. 
Patient arrived on the ward with a 50mls syringe with 50 units of Actrapid mixed with Saline connected to his Cannula, but the syringe was not in a syringe driver and the line wasn't clamped either
We disconnected it immediately and checked patient's blood sugar. ED Nurse handed over that patient is on Variable Insulin (Sliding scale) 
We rung the ED Nurse in charge several times but no answer, as we wanted to escalate this issue. 
</t>
  </si>
  <si>
    <t xml:space="preserve">Blood sugar wa checked immediately </t>
  </si>
  <si>
    <t xml:space="preserve">Patient admitted from ED, information I had for this patient was he is for Incision and drainage L hip today, he is second on the Theatre list. 
Patient arrived on the ward with a 50mls syringe with 50 units of Actrapid mixed with Saline connected to his Cannula, but the syringe was not in a syringe driver and the line wasn't clamped either. We disconnected it immediately and checked patient's blood sugar. ED Nurse handed over that patient is on Variable Insulin (Sliding scale) 
We rung the ED Nurse in charge several times but no answer, as we wanted to escalate this issue. 
</t>
  </si>
  <si>
    <t xml:space="preserve">Patient prescribed 200mg of Amitriptyline in error, patient usually prescribed 20mg with GP. Patient had not yet received a dose. </t>
  </si>
  <si>
    <t>Review by pharmacy, medication stopped and prescriber contacted to prescribe correct dose</t>
  </si>
  <si>
    <t xml:space="preserve">Patient turned in the centre on Friday 17:15 hours to report she has no Humalog vial insulin available for the weekend to use it on her insulin pump. She is due for canula change tonight. I was staying late due to the workload. She said her local pharmacy could not get Humalog vial and they said it is shortage. Pharmacy was closed that time. </t>
  </si>
  <si>
    <t>I confirmed her details on Welsh Clinical portal and discussed about switching insulin. I provided community prescription (wp10) for Novorapid vials with the advice. I advised patient to check the stock and request for repeat prescription in enough notice for the future. GP will be informed about the change of insulin.</t>
  </si>
  <si>
    <t xml:space="preserve">Patient has arrived to cardigan ward from ITU with suspected deep tissue injury to right heel. </t>
  </si>
  <si>
    <t xml:space="preserve">Patient is on an airwave mattress and his heels have been elevated on a pillow. </t>
  </si>
  <si>
    <t xml:space="preserve">If patient is unstable to be reposition, ensure that heels are elevated or off the mattress to avoid for pressure sore to develop.
Application of skin barrier cream on a regular basis to maintain skin integrity  </t>
  </si>
  <si>
    <t xml:space="preserve">Patient newsing between 6 and 5 through out the day and over night of 17/5/24 and observations times has not been as protocol requires. </t>
  </si>
  <si>
    <t xml:space="preserve">will speak to staff on shift for explanation and reflection on reason why protocol wasnt followed. </t>
  </si>
  <si>
    <t xml:space="preserve">patient transferred to ward r
stump wound oozing and and sloughy
odema and broken skin to scrotum, very painful
large dry wound under left knee
blister to left foot
general pitting odema to left leg
</t>
  </si>
  <si>
    <t xml:space="preserve">informed nurse in charge and sister
requested medical photography 
</t>
  </si>
  <si>
    <t xml:space="preserve">Patient required Iv antibiotic therapy, nurse caring for the patient untrained in this. Requiring support with also removing the patient' chest drain as instructed by the CTS team. 
Medication drawn up as per Medusa protocol and checked by trained colleague. Dose, patient and preparation correct. 
Chest drain removed and drain site + surgical wound redressed. IV Medication then set up, was to run for 3 hours. 
Unfortunately on setting up the medication the 1.5g was on my mind and therefore the medication set up mistakenly as a 1.5L bag of fluid. This meant that the 500mls insitu run through in a third of the time it should have. </t>
  </si>
  <si>
    <t xml:space="preserve">Immediately on discovery medication taken down, patient questioned as to how he was feeling and replied well with no obvious adverse effect as yet. Cannula site checked and nil signs of erythema, patient denied any pain to the site. 
Spr contacted to report the incident and ask for guidance, requested that I contact the SHO. Sho notified and incident discussed, Sho checked Toxicity website for guidance on monitoring and any treatment that may be required. Please see clinical notes for full documentation from this colleague. 
The following immediate steps taken:
Vital signs recorded to assess for Hypotension. Patient News =1 for O2 saturations. Otherwise Cardiovasculary stable.
12 lead Ecg recorded, patient in Normal sinus rhythm at an acceptable rate. 
Vancomycin dose omitted for that evening
Patient for U+E's the following day. 
Continue to monitor BP 2 hourly for 6 hours
Monitor for 'red man' syndrome - itching, erythematous skin. 
</t>
  </si>
  <si>
    <t>Incorrect rate of administration</t>
  </si>
  <si>
    <t xml:space="preserve">Staff nurse was administering IV Vancomycin, had made an error with inputting the amount to be infused over time, therefore the antibiotic was given too quickly. </t>
  </si>
  <si>
    <t>Nurse was administering 1.5g of Vancomycin via an infusion pump, adding the wrong rate to the pump, thinking it was a larger amount being infused, therefore patient had received the antibiotics too quickly.</t>
  </si>
  <si>
    <t>Double check the amounts input to the infusion pump before commencing the infusion.</t>
  </si>
  <si>
    <t>completed a blood sugar on second patient listed using first patients details in error, due to high acuity in blue trolley bay and notes being mixed up.</t>
  </si>
  <si>
    <t>Informed nurse in charge, will triple check details in future.</t>
  </si>
  <si>
    <t>Clinical records for first patient checked as no indication on datix report if staff member had informed point of care. BM recorded at 06.20 on the date of the report but with a different operator.  Reporter is working tomorrow - for discussion whether she did contact POC to remove incorrect details</t>
  </si>
  <si>
    <t xml:space="preserve">Doctor ordered to send a stool sample for patient even though patient has been having type 4, type 3 bowel action . Only had one episode of type 6, 16/05/2024 and no more episodes after. Patient has been previously treated for Cdiff infection on the 30/04/2024 for 5 days oral vancomycin. </t>
  </si>
  <si>
    <t xml:space="preserve">Informed ward manager and advised to complete datix and monitor. No available side rooms for the patient to move. 
Monitored for further episodes of loose stool. Infection control continued. </t>
  </si>
  <si>
    <t>The patient was found om the floor. The trolley was at its lowest point. None of the colleagues heard a thud. When asked the patient said he had slipped off the floor onto the floor. He denied any pain or injury.</t>
  </si>
  <si>
    <t>The patient was carefully examined and vital signs checked prior to helping him back up onto the bed. A set of Nuero-Obs was done and his GCS was found to be 14/15 due to inaccuracy of the date.
Observation frequency was increased.
Falls risk was reviewed.
Patient was placed in a highly visible area and advised to call for help and to not come out of bed unassisted.
Charge Nurse informed.
Reviewed by the Medical doctor on call - no new treatments prescribed.
The family will be informed as early as possible in the morning.</t>
  </si>
  <si>
    <t>Correct procedures followed fall - patient monitored.
Requires review by NIc</t>
  </si>
  <si>
    <t>While skin checks found moisture lesion in between buttocks and down</t>
  </si>
  <si>
    <t>,informed nurse incharge,clean the area,applied barrier cream,kept on repose overlay,updated skeletal chart and passport done</t>
  </si>
  <si>
    <t xml:space="preserve">When I came into shift I was handed over that patient was not offloaded and that amb crew should've been with patient. Patient needed IV KCL so was not able to receive the treatment on the amb so was agreed with the site team that patient could come in under ambulance crew supervision for the KCL treatment and then go back out on to the ambulance. However, the night nurse said that x1 crew were with patient and then left to 'cover breaks' and no crew has come back. Patient has been left in the corridor on a wheelchair on Iv KCL with a cardiac monitor on, out of site of nurses, as I was told that the nurses were under the impression that the patient was with the ambulance crew as there was no safe space to offload. Nobody knew that the crew had offloaded the patient and the ambulance had been taken off the screen without the NIC on AMU being made aware of any of this as there was no safe space to be offloaded. Patient still has not had any crew with them since the start of my shift, I have spoken to the WAST DOM who said they were told that the patient was offloaded and that they have no crew to now cover the patient. We have now had to pre-empt the patient into an unsafe space as he cannot be left around the corner in the corridor on his own with a IV KCL infusion and on the cardiac monitor.  </t>
  </si>
  <si>
    <t xml:space="preserve">Escalated to NIC
Escalated to Site 
Apologised to patient
Ensured patient felt safe 
Ensured patients needs were met 
Asked WAST POD to provide crew - unable to. 
DOM said they would investigate further </t>
  </si>
  <si>
    <t>aw investigation</t>
  </si>
  <si>
    <t xml:space="preserve">aw investigation </t>
  </si>
  <si>
    <t>Patient thrombolysed for acute stroke on Sunday 19th May at 12:48pm. Stroke Consultant spoke to the site matron re: transfer of the patient from ED resus to ward F. The conversation/encounter took place where the consultant was attending to the thrombolysed patient and post taking other patients in ED resus (with all relatives present)
The site matron's manner was very aggressive and her tone was patronising including tapping the consultant on his arm a few times whilst she mentioned that 'I have no beds at all and does have have an extra patient?' To which the consultant said yes. To which she responded 'Gowers has 3 extra patients' - tapped his shoulder in a patronising way thrice and walked away 
This was witnessed by the relatives who commented that 'she wasn't very professional was she?'
This was one of the examples of unprofessional behaviour by same site matron. This has been highlighted to site team previously but this time this was picked up and commented on by a relative</t>
  </si>
  <si>
    <t>Datix, discussion with LCSM and directorate manager</t>
  </si>
  <si>
    <t xml:space="preserve">day staff noticed that IV Pabrinex had been mixed in a bag of IV Metronidazole not Saline. checked by two members of staff. patient informed, doctors in formed, Pharmacy contacted for advice with any contraindications of mixing those medications. o further investigation patient was also prescribed PO metronidazole four times a day. </t>
  </si>
  <si>
    <t xml:space="preserve">doctors informed, patient informed. Pharmacy advise taken. patient monitored closely. asked both staff involved for statements, Datix completed. professional lead informed, </t>
  </si>
  <si>
    <t>Await statements from nurse</t>
  </si>
  <si>
    <t>Patient receiving dobutamine infusion 2mls/hr. Checked infusions and patients cannula sites at around 21:00 and cannula to left arm with dobutamine running through was red and swollen. Upon feeling the area, the tissue was hard and there was phlebitis present. Patient reported no pain when asked about the cannula site however site was quite swollen.</t>
  </si>
  <si>
    <t xml:space="preserve">I placed the dobutamine infusion on hold and removed the cannula. I marked the area with a pen in order to monitor the site. 
I informed the doctor and asked him to review the patients arm and insert another cannula. 
Patient had another cannula inserted and infusion continued. </t>
  </si>
  <si>
    <t>Administer Dobutamine peripherally, although prefabley for central line administration.</t>
  </si>
  <si>
    <t xml:space="preserve">C. difficile has been identified from a faecal sample obtained on 16/05/2024 14:00:00. The clinical team &amp; investigator will need to review and amend Actual Harm section and Potential harm/priority section, both of which have been defaulted to Low. </t>
  </si>
  <si>
    <t xml:space="preserve">New telephone line introduced to Diabetic Centre in Morriston Hospital, but one of the contact numbers on the line was an incorrect number that directed patients to a member of the public's home telephone number. The member of the public contacted the unit to make them aware of the issue. </t>
  </si>
  <si>
    <t xml:space="preserve">Problem identified and rectified to prevent further calls to the number and member of the public did not wish to raise a complaint. </t>
  </si>
  <si>
    <t>Cold calling or nuisance emails</t>
  </si>
  <si>
    <t>A/W Investigation</t>
  </si>
  <si>
    <t xml:space="preserve">Samples for a kleihauer were received at Hospital A on 17/05/24 at 16:50 having been collected at 14:20. The standard dose of Anti-D was issued but the sample was not received by Hospital B until approximately 3pm on 20/05/24 by which time the patient had breached the 72 hour limit for any additional Anti-D required. </t>
  </si>
  <si>
    <t>Fortunately, the result for the kleihauer was negative and no further Anti-D was required.</t>
  </si>
  <si>
    <t xml:space="preserve">To be investigated </t>
  </si>
  <si>
    <t xml:space="preserve">Patient receiving long term ventilation via ETT. Anchorfast device used to secure tube. Pressure to top lip as left gum/lip inside pressed onto patients teeth causing G2 pressure damage. </t>
  </si>
  <si>
    <t xml:space="preserve">Anchorfast removed and swapped for soft tube ties and pressure relieved to affect area. Cleaned and oral hygiene performed to reduce infection risk. </t>
  </si>
  <si>
    <t>Anchorfast was used on the patient. Patient re-intubated and sedated. CVVHD running and inotropic support.</t>
  </si>
  <si>
    <t>Patient had a type A aortic dissection repair.
Very sick post operatively.
Required inotropes and CVVHD.
Extubated but had some respiratory distress and re-intubated a few days later.
CT scan shows some ischaemia of gut and potential type B. Remains very sick.</t>
  </si>
  <si>
    <t>Anchorfast can be moved to aid pressure relief.
Regular position changes and good oral hygiene.</t>
  </si>
  <si>
    <t>when turning the patient for skin wash, G2 noticed to heel (intact blister, tender to touch and red)</t>
  </si>
  <si>
    <t>area washed and dried, heels elevated after informing patient, RGN and NIC informed</t>
  </si>
  <si>
    <t>When attending to patient's hygiene needs this morning, SDTI noted to both left and right buttocks &amp; Moisture lesion in between the buttocks.</t>
  </si>
  <si>
    <t>Hygiene needs met, barrier cream applied to moisture damage. Patient placed on side to relieve pressure and changed positions frequently throughout the day. 
No airflow mattresses available in the hospital currently, will order one. 
Updated skeletal chart done.</t>
  </si>
  <si>
    <t>Two units of red cells were requested for a patient at a private hospital. There were two historical samples received on 02/05/24, both of which had been rejected due to the form and sample having a first name that didn't match LIMS or WDS as the first name had an additional 'te' at the end. No repeat sample was received until 20/05/24 when blood was required due to a low HB. Three G&amp;S samples were sent in the same taxi but two were rejected as there was no address on the sample. One was accepted and a repeat requested which came later that night. The units were issued and sent to the hospital. A call was then received from this hospital saying that the name on the traceability label was wrong as there was only one 't' at the end of the name and they had 'tt' on their spelling. The LIMS and Welsh Demographic Service had the name spelt with only one 't' and also previous Haematology blood results were reported with only one 't'. The hospital refused to accept the unit with the spelling of one 't' so Blood Bank had to issue 2 new units after checking the handwritten request forms which had 'tt' at the end of the name.</t>
  </si>
  <si>
    <t xml:space="preserve">The original two units were returned to the Blood Bank where they were wasted due to the cold chain being broken. </t>
  </si>
  <si>
    <t>Unable to say at present until discussions with private Hospital</t>
  </si>
  <si>
    <t>Patient admitted to ICU with cardiac disease. Cardiac arrest following day - abnormal heart rhythm (ventricular fibrillation - VF). Successful resuscitation as witnessed with immediate CPR and defibrillation. Cardiologist reviewed; unable to see rhythm leading to VF as ICU monitoring is not connected to a central workstation/server to allow recording of events and no event storage on bedside monitor. Therefore delaying/impeding management of a cardiology patient in a tertiary centre transferring in cardiology patients with arrythmias.  Lack of central monitoring on risk register and is being actively progressed; this incident should be attached to support.</t>
  </si>
  <si>
    <t>Patient made safe. Patient will be moved to CCU in due course which will paradoxically being able to offer a higher level of monitoring than ICU.</t>
  </si>
  <si>
    <t xml:space="preserve">Patient has dementia and frailty. Fell on 18/5 and spent 48 hours in A&amp;E on a stretcher. Discharged home. Daughter noticed rapid deterioration and patient very poorly. GP assessed and referred patient to DN for syringe driver 20/5. Patient had no equipment due to quick deterioration. On own bed and mattress. Syringe driver set up at 16.30pm 20/5 and full assessment undertaken, equipment ordered - talley quattro, profiling bed, glide sheets, repose wedge. Offloading advice given to family with pillows to alternate to ensure pressure relief for patient, barrier cream derma-s provided. GNC calls arranged for 21/5. Stores contacted for delivery 21/5. Upon visiting 21/5 for syringe driver and support visit/GNC, patient has Suspected deep tissue injury to sacrum. Has intact blister to left heel.
</t>
  </si>
  <si>
    <t xml:space="preserve">Patient does not have capacity. Unable to communicate. No safeguarding issues. Not mobile, in last days of life. Not tolerating any diet and fluid intake. Talley quattro and profiling bed now insitu. Patient on soft setting. Repose wedge insitu. x3 GNC calls daily. Daily qualified nurse visits for syringe driver replenishment. Photos taken with consent. </t>
  </si>
  <si>
    <t>When patient came to trolley bay turned for skin check patient had been incontinent and clothes were saturated in old smelling urine. Moisture damage noted to inner buttocks.</t>
  </si>
  <si>
    <t>area washed dried and pad insitu, RGN informed and NIC, SK/SB completed</t>
  </si>
  <si>
    <t>the above patient attended MIU NPTH on 18/4/24 following a fall onto an outstretched left arm. she reported to injury to triage nurse and was seen and assessed by an ENP . The objective assessment recorded marked decrease in active ROM and the patient was discharged without an xray. she was advised to SOS to Physio Direct. The patient contacted Physiotherpay service and was assessed in Singleton Hospital on 16/5/24. the Physiotherapist was concerned about the loss of active movement and referred the patient on to the MIU Physiotherapy team. I reviewed the patient in the next available clinic on 21/5/24. she presented with a 5 week history of pain and limited movement after a FOOSH with marked loss of movement and bony tenderness at the Humeral head. I refered for an xray and a diagnosis of fracture Greater tuberosity was made. I then referred her to VFC</t>
  </si>
  <si>
    <t>action was taken to refer on to VFC as soon as possible</t>
  </si>
  <si>
    <t>While Staff nurse was tending to IV's away from bay, patient had managed to get himself from bed to the toilet with ZF. I heard a noise (the sound of a fall) coming from the bathroom as I was walking past around 22:30, I found patient on the floor on his side leaning on his elbow holding his own head. Patient was away from any object so I believed it was unlikely that he hit his head. I confirmed this with patient who was able to acknowlegde that he had landed on his elbow and was not inany pain. Patient was able to get to his feet with AO2 from floor.</t>
  </si>
  <si>
    <t>Vital signs taken straight after fall, including bms (6.3mmol) and lying/standing BP (no signs of postural drop). Neuro obs and ECG taken. Contacted On call to r/v and they advised a CT head.
CT Head, NAD. Drs advised to stop neuro obs.</t>
  </si>
  <si>
    <t xml:space="preserve">Klebsiella sp. has been identified from a blood culture sample obtained on18/05/2024  20:30:00. The clinical team &amp; investigator will need to review and amend Actual Harm section and Potential harm/priority section, both of which have been defaulted to Low.
</t>
  </si>
  <si>
    <t xml:space="preserve">Patient was recently admitted to ward G and discharged on 16th. The patient presented acutely unwell and was treated appropriately. Antibiotics given and adjusted as per microbiology advice. </t>
  </si>
  <si>
    <t xml:space="preserve">patient found on floor facing on the floor bleeding from fore head turned patient around she got hematoma around both eye more on left eye and bruises on nose small wound on fore head 
she got pain on the right knee she said its not new but more pain now 
she said she was trying to put on slippers when she bent foreword she accidently fall she got the call bell she was planning to call the nurse after putting slippers </t>
  </si>
  <si>
    <t xml:space="preserve">neuro observation done according to protocol  got mild weakness on right knee 
ECG taken 
BM checked 6.2 
seen by the doctor 
CT head done no active bleeding waiting for report 
Applied strip dressing on the forehead mild bleeding present </t>
  </si>
  <si>
    <t xml:space="preserve">Patient found to have G1 PU to sacrum </t>
  </si>
  <si>
    <t>Patient has declined air mattress on several occasions and continues to decline.
Importance of Air mattress relayed to patient.
Barrier cream applied 
Passport in place</t>
  </si>
  <si>
    <t>found on the floor she said she slipped while trying to sit on the chair</t>
  </si>
  <si>
    <t xml:space="preserve">neuro observation done 
ECG taken 
BM checked 
seen by doctor no need of further neuro observation </t>
  </si>
  <si>
    <t xml:space="preserve">Checking patient pressure areas noted redness to heel not blanching </t>
  </si>
  <si>
    <t>Datix completed, nurse in charged informed</t>
  </si>
  <si>
    <t xml:space="preserve">On assessment of patient this morning he appears to have moisture damage to his groin and genital area </t>
  </si>
  <si>
    <t xml:space="preserve">washed and dried thoroughly 
skin bundle and skeletal updated 
pressure relief given 
barrier to be applied later </t>
  </si>
  <si>
    <t xml:space="preserve">Whilst taking a orange clinical waste bag out, felt a sharp needle stick into the back of my right calf. </t>
  </si>
  <si>
    <t xml:space="preserve">Alerted nurse in Blue bay who looked at my leg and stated there was a possible needle stick injury. She then alerted nurse in charge who advised me to book in to the emergency department which I did. I received treatment in minor injuries which involved blood tests and immunisations. In shock I moved bin to the clinical waste cupboard, nut then immediately  told my supervisor who blocked off the cupboard and ensured there was no access and that the waste was disposed of appropriately and safely. Datix then completed.  </t>
  </si>
  <si>
    <t>Bag which sharp was in stored in a safe location.
Escalated to matron and senior nurse
First aid measures for staff member involved - followed up by own manager and occupational health.
Bloods taken and boosters administered.</t>
  </si>
  <si>
    <t>During clinical application -  clean/unused</t>
  </si>
  <si>
    <t xml:space="preserve">There was a patient who was sat in ED for approximately 3 days in the middle of blue trolley bay. He was MFFD but needed an LP first as per neurology for follow up with the results as an outpatient. There was no side room available, no bed in a bay nor a bed on a ward, thus he could not have the procedure performed. 
After 3-4 days he decided to discharge (and had capacity to do so). As no bed or suitable place could be found, despite escalation each day, he now will have to wait until neurology can try to organise an OP LP which delays his care going forward, especially after this patient would be for discussion for neurosurgery. 
</t>
  </si>
  <si>
    <t xml:space="preserve">Informed neurology that LP had not been done including a second referral to ask them to do LP as OP before patient is seen in clinic, which is likely to delay his clinic appointment.  </t>
  </si>
  <si>
    <t>Patient had dexmedetomidine 400mcg prescribed 19/5/24
Administered medication 100mcg</t>
  </si>
  <si>
    <t>Patient observations stable
Once noticed, correct dosage was administered</t>
  </si>
  <si>
    <t xml:space="preserve">It appears that the prescription was for 400 mcg dexmedetomidine and staff have signed on the back of the paper prescription chart to say that they have administered 100 mcg Dexmedetomidine. </t>
  </si>
  <si>
    <t xml:space="preserve">All the personnel involved are reminded about this medication error occurred. 
Staff to attend medication safety study day when it is available. 
Staff are reminded to do a reflective statement for learning purpose. 
It is difficult to assess the severity of this medication error as patient was on other medications to keep the patient calm. However, if reduced dose of dexmedetomidine was administered for 3 days then it may have resulted in patient needing higher dose other medication to keep the patient calm. </t>
  </si>
  <si>
    <t>Staff to be vigilant when transcribing medications to the paper chart. 
To follow the HB's 2 individual checks on medications administration and documentation to be checked thoroughly prior to sign them.</t>
  </si>
  <si>
    <t xml:space="preserve">Patient brought into AMU via ambulance for chest pain, no off load available nurse in charge informed. Patients crew finished midnight, patient was then taken over to the POD as there was no crew available to take over care. Unable to provide any nursing care through the night. Unable to document on the patient as the notes are over in the pod with the patient. Nurse in charge and bed manager made aware. </t>
  </si>
  <si>
    <t xml:space="preserve">Nurse in charge and bed manager informed. Unable to document on nursing notes as the notes are over in the POD with the patient in case of emergencies. The POD has been contacted multiple times through the night to get updates on the patient's vital signs and to query if there is going to be a crew to take over the patients care.   </t>
  </si>
  <si>
    <t>Busy and unsafe department overnight last night (22/5/24). Department and overcrowded with unwell patient's throughout all area's. Commenced the night shift with x2 patient's in the ambulance corridor (outside the triage room doors), both requiring trauma calls. One patient had to have trauma call ran from plaster room. Shortly after, a patient had a peri-arrest in minors two and the department had to go +4 in trolley bay to accommodate the lady in red resus. Multiple patient's self presented overnight that required resus/trolley spaces. Clinical site matron and bed manager in the department for the majority of the night. Department was +12 at 2100 last night and site team were working to try and de-escalate dept. 
A patient sectioned under a section 2 of the Mental Capacity Act kept absconding, a bed was found in Wrexham as NPTH unable to accommodate patient. Concerns escalated as patient kept absconding and this department as not a safe place. CSM contacted silver o/c for mental health, they were unable to action a plan to accommodate patient in NPTH temporarily until he went to north wales.
Handed over 83 patient's in the department this morning, 40 under speciality teams. 14 hour wait to be assessed by an ED doctor (19 patient's waiting) and 6 ambulances unable to offload (longest at ten hours). Dept had no resus ringfenced bed, +2 red resus, + 4 blue trollies, +1 red trollies and +17 green/minors. Longest wait in the chair, 111 hours.</t>
  </si>
  <si>
    <t xml:space="preserve">Regular safety huddles with bed manager and Consultant in charge. 
Regular escalation with clinical site matron
</t>
  </si>
  <si>
    <t>Pt attended for major surgery. Had attended pre-op assessment and been provided with medication advice regarding cessation of Apixiban pre-operatively. Unfortunately she had misinterpreted the instructions and had take her last dose only 36 hours preoperatively rather than 48hours. Due to the nature and complexity of the surgery, the patient's comorbidities and the plan for spinal/epidural analgesia  a decision was made to postpone her surgery for patient safety.</t>
  </si>
  <si>
    <t xml:space="preserve">Patient was provided with a full explanation as to why we were delaying the surgery from the anaesthetic and general surgical consultant responsible for her care. She was supported by nursing staff on the ward before discharge. She has been verbally advised of a new date of surgery by Mr Taylor before leaving and replacement advice has been issued regarding her Apixiban medication and inhalers. Feedback has also been sent to pre-asessment lead and nursing staff regarding the original medication advice. </t>
  </si>
  <si>
    <t xml:space="preserve">blue area ... admin / communications </t>
  </si>
  <si>
    <t xml:space="preserve">I work in the VSU . I was asked to scan a   patient yesterday from AMAU I tried 23/52024  to arrange transport from AMAU - to no avail 
I started trying to call AMAU on 38201  from 07:50   Today 24/5/2024 to facilitate this scan . No reply at 08:20 or so I rang the porters  dispatch number 33098  to ask for advice . They gave a number to ring that was answered , and the AMAU staff said she could contact the staff on extension 38201 by another means. They did ring at 08:35 
Patient arrived at 1000 hours , on a chair . poor mobility . We finished what we could by 10:10  and asked for a return   trip for the patient 
This VSU is a one roomed department with no designated waiting area. The patient was waiting in a chair in a corridor for the return trip Other inpatients and one stop clinic patients had to be scanned 
We made several further phone calls to escalate our concerns about the patient waiting an excessive amount of time 
By 1200 hours concerns were raised and the local domestic staff helper  assisted  our VSU assistant to take the patient back . We have no swipe access to AMAU or access to My porter system , No choice 
A porter did arrive after the patients return ?12:10 hours </t>
  </si>
  <si>
    <t xml:space="preserve">I sought advice . This sort of delay is unmanageable , to a small area such as VSU . A patient taking 4 hours of room time impacts other services detrimentally </t>
  </si>
  <si>
    <t>Patient delayed going to scan and returning from scan.</t>
  </si>
  <si>
    <t>I do believe everyone works to try and ensure that there are no delays for tests etc.  Unfortunately there are times where we do not have the resource here to cope with the demand.  24/05/2024 was a particularly bad day with 80 patients in the department by 9am.  While this is no excuse, we do only have 2 porters and their work load is significant.</t>
  </si>
  <si>
    <t xml:space="preserve">bed 6 </t>
  </si>
  <si>
    <t xml:space="preserve">Whilst two patients being discharged from HDU at the same time. Multiple MDT members involved. Wrong discharge summary sent with patient . </t>
  </si>
  <si>
    <t xml:space="preserve">Family reported via telephone to nurse in charge that they had received the wrong discharge letter. Apologies given to family and asked if they could bring in the discharge letter to dispose confidentially and provide them with the correct discharge summary letter. statements from all staff involved will be gathered </t>
  </si>
  <si>
    <t>With multiple people involved in multiple discharges at the same time this has led to the wrong documentation being sent with patient. 
The cardiac ITU and HDU had been excessively busy throughout this week and with a high demand on bed availability and therefore the amount of time to focus on a discharges also was hurried and this would have potentially contributed to the error with paperwork.</t>
  </si>
  <si>
    <t xml:space="preserve">Too many people involved in multiple discharges at the same time. With confusion over who was doing what for which patient. Once informed of issue by the patients family all appropriate steps taken to manage and resolve situation. </t>
  </si>
  <si>
    <t xml:space="preserve">To be more focused on one discharge at a time. To take time and work through each one properly and handle all documentation with more diligence. </t>
  </si>
  <si>
    <t>Patient sent to theatre without drug chart or HEPMA. SAU contacted. Nursing staff refusing to action as "not currently under their care". Returning to SAU.</t>
  </si>
  <si>
    <t>Maxfax team organising HEPMA. Anaesthetic team will have to reconcile administered medications retrospectively.</t>
  </si>
  <si>
    <t>Availability of Information</t>
  </si>
  <si>
    <t>Documents not available</t>
  </si>
  <si>
    <t>Swansea Bay UHB / Hospitals / Morriston Hospital / Ty Olwen - Day Care</t>
  </si>
  <si>
    <t xml:space="preserve"> Ty Olwen - Day Care</t>
  </si>
  <si>
    <t xml:space="preserve">Patient was for a potential referral to palliative care, i spoke to Ty Olwen who advised me that they had no medical cover out of hours and a referral would have to be made during the day. I advised staff in resus to handover that if the patient was suitable for Ty Olwen to ask the medical team to refer in the morning. 
I was informed by the nurse in charge of ED that the patient had been transferred to Ty Olwen as the staff in resus thought there was a bed. 
</t>
  </si>
  <si>
    <t>I rang the clinical site matron and informed her that the patient had been transferred to ED from Ty Olwen but patient had not been referred.
I spoke to Ty Olwen and apologised about the mix up in communication, I arranged a bed for the patient on AMU and apology given to the patient.</t>
  </si>
  <si>
    <t>No harm caused to patient-safety maintained.
For investigation by NIC of the unit at time of occurrence</t>
  </si>
  <si>
    <t xml:space="preserve">patient was very confused , restless ,and agitated in the evening ,staff level was 3;3 as one of the health care staff was off sick and left the ward in the evening ,and bay left alone for 5 minutes for preparing intravenous antibiotics for another patient .all of a sudden patient had unwitnessed fall at 2345 hrs, heard a big bang sound from the room and went to see straight away, patient was sitting position on the side of the fire door in 7;6 bed area, patient was alert , communicating well, , haematoma noticed on back of head, also tiny broken area on on left hand wrist area, </t>
  </si>
  <si>
    <t>observations recorded, neuro observations commenced, checked for any tear/ injury, patient retrieved from fall , managed to walk to bed with assistance of 2 staffs, oncall doctor informed ,falls sticker and care plan updated, nok to be informed, 1;1 nursing care commenced, seen by the doctor requested for ct scan ,</t>
  </si>
  <si>
    <t xml:space="preserve">Unacceptable level of risk in the department 
At 08:30 the department has 20 Majors patients in Green area, No adult or Paediatric ring-fence available. +2 Red Resus (Patient placed in front of fire doors), Blue Resus +1,  +2 Blue Trolley Bay, +1Red Trolley Bay.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40 vs 20allocated for patients within the department.
Urgent need to de-escalate ED’s level of risk.
</t>
  </si>
  <si>
    <t xml:space="preserve">Escalation as per policy DIC and Site team fully aware. </t>
  </si>
  <si>
    <t xml:space="preserve">Night staff came in and took over a case that was on the table. Patient was transferred to ITU after completion of surgical procedure. Theatre staff then received a phone call from ITU staff stating the patient was VRE +.   Theatre staff, surgical staff and anaesthetists unaware of this. </t>
  </si>
  <si>
    <t xml:space="preserve">Immediately contacted domestic services to get theatre 2 4D cleaned. Also contacted the ward that the patient came to theatre from - they also denied knowing that the patient was VRE +. Nurse in charge informed by ITU staff.  </t>
  </si>
  <si>
    <t>Test results / reports (infection)</t>
  </si>
  <si>
    <t>Failure / delay to interpret or act on an infection test result / report</t>
  </si>
  <si>
    <t xml:space="preserve">IPC alerts should be communicated. WCP has an alert visible indicating previous GRE. 
Standard precautions are to be used between all patients to mitigate tranmission risks. </t>
  </si>
  <si>
    <t xml:space="preserve">Unacceptable level of risk in the department
At 09:30 the department has 25 Majors patients in Green area, No adult or Paediatric ring-fence available. +2 Red Resus (Patient placed in front of fire doors),+1 Blue Resus,+4 Blue Trolley Bay, +1Red Trolley Bay.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55 vs 0 allocated for patients within the department.
Urgent need to de-escalate ED’s level of risk.
</t>
  </si>
  <si>
    <t>Escalation as per policy DIC and site team fully aware.</t>
  </si>
  <si>
    <t>West 6</t>
  </si>
  <si>
    <t xml:space="preserve">On observation when changing the arterial flush dressing to right radial there were multiple blisters to hand and arm, some broken and some intact. Therefore I was unable to secure the dressing to the skin. The venflon site to the right hand had a pale (white) area to it with surrounding rim of redness (venflon removed).  </t>
  </si>
  <si>
    <t xml:space="preserve">Doctor called to review hand and re-site arterial line. Patient seen by doctor - arm elevated and the area marked with surgical pen. Plastics contacted to review patient. Seen by plastics possible extravasation, continue to elevate arm and manage conservatively. X-ray taken of hand. </t>
  </si>
  <si>
    <t>Patient was booked from dressing clinic for local anaesthetic split skin grafting of RIGHT thumb, having had debridements of infection under general anaesthetic on 24-27-29/4/24. At consent he was informed it would be performed with injection anaesthesia and not require going to sleep, which he agreed to. However in theatre when receiving the injections to his thumb base and then his thigh he did not have good tolerance and became shaky from anxiety, resulting in an needlestick injury to the injecting surgeon's RIGHT thumb.</t>
  </si>
  <si>
    <t>The needle was discarded and the thumb bled and washed under the tap. It was decided that he was in too much distress and the procedure could not safely continue, thus an anaesthetist was called in to perform a general anaesthetic (as the patient was starved). The procedure was completed without further issue and the patient recovered well and safely. He was apologised to when awake and he did not express any concern and was grateful for the procedure. He was also informed of the needlestick injury and kindly consented to having his blood tested for bloodborne viruses including HIV.</t>
  </si>
  <si>
    <t>Swansea Bay UHB / Community Services inc Practices / Nursing Home / Cwrt Enfys Care Home, Ystradgynlais</t>
  </si>
  <si>
    <t xml:space="preserve"> Cwrt Enfys Care Home, Ystradgynlais</t>
  </si>
  <si>
    <t xml:space="preserve">The patient presented to AMU via ambulance from cwrt enfys care home. 
Pressure areas checked. Patient was found to have Red non blanching areas to sacrum, between and across buttocks. Also present is a discoloured purple area(SDTI) to the right buttock. 
Patient is currently being treated for ?delirium ?sepsis.
</t>
  </si>
  <si>
    <t xml:space="preserve">Called nursing home for collateral history -  they state no pressure damage. Patient is nursed in bed in nursing home and displaying challenging behaviour on personal care, usually self positioning. 
Patient repositioned on ambulance trolley.
Escalated for offload at earliest opportunity.
Skeletal chart completed. Skin bundle commenced. Passport completed. 
Medical photography to be arranged. 
Regular repositioning 
</t>
  </si>
  <si>
    <t>At the start of the day shift on the bank holiday the Emergency Department is already an unsafe and undignified environment.  There are 51 patients waiting for beds on wards, the longest on a trolley has been here 184 hours, the longest in green bay on a reclining chair has been here 138 hours, the longest in the waiting room has been here 34 hours.  There are 8 extra trolleys spread across areas, there are 18 patients in green bay/minors, there are no ring fenced spaces anywhere and not even an empty trolley spare anywhere if we needed it and could somehow make a space.  There are four ambulances outside the department, the longest has been there 9 hours - I do  not see there being any chance of them being offloaded all shift.
HARM - This is a dangerous situation and I am deeply concerned about the safety of patients today as well as the moral injury to staff being exposed to this level of pressure and stress trying to provide the best care but not able to because of the intolerable working environment they are on duty in.  Our patients are given the best care that over-worked staff can give them but it is a level of care that the Health Board should be embarrassed about - lack of privacy and lack of dignity for so many, no showers, lights on all day, constant noise.</t>
  </si>
  <si>
    <t>Situation escalated to site management and in turn silver.  We await plan but worryingly I do not anticipate enough being done to make the department safe.
This datix filled has been filled in ready to be signed off and filed with all the others that have yet to lead to any improvement.  In fact year by year the department has gotten more dangerous and undignified for patients and not better despite thousands of datixes.</t>
  </si>
  <si>
    <t>Access to admission denied</t>
  </si>
  <si>
    <t>patient admitted 24.5.24 has remained here since.
tonight on shift change and routine skin inspection split found to natal cleft. no previous documentation of this.</t>
  </si>
  <si>
    <t>skeletal and skin chart updated. 
nurse in charge informed, due to acuity of area no room for a hospital bed in minors. 
patient is already nursed on a nimbus mattress which is inflated on emergency department trolley.
unable to mobilise.</t>
  </si>
  <si>
    <t>Bloods taken and podded from NICU overnight. Bloods have not arrived in laboratory/ gone missing.</t>
  </si>
  <si>
    <t xml:space="preserve">On 27/5/24 Sister completed allocation for 3x RN and 4xHCSW, on arriving to the shift at 19:00 1 HCSW had called in sick. 
By 19:20 2nd HCSW called in sick, leaving 3xRN and 2xHCSW on shift for an high acuity full + 1 ward.
Situation escalated to site matron, and asked for additional staffing. 
Expressed our concerns due to:
- The number of patients who are high risk of falls on the ward
- The number patients who are confused 
- We have 5 patients on a DOLS
- We have several patients on vascular access 
- We have patients who climb out of bed 
- We have several patients on TPN
- Majority of our patients are on multiple IV treatments
Site matrons advised they would try to source additional staff. 
This was escalated several times as the shift went on and no additional staff arrived to the ward.
During this, a patient on high low bed crawled across the floor resulting in a cut to his left forearm. Site matrons called again and informed on this, and again were asked for additional support. 
Patient flow called back sometime later and advised that staff from the ward next door would come in throughout the night to support us, however 1 staff member came in once after all checks had been done and patients were in bed, staff from the ward next door didn't come in again throughout the night. 
</t>
  </si>
  <si>
    <t xml:space="preserve">Escalated on several occasions to site matron
Datix completed 
tried to source additional staffing ourselves on work group chat </t>
  </si>
  <si>
    <t>patient was sitting in chair and curtains closed 
He had a unwitnessed fall by slipping from the chair
patient was on the floor and witnessed by opposite patient and said like he just slipped from chair
bleeding from back of head , laceration
He was trying to make his pad correctly and had a fall as per his verbalisation</t>
  </si>
  <si>
    <t xml:space="preserve">observation done
bm checked
neuro obs done
ringed doctor
made him back to the bed with he help of three 
doctors came and done dressing
CT head done NAD
informed family
</t>
  </si>
  <si>
    <t>B bay bed 5</t>
  </si>
  <si>
    <t>Suspected deep tissue injury noted to right heel</t>
  </si>
  <si>
    <t>Elevated heels bilaterally with pillow, advice given to patient to ensure repositioning as regularly as possible and to increase frequency of mobility from bed</t>
  </si>
  <si>
    <t xml:space="preserve">Busy and full department overnight. Unable to offload patient's off ambulances within a timely fashion. 
Department has function with multiple extra capacity patients throughout the night, no resus ringfenced capacity.
Minors have had in excess of +18 around the green zone.
Handing over 82 patient's in the department. 47 under medics, 6 T+O, 1 mental health. Longest bed wait at 188 hours. 
No adult resus ringfenced capacity. +2RR, +2BR, +4 OTB, +2 NTB, +1 surge, +19 green zone.
x4 ambulances unable to offload. Longest wait at 15 and a half hours. </t>
  </si>
  <si>
    <t xml:space="preserve">Regular escalation with clinical site matron
Regular safety huddles with doctor in charge </t>
  </si>
  <si>
    <t>When calling the patient in for a skin check @ 22:20 a G2 was noted to the R buttock, unable to determine whether it has occurred in the department or prior as when patient initially came in at 2pm there is no documentation to state they were checked during the react process.</t>
  </si>
  <si>
    <t>Area washed and cleaned, SK/SB completed, ATN and NIC aware</t>
  </si>
  <si>
    <t>A unit of blood ( G1517242075107) was received back from another site (all packed correctly), however, the transport box wasn't unpacked until after the 4hr validity window of the transport box. Transit documentation not signed by delivery driver so unsure of actual delivery time but likely to be within the 4 hr validity window.</t>
  </si>
  <si>
    <t>Unit wasted due to breach in cold chain validity.</t>
  </si>
  <si>
    <t xml:space="preserve">Due to the administration of intrathecal opioids, the patient was unable to return to the ward post surgery.  The patient will remain in recovery until a ward bed becomes available with staff who are trained to monitor.  </t>
  </si>
  <si>
    <t>Ensured the patient is comfortable and that all nursing needs are met.  Bed managers made aware with regular contact maintained until a bed becomes available.</t>
  </si>
  <si>
    <t xml:space="preserve">Neath Gimmi alphascope SN.4752
Neath Gimmi alphascope SN.6043
Both fast tracked on 21/5/24, last used 21/05/24. 
Only one was in the department this morning for the list and the Surgeon needed them for two patients. 
</t>
  </si>
  <si>
    <t>Checked on the phone with HSDU and the second scope was still in the washroom since 22/05/24. This could not be returned to NPTH until the afternoon of 28/05/24. 
surgeon was advised that we would be unable to get the scope back in time for the list. As we had a morning only list an alternative larger instrument had to be used at the Surgeons discretion.</t>
  </si>
  <si>
    <t>Delay in sterilisation/decontamination</t>
  </si>
  <si>
    <t xml:space="preserve">in the CD Book noted that patient had zomorph  instead of longtec for 2 days in the morning </t>
  </si>
  <si>
    <t xml:space="preserve">observation taken 
informed ward manager </t>
  </si>
  <si>
    <t>During the examination of the skin, SDTI was observed over his right heel and right buttocks</t>
  </si>
  <si>
    <t xml:space="preserve">E. coli has been identified from a blood culture sample obtained on 24/05/2024  11:30:00. The clinical team &amp; investigator will need to review and amend Actual Harm section and Potential harm/priority section, both of which have been defaulted to Low.
</t>
  </si>
  <si>
    <t xml:space="preserve">Faecal sample obtained23.05.2024 - C. difficile toxin positive. 
Clinical team &amp; investigator will need to review and amend Actual Harm section and Potential harm/priority section, both of which have been defaulted to Low. 
</t>
  </si>
  <si>
    <t xml:space="preserve">Ceiling was leaking on section 2 bed 3 and no admission was allowed due to leaking risk 
But bed manager came and see the section and said  its not leaking currently and if leaks tomorrow can move the patient to discharge bed who is going tomorrow </t>
  </si>
  <si>
    <t xml:space="preserve">Tried to explain but she was not convinced  </t>
  </si>
  <si>
    <t>green bay</t>
  </si>
  <si>
    <t>Contact with or exposure to hazardous substance</t>
  </si>
  <si>
    <t xml:space="preserve"> Swn -Y- Mor Nursing Home , Port Talbot</t>
  </si>
  <si>
    <t>Swansea Bay UHB / Community Services inc Practices / Nursing Home / Swn -Y- Mor Nursing Home , Port Talbot</t>
  </si>
  <si>
    <t>See above.</t>
  </si>
  <si>
    <t>Reduce the Number of Outstanding Moderate and Above Patient Safety Incident open more than 30days (based on Severity at Initial Management Review)</t>
  </si>
  <si>
    <t>Open Incident: Reported 2022</t>
  </si>
  <si>
    <t>Open Incident: Reported 2023</t>
  </si>
  <si>
    <t>Open Incident: Reported 2024 (Greater than 30 working days)</t>
  </si>
  <si>
    <t>More than Minimal Harm (Pre 01/04/2023)</t>
  </si>
  <si>
    <t>Swansea Bay UHB / Hospitals / Morriston Hospital / Ward G (up to 28.5.24)</t>
  </si>
  <si>
    <t xml:space="preserve"> Ward G (up to 28.5.24)</t>
  </si>
  <si>
    <t xml:space="preserve">      Not completed </t>
  </si>
  <si>
    <t>Patient was admitted on 21/12/23 with SOD and cough.
Admitted to ward E 23/12/23.
It was documented on 23/12/23 that there was an ungradable to right heel and a passport and Datix were done in ED.
The purpose T Risk Assessment was completed only 4 times during the admission on 28/12/23,29/12/23 twice and 30/12/23.</t>
  </si>
  <si>
    <t xml:space="preserve">Documentation was poor and it hard to identify if the area was already there on admission.
</t>
  </si>
  <si>
    <t>How Important it is to complete a skeletal chart on admission to the ward, and ensure all relevant documentation is completed in a timely mannor.</t>
  </si>
  <si>
    <t>Awaiting response</t>
  </si>
  <si>
    <t>Awaiting update</t>
  </si>
  <si>
    <t>Patient is on TLC, end of life pathway. After hand over from day staff, me and the HCA checked skin, we noticed a blister  covered his right heel. 
Overall his skin is fragile and pressure areas are mostly red and blanching. Transferred to an auto logic mattress to relieve skin pressure. 
Reported to the nurse in charge.</t>
  </si>
  <si>
    <t>Dressings to be removed by staff for monitoring purposes</t>
  </si>
  <si>
    <t>Communication could have been better
Dressing's to be checked daily, for monitoring of improvement and or deterioration</t>
  </si>
  <si>
    <t xml:space="preserve">Patient attended for Medical in Community Paeds.  Referral to Cardiology made by Dr Bayode.  Referral emailed to CAB Morriston - Steph Jones Paediatric Secretary who forwarded onto Cardiff Dr Ofoe Sec Caroline.  Dr Ofoe was on leave at the time and Steph asked Caroline if referral needs to be sent to someone else to grade.  Dr Ofoe remained off and Steph then went on leave.  No further correspondence was received from Cardiff regarding this patient.  
Patient referred for ND assessment and a copy of the outcome of the Cardiology appointment was requested on 21st May 2024.  It transpired  that the patient had not been seen and the referral was never put onto the system.  As the patient is now 17 years of age he does not fit the criteria for Paediatric cardiology and has to now be referred to Adult cardiology.  The patient is currently unaware of the situation. </t>
  </si>
  <si>
    <t xml:space="preserve">Referral to adult cardiology requested to be provided by Community Paediatric doctor.  Dr Bayode has now left Swansea Bay.  </t>
  </si>
  <si>
    <t xml:space="preserve">Not completed as yet </t>
  </si>
  <si>
    <t>Swansea Bay UHB / Hospitals / Morriston Hospital / Ward A (up to 28.5.24)</t>
  </si>
  <si>
    <t xml:space="preserve"> Ward A (up to 28.5.24)</t>
  </si>
  <si>
    <t xml:space="preserve">Patient attended the Emergency Department (ED) following a fall/collapse at home . At triage complained of pain in right shoulder, right torso and back. Denied any head injury or loss of consciousness. 
On clinical examination, the patient’s observations were within normal parameters. She was alert and orientated and there was good bi-lateral air entry. The patient was sent for a CT head which did not to show any abnormal findings. A shoulder X-ray was also undertaken which did not demonstrate any fractures and no abnormality was noted. The patient was discharged home with safety netting advice.
In line with Health Board’s reporting process for x-rays, the shoulder X-ray was subsequently reviewed and reported by a reporting radiographer on 30th May 2023.   A ‘red flag’ report was issued, as subcutaneous air was noted on the shoulder x-ray, indicating significant injury to the chest wall and the underlying lungs.
On receiving this report, the ED Consultant contacted the patient and spoke with the patient’s daughter, and the patient was brought back to the ED. She was reviewed by another ED consultant and a chest X-ray as well as CT thorax, abdomen and pelvis were undertaken. 
The chest X-ray and CT scan identified a significant chest injury, with multiple rib fractures and a flail chest. The patient was admitted to hospital under the care of the Cardiothoracic team, and sadly passed away on 2nd June 2023. 
</t>
  </si>
  <si>
    <t>•	Upon receipt of ‘red flag’ report - immediate patient recall, clinical review and referral to cardiothoracic speciality.
•	Safety Notice Issued in Emergency Department on 1st June 2023.
•	Support the Doctor involved in this case by the Educational Supervisor in ED
•	Review the guidance around anticoagulation management in the setting of significant chest injury.
•	Reported on Datix as an incident.
•	Nationally reported as a Serious Incident.</t>
  </si>
  <si>
    <t xml:space="preserve">The investigation has found no missed opportunities in the care provided to the patient on either of her attendances to Morriston Hospital.  Whilst Morriston Hospital Emergency Department was experiencing high levels of activity on the patient's initial presentation, causing a delay to her being reviewed by a doctor, the assessment when undertaken was appropriate and the relevant tests requested and carried out based on her presenting symptoms.
</t>
  </si>
  <si>
    <t xml:space="preserve">Consideration of the requirement for a chest X-ray  for similar cases
</t>
  </si>
  <si>
    <t>Serious Incident
SI: Patient has undergone a right middle lobe wedge resection for a confirmed metastatic colorectal carcinoma on 6th July 2023(confirmed on navigational bronchoscopy performed 06.05.23) on 6th July 2023
Surgical pathology from the wedge resection reviewed in lung cancer MDT (11.09.23) showing infarcted lung tissue only and no cancer.  It was queried if the original tumour in the right middle lobe had actually been resected,  a new CT was to be organised to evaluate the Right middle lobe lesion.
A follow up CT scan has now been performed 23.10.23 and this was discussed in the lung cancer MDT 30.10.23-the main lesion of concern in the right middle lobe of lung, which should have been resected, is still present and enlarging.
It was concluded at the lung cancer MDT 30.10.23, the tumour had not been resected and the cancer remains in situ and would explain the surgical pathology result as infarcted lung only.
Lung cancer MDT agree this is a reportable incident</t>
  </si>
  <si>
    <t>Full compliance with the MDT process is required in all cases in order to ensure best outcomes for patients</t>
  </si>
  <si>
    <t>Swansea Bay UHB / Morriston Hospital Service Delivery Unit / Surgery / Clinical Physiology</t>
  </si>
  <si>
    <t xml:space="preserve">An item of stocks barcode was registered against the incorrect Model within the Solus Database. The barcode is used to populate the database during Pacemaker implants. 
This has resulted in the Device Model being documented incorrectly in the database. 
Device Serial numbers and manufacturer were accurate.
This was identified on 03/06/2024  </t>
  </si>
  <si>
    <t xml:space="preserve">Incorrect Barcode has been removed from the database 
Patients with incorrect data entry have been identified (53 patient records)
Plan in place to amend documentation </t>
  </si>
  <si>
    <t>Admitted and medications incorrectly transcribed to HEPMA, including inappropriate dose of antiepileptics and no Pregabalin transcribed (150mg OM and 75mg BD).
Error identified by Palliative Care Team on 27.7.23 at approx 16pm, on initial review.  
Patient reports seizure activity during this time period without her regular dose of antiepileptics.</t>
  </si>
  <si>
    <t>Medications amended to usual prescription.</t>
  </si>
  <si>
    <t>Patient was admitted to AMU yellow zone, medications prescribed by Dr on HEPMA. 
Pharmacy staffing model relied on yellow zone being an assessment area before moving into AMU short stay/being discharged. Due to hospital pressures patients were remaining in AMU yellow zone for longer than predicted. Pharmacy would prioritise patients who required medication from pharmacy in yellow zone. This patient did not therefore medicines reconciliation was not completed within 24 hours.</t>
  </si>
  <si>
    <t>Delay in MR due to patients remaining in AMU Assessment zone &gt;24 hours (see above).
Direct reason for incident due to prescribing error, will need to be investigated by AMU medical prescribing team.</t>
  </si>
  <si>
    <t>Await outcome of full investigation</t>
  </si>
  <si>
    <t>Unable to report as this was never reported to security and an off site incident.</t>
  </si>
  <si>
    <t>??</t>
  </si>
  <si>
    <t>Swansea Bay UHB / Hospitals / Tonna Hospital / Grounds</t>
  </si>
  <si>
    <t>Patient attended dementia screening at Tonna Hospital on the 21/11/2023 and had a CT scan of the brain.  Reported as a red star as lesion was found in the brain and neurological opinion and MRI was advised.  This was sent back to the locum psychiatrist who arranged the CT scan.  Psychiatrist wrote to neurology and asked they deal with the results.  Neurology wrote back to the Psychiatrist on the 15/12/2023 to advise that he needed to arrange a MRI of the brain, a CT chest, abdo, pelvis urgently (within 2 weeks) as lesion could represent brain metastases as patient has a previous history of breast cancer.
Our GP was copied into the neurology letter (seen yesterday) so as were no investigations in her clinical record they rang Radiology to see if the imaging had been requested by the Psychiatrist but they had not.</t>
  </si>
  <si>
    <t>GP on realising that the investigations had not been organised referred the patient urgently yesterday as it has been over a month since the CT scan.</t>
  </si>
  <si>
    <t>Referral errors</t>
  </si>
  <si>
    <t>Await internal investigation</t>
  </si>
  <si>
    <t xml:space="preserve">Unable to find any notes on this patient </t>
  </si>
  <si>
    <t xml:space="preserve">This patient has an ace tap connected to his bowel to which needs flushing every day using a 1Litre bag of water, today a stoma nurse came to attach the bag to the patient on removing the bag we have noticed that the bag used ( patients own ) is full of mould in the bag and the line which is very unhygienic.
Patient advised that he has been using this bag for over a year and that he had not seen the community stoma nurse in over 6 months </t>
  </si>
  <si>
    <t xml:space="preserve">reported to nurse in charge 
ir1 complete 
Tried to call stoma nurse to bring a new bag but unable to get answer will keep trying 
cleaned area of ace tap </t>
  </si>
  <si>
    <t xml:space="preserve">Patient discharged from hospital post TAVI procedure Friday 19/01/23. 
Admitted to DN caseload for twice daily insulin support.
Patient had been unstable on insulin on discharge, treatment reviewed and amended accordingly.
obs had remained stable post discharge.
on 23/01/24 morning visit for insulin support, remained unchanged with no concerns identified.
on 23/01/24 early evening visit  insulin support, patient presented as unwell and had told visiting nurse he needed an ambulance- obs  BP 70/40, HR 41, SPo2 95% fluctuating, t36, rr increased. BM within normal range for patient. Bowels opened and very loose- type 7. patient awake, alert and responding to questions appropriately. NEWS recorded as 7 therefore escalated to sister who to attended to support. 
Escalated to ambulance service on three occasions (17.28, 17.45, 18.01) to be advised on first two calls that they were unable to respond to the call due to there being a high volume of unwell patients in the community to respond to, therefore unable to accept the call. on third occasion clinician was dispatched.
Ambulance service Call handler advised sister to obtain a defib however unable to provide the location and code. sister advised dna cpr in place and then advised to not get the defib (although patient acutely unwell with ?reversible issue and had expressed wish to go to ED for active treatment).
patient unfortunately unexpectedly passed away at home 04.00am.
</t>
  </si>
  <si>
    <t>Requires investigation</t>
  </si>
  <si>
    <t>No spare ED trolleys available for new patients, due to  number of extra patients in department, currently in use. And high number of trolleys required to be fixed.</t>
  </si>
  <si>
    <t>Escalation as per policy theatre trolleys being used for patients.</t>
  </si>
  <si>
    <t xml:space="preserve">Escalation of shortage of trolleys was escalated </t>
  </si>
  <si>
    <t xml:space="preserve">patient was assessed on the 13.02.2024 by the mental health team (writer of incident form) a mental health risk assessment and mental state with a management plan was written due to patient not being medically fit for discharge. assessment stated that when medically fit for discharge the ward was to contact mental health liaison on ext 33312 and a discharge plan will be implemented. due to the level of presenting risk the patient would of been handed over to the mental health community crisis team known as home treatment team for support on discharge due to on doing fleeting sucidal thoughts and to maintain safety over weekend. 
on the 19.02.2024 during routine mental health ward review it was noted that patient had been discharged home on the 15.02.2024 and the mental health liasion team had not been notified </t>
  </si>
  <si>
    <t>patient was contacted via her mobile phone and patient is safe, full mental state and risk asseement repeated over the phone and documented.
next of kin daughter was contacted and appologies made to the family. daughter also confirmed patient is safe but was disappointed in the discharge plan. daughter stated that when she quested discharge without mental health liaision support she was informed by the doctor on duty that this was not required and he did not have the number to ring the mental health team. 
daughter and patient informed a incident form will be completed</t>
  </si>
  <si>
    <t>await investigation.
Will need to liaise with nurse bank for agency nurse statement</t>
  </si>
  <si>
    <t xml:space="preserve">Patient noted to have lesion on side of face. ?Actinic keratosis. Referred to Dermatology who advised that as per policy the referral is rejected without medical photography. I spoke to medical photography on the phone who advised that they do not have the funding to cover NPTH. </t>
  </si>
  <si>
    <t>Consultant informed. Dermatology will be advised of situation.</t>
  </si>
  <si>
    <t>diff policy followed, patient moved straight into a cubicle, review by medical team. On transfer to to Ty Olwen cubicle 4d cleaned.</t>
  </si>
  <si>
    <t>All ICP procedures followed at ward level</t>
  </si>
  <si>
    <t>Oncology requested a test be done on a patient sample for treatment options. The Pathologist who received the request missed the e-mail and so did not action the test. Oncology then CC'd in the newly set up Cell Path Molecular e-mail when chasing the result with the Pathologist</t>
  </si>
  <si>
    <t>The Cell path team ensured that the test was requested and expedited the sample processing so that the test could be initiated ASAP</t>
  </si>
  <si>
    <t xml:space="preserve">patient has a fractured neck of femur. discussed at falls scrutiny and was deemed avoidable. This was due to patient not being on bay watch in the section. </t>
  </si>
  <si>
    <t>three trays opened that had holes in them and deemed unsterile and could not be used</t>
  </si>
  <si>
    <t>three trays had holes in them and could not be used 
sh abdominal hysterectomy 05 tray 02
sh abdominal hysterectomy 09 tray 01
sh abdominal hysterectomy 12 tray 01
There were other trays avaliable in the department</t>
  </si>
  <si>
    <t>Slow turn around of bloods for patient that had maternal collapse.
Biochemistry Bloods taken at 10pm.
Sent to lab.
No results by 1am the following morning.
Lab telephoned at aprox 1 am.
Results then available at 01.20am.</t>
  </si>
  <si>
    <t xml:space="preserve">Lab telephoned then bloods available.
Is it necessary for a busy labour ward anaesthetist to have to chase bloods that are clearly urgent? 3 hours is an unacceptable turn around time for these important bloods.
</t>
  </si>
  <si>
    <t>On checking the electronic audit trail, this incident was reported against the Clinical area and only redirected to the Laboratory on 06/06/2024 - without any communication or addition of a relevant manager as an investigator. This has caused a delay in being notified of the incident and the ability to perform an investigation.
Please note – this incident requires evidence that there has been consideration of the clinical impact for the patient.</t>
  </si>
  <si>
    <t xml:space="preserve">In being able to finish my investigations into this incident I had a professional discussion with the nurse directly caring for the patient.  She has also reflected really candidly.  She states that the machine was completely switched off in the morning.  However, furthermore, she states that the machine had not alarmed prior to this.  I have no reason not to believe her recollection.   This nurse is one of our must skilled critical care nurses who consistently cares for acutely unwell patients in multi organ failure.  It is also telling that the perfusionist straight away asked if the machine was one with a retractable lead.  
An incident like this has not ever happened before on the unit to my recollection.  We will however, continue to be vigilant when using balloon pumps and other life saving treatments.    </t>
  </si>
  <si>
    <t xml:space="preserve">This 40 year old lady was admitted to intensive care on 16/03/2024 at 6.00am.  She was admitted via AMAU after experiencing a 6 week history of having a productive cough, fatigue, difficulty in swallowing and lack of appetite.  Because of this she practically became bedbound.  She was initially admitted to ITU as a level 2 patient to treat a community acquired pneumonia and electrolyte disturbance.
During the initial assessment on the admission it was noted by the nursing staff that the patient had a SDTI to her buttocks.    PLEASE NOTE, that there are numerous notes in documentation of sore areas, broken blisters oozing into bed, rashes, ? SDTI’s, full global body oedema, because of this regular pressure relief was carried out.  
After two days of the admission the patient’s condition deteriorated and she had to be intubated and ventilated.  Furthermore, she had a diagnosis of Tuberculosis.  She would be isolated for this reason.    
On 09/04/24 it is noted that the areas to buttocks which had previously been red but blanching had now changed to grade 2 areas.  These areas worsened and deemed grade 3 areas.  Thus a further IR1 completed.  However, there was regular documentation up until May to state that the areas had improved through regular pressure relief and the areas had intact changed to only grade 1 areas.  
PLEASE NOTE, that never once was there a gap in performing pressure relief, and in many cases we were performing 2 hourly pressure relief.  The patient was given personal care constantly and moisture/antiseptic cream always applied.  
The patient’s condition sadly deteriorated and on 05/05/24 she was placed on an end of life pathway.  She would then sadly pass away on that same day.  May she rest in peace.  
</t>
  </si>
  <si>
    <t xml:space="preserve">CONCLUSION, the patient had been bed bound for 6 weeks prior to her admission.  It is clearly documented that her skin condition was is a very poor state on her admission.  That said it is my professional opinion that our nursing care, reporting and documentation was excellent.  Up to her unfortunate death we managed the situation very well and in most cases her skin integrity improved.  </t>
  </si>
  <si>
    <t>Aliquot taken from Citrate sample- stored in a rack in freezer but unable to locate in Hospital 'A'.</t>
  </si>
  <si>
    <t>Inpatient requiring CT-PA, no IV access over a significant time frame. Radiographers phoned Anaesthetic Consultant to cannulate the patient with no medical team contacted by either Anaesthetics or the CT Radiographer willing to cannulate their patient . 
All medical teams refused to attend. Significant delays to patient and CT workflow.</t>
  </si>
  <si>
    <t>Anaesthetics removed from theatre cases /paedriatric case to cannulate the patient.
No difficulty or significant issues with insertion,  any junior  medical doctor of basic competency / level could have performed this.</t>
  </si>
  <si>
    <t xml:space="preserve">Brought to ED from Awel Y Mor care home, seen in react and skin integrity check made. Patient has moisture lesion in-between buttock and to folds in back. </t>
  </si>
  <si>
    <t xml:space="preserve">Areas cleaned and dried, patient reliant on staff for all care needs, wears incontinence pads to manage incontinence. Areas documented on bundle/ skeletal. Datix and passport completed. </t>
  </si>
  <si>
    <t>Swansea Bay UHB / Hospitals / Morriston Hospital / Theatre 1</t>
  </si>
  <si>
    <t>A clinical consultant sent an e-mail request for a therapy related test to be carried out on her patient to sbu.research@wales.nhs.uk on 24/04/2024. This e-mail address is currently being sporadically monitored and there is an out of office detailing this. On 25/04/2024 this e-mail was forwarded to sbu.Histosecs@wales.nhs.uk for it to be actioned. The request was not dealt with at this time. The clinical consultant sent a chase-up e-mail on the 16/05/2024 to ask if the request had been actioned. This e-mail was forwarded to a BMS in the laboratory who was responsible for actioning tests that day, but the e-mail was missed. The clinical consultant sent another chase-up email on 30/05/2024. Patient cannot commence treatment until test results are returned</t>
  </si>
  <si>
    <t>The latest e-mail was forwarded to the newly set-up genetic test requesting e-mail address and this was communicated to the member of staff responsible for actioning tests and a band 7. The lack of staffing and no structure in place regards managing the molecular unit has been flagged to management and there is a draft risk assessment written to be discussed at the next CGRM group meeting.</t>
  </si>
  <si>
    <t>Awaiting outcome</t>
  </si>
  <si>
    <t>A sample was referred from BCU HB  to the SBU Laboratory Medicine Department for analysis of lipase (specimen number 7036358518) on 23/04/2024. The specimen was referred along with another sample for another test analysed at SBU (HbA1c by boronate affinity). The packing slip number was B23042424. The sample for boronate affinity was analysed and reported. The referring laboratory contacted a clinical scientist to chase up the lipase result on 21/5/2024. On investogation the result was still outstanding because the lipase sample was not receipted in the LIMS system from the packing slip. As a result the outstanding lipase result did not appear on outstanding worklists and was discarded prior to analysis. We were therefore unable to provide a result for this referred test.</t>
  </si>
  <si>
    <t>The referring laboratory were informed that due to an error we would be unable to provide a lipase result. A sincere apology was given. A comment was added to the result to this efffect.</t>
  </si>
  <si>
    <t>Specimen discarded in error</t>
  </si>
  <si>
    <t>Swansea Bay UHB / Hospitals / Neath Port Talbot Hospital / Theatre 4</t>
  </si>
  <si>
    <t>It was noticed that a  Hysterscope used on patient  was not functioning as it should be but the telescope was functioning as it should be and there was a good view so Surgeon continued to
proceed with operation. At the end of the operation the scope was examined and a syringe of sterile water was flushed through the outflow port which had appeared to be blocked to ascertain the reason for this. Debris was washed out of the port which I was called to witness, and photograph.</t>
  </si>
  <si>
    <t xml:space="preserve">Surgeon informed immediately and advised to give patient antibiotic therapy and record in patients notes as this was deemed to be contaminated scope .
Matron informed and Never Event declared.
Consultant Surgeon informed and requested that the Registrar  speak with patient to explain the events and prescibe antibiotic therapy.
Patient and her husband spoken to by Doctor with myself present and full explanation of events given, including the nature of the event being a Never Event and that an Investigating Team would keep them up to date with findings .
Apology offered to patient on behalf of Theatres.
Infection control contacted.
Infection offered advice to Doctor.
Decontamination co-ordinator visited Theatres and examined hysterscope, and asample of debris collected.  
</t>
  </si>
  <si>
    <t>Patient prescribed sub cut oxycodone 2.5mg every 2 hours. Myself and another staff nurse, J. Davies checked and signed out what we thought was oxycodone, however, when I subsequently checked again at a later time to give another dose I realised a drug error had been made, we had in fact given sub cut Morphine 2.5mg on two occasions at 21.09 and 00.15.</t>
  </si>
  <si>
    <t xml:space="preserve">Night doctor informed of mistake.
Monitored by staff for any issues.
Ward sister informed of mistake in the morning.
Patient informed of mistake.
</t>
  </si>
  <si>
    <t>Awaiting reflection accounts from staff involved</t>
  </si>
  <si>
    <t>Luckily no harm caused to the patient and patient was painfree following this medication.</t>
  </si>
  <si>
    <t>The 2 staff checking must ensure that the correct checks are being carried out and that they are signing for the correct drug that is prescribed.</t>
  </si>
  <si>
    <t>Swansea Bay UHB / Hospitals / Morriston Hospital / Dialysis Unit Acute</t>
  </si>
  <si>
    <t xml:space="preserve"> Dialysis Unit Acute</t>
  </si>
  <si>
    <t xml:space="preserve">Patient arrived to dialysis unit from SDEC area where patient was seen for a fall at home. The transferring nursing staff unable to fully inspect skin to buttocks due to the pain patient was in from fracture to pubic rami.  Skin inspected with assistance from 3 staff members for rolling prior to admission to ward and moisture lesion was noted to sacrum.  </t>
  </si>
  <si>
    <t xml:space="preserve">Tried to encourage patient to lay on side but too painful at present. Ward staff made aware that airway mattress needed as soon as one is available. </t>
  </si>
  <si>
    <t>No harm to patients site at high escalation due to limited capacity beds utilised at risk following microbiology advice.</t>
  </si>
  <si>
    <t xml:space="preserve">Falls protocol done
Family updated
Risk assessment done &amp; datix done 
Patient closely monitored as per medical team r/v 
Extra staff put out to support with 1-1 cover. </t>
  </si>
  <si>
    <t>Patient had an unwitnessed fall due to increased agitation and confusion. No full 1-1 support provided despite being escalated to all appropriate avenues. Staff on unit doing their best to support the patient despite other high acuity patients. Patient obtained a hew facial bone fracture in comparison to other CT. 
Falls presented during falls meeting and incident has been agreed avoidable as patient didn't have 1:1 although put out to bank and was not covered.</t>
  </si>
  <si>
    <t xml:space="preserve">Nil. </t>
  </si>
  <si>
    <t xml:space="preserve">
Patient admitted  to ward on 27/04/2024, from ITU for renal management. Patient had been admitted to hospital after being found by district nurses with low GCS when they attended to do dressings to leg ulcers. 
PMH; AF, T2DM, stage 4 renal failure, declining dialysis, schizophrenia, diabetic nephropathy. Patient was known to community mental health team. Patient nursed in cubicle as had MDRO. Patient was regularly incontinent of faeces. Patient remained all care in bed during admission, patient was mobile prior to admission. Patient was transferred back to ITU South the same night as decreasing SATS and hypotensive, very overloaded. Patient was then transferred back to Cardigan ward on 01/05/24. Pressure areas documented very red and blanching. Doctor reviewed patient over night as remained hypotensive. Patient had also been declining pressure areas to be checked and observations to be taken. Reviewed by ITU psychiatric nurse, but for discharge planning. 
Patient was frequently incontinent of loose stool, buttocks became very excoriated. Flamazine cream applied as tolerated. Patient transferred onto airwave mattress on 07/05/24. Buttocks noted to be deteriorating due to regular faecal incontinence and declining checks at regular intervals. On 08/05/24 it was documented patient then had SDTI to both buttocks, in between buttocks and groin red and excoriated. </t>
  </si>
  <si>
    <t>garden</t>
  </si>
  <si>
    <t xml:space="preserve">patient had a fall on a trampoline, non weight bearing since injury.
attended neath port talbot hospital, mum advised it was the right leg, it was deemed that the left leg was for xray at that time. The xray was performed and reported as negative findings.
mum and nana bought the child back to morriston MIU the following day, examined and showed signs of pain around the knee and proximal tibia. 
</t>
  </si>
  <si>
    <t>The right leg was xrayed noting a fracture to the proximal tibia not displaced.
The child was referred to fracture clinic after discussion with trauma registrar and placed in an above knee backslab.
Analgesics were provided in the form of paracetamol and ibuprofen discharge medication
Email sent to Neath regarding the incident as mum and nan concerned not weight bearing when left Neath
Advised to complete datix as done</t>
  </si>
  <si>
    <t>Digital systems reviewed - DALS &amp; WNCR record uploaded to datix.
On reviewing WNCR in relation to discharge it is documented that the patient was discharged by the consultant late pm and was happy to go home, with someone to return the following day to collect his TTO's.
It is also documented that the patient utilised urinals at the bedside but mobilised independently with a zimmer.
On the DALS It is noted that the patient had a life limiting diagnosis and was referred to community palliative team.
Palliative care team letter to GP States ''Discharged to his girlfriend’s house in Margam. Plans to sleep on the sofa as finds this more comfortable. 
Mobilises with crutches. Driving licence has been revoked by Gary.
Spiritual: ‘Motorbikes are his religion’ and well supported by the biking community.
Priorities and goals: To live with his girlfriend and take each day as it comes.''
The Patient had an appt with GP made for the Thursday (2 days later) for dressing changes
May 15th the patient was admitted as an emergency to Ty Olwen where he subsequently spent his last 2 days before passing away on 17/5/24 RIP.</t>
  </si>
  <si>
    <t>**await medical notes for review before completing review**</t>
  </si>
  <si>
    <t>Importance of detailed documentation to be emphasised to all ward team.</t>
  </si>
  <si>
    <t xml:space="preserve">Patient was non-compliant with clozapine  6 days prior to admission. Came in with increased confusion. 
Patient was very agitated and needed a mild sedative to calm him.
Patient refusing all medications and observations.  Medics clerked @ 22.00PM on the 8th, they have listed the medication but no dose or when taken. Due to the time  the patient was clerked he may not have had the medication at this time, unfortunately I can not answer this question it would be for the medical doctors to answer why it wasn't prescribed with the other medication.
I have tried to speak to the medical doctor dealing with the patient on the 9th but he is not on duty so will catch at a later date. </t>
  </si>
  <si>
    <t>I will have to pass this to the medics to look at to see why the medication wasn't prescribed.</t>
  </si>
  <si>
    <t>Cell Markers Laboratory</t>
  </si>
  <si>
    <t xml:space="preserve">An abnormal clonal population of B cells was not identified on a Bone Marrow sample when analysing the Flow results produced by the Cytometer.
The report was completed, validated and released onto TRAK.
The omission came to light when the report was questioned by the Consultant Haematologist after he had received the Trephine report from Histopathology which differed from the Flow Report.
</t>
  </si>
  <si>
    <t>The sample results were reviewed on the Cytometer and the Flow plots re-gated at which time the clonal population was identified.
The Consultant Haematologist was immediately informed and a revised report issued.  
The Consultant Haematologist confirmed that this event had caused minimal effect on patient management .</t>
  </si>
  <si>
    <t xml:space="preserve">Patients address is incorrect and now resides in a nursing home.
Patient was referred to Pressure Ulcer Prevention Intervention Service on 8.5.24 for a category 4 pressure area to sacrum.
Patient has a long standing perineal wound with sinus' since 1968. Wounds and pressure areas had almost healed during hospital admission.
Since discharge to nursing home, photographs from hospital medical records to 1.5.24 compared and then received photographs with referral on 8.5.24. Great deterioration noted.
Phone call received from Discharge liaison nurse who is concerned with deterioration of wound since discharge. Who checked immersion of sacrum in mattress on bed and felt patient was bottoming out. Air in mattress increased. Advised for home to check mattress is still inflated after air inflation in 1 hour.
Urgent assessment made today at home by Clinical nurse specialist and rehabilitation engineer to establish cause of deterioration. 
Patient in nursed 24 hours a day in bed. Discussed sitting out in chair, however patient states she wants to sit out when physiotherapist is visiting next.
Patient has a domus auto air replacement mattress in place. On hand check, patient has 1cm depth to mattress and on movement is bottoming out to base of the bed. Attempted to increase air in mattress and advised to change mattress within the next hour is not immediately, due to deterioration of the wound.
Documentation of turning regime and dressing plan sent via email by discharge liaison nurse however, multiple different patient names on each document. 
No dressing packs to perform dressing change available, therefore sourced gauze and sterile water separately to wash wound and surrounding skin. Discussed need to source dressing packs. Then dressing changed.
</t>
  </si>
  <si>
    <t>Visited on next day after referral (today) and hand check performed as detailed in description.
Dressing changed and advised less honey, order larger secondary dressing (currently using 2 as not big enough) and to provide skin care to surrounding skin. Current dressing being changed every 2-3 days. Advised from today to be changed daily.
Advised to reduce head of bed angle to reduce pressure to sacrum until a working mattress is in place.
Advised to offload heels with repose wedge or pillow.
Advised to continue 2 hourly turns and reduce back lying.
Discussed with Long term care nurses finding today and advised to raise datix and for nursing home to raise urgent safeguarding.
Phone call on return to office with nurse on duty in nursing home to establish if mattress has been replaced and notified, new mattress has been delivered but currently trying to fix mattress patient is still on. Discussed need to raise an urgent safeguarding and agreed to perform this.</t>
  </si>
  <si>
    <t>Patient admitted to Intensive Care on the 18th April 2024 following a fall, seizure activity and decreased GCS. When patient was demonstrating signs of waking but not yet following commands fully, they had a tendency to continuously rub their feet up down against the mattress/ sheet.  This was recognised and elevation was provided in attempt to stop this behaviour however the patient developed a grade 2 on the L outer malleolus.  Pressure Damage Passport completed and wound chart commenced.  Dressing applied to area and wound managed effectively</t>
  </si>
  <si>
    <t>On admission patient had multiple skin tears and bruising to both arms as well as a Grade 2 pressure area to sacral cleft which were redressed on coming to ITU.  Patient was nursed on a airwave matress and regular repositioning was performed.  When patient was demonstrating signs of waking but not yet following commands fully, they had a tendency to continuously rub their feet up down against the mattress/ sheet.  This was recognised and elevation was provided in attempt to stop this behaviour however the patient developed a grade 2 on the L outer malleolus.
Pressure Damage Passport completed and wound chart commenced.  Dressing applied to area and wound managed effectively</t>
  </si>
  <si>
    <t xml:space="preserve">recognised and elevation was provided in attempt to stop this behaviour however the patient developed a grade 2 on the L outer malleolus.
Pressure Damage Passport completed and wound chart commenced.  Dressing applied to area and wound managed effectively
</t>
  </si>
  <si>
    <t>chilled water plant fail , reset some plant but unable to access cooling fans ,estates padlocks have been removed and replaced with combination locks , oncall engineer unaware of required combination to gain access so fans can be checked</t>
  </si>
  <si>
    <t xml:space="preserve">checked  ahu s,  for itu east also itu west no chilled water being supplied , carried out resets to get some plant running but unable to access fan compound as combination numbers for locks unknown </t>
  </si>
  <si>
    <t>The patient from Minor injuries unit was handed over the phone to the day staff. They were told the patient had been accepted by Trauma &amp; Orthopaedic team in Morriston and the Trauma &amp; Orthopaedic doctor would prescribe the patients medication and review her on ward A. MIU staff were unable to book an ambulance due to the high volume of emergency calls.
When the night staff contacted the trauma and orthopaedic doctor. He was willing to prescribe the patients medication, however he would not review the patient because they do not see the patients who come in through minor injuries. The nurse practitioner was informed. The on call surgical T&amp;O will not accept responsibility for the patient and the medical team say she is not their patient either. Therefore the patient has not had the review staff were handed over she needed.</t>
  </si>
  <si>
    <t>Ambulance booked at 22.00 by ward A staff. There is a minimum wait of 8 hours. Nurse practitioner informed. Staff are monitoring the patient regularly for signs of deterioration. The patient has not had the review requested in Minor Injures Unit. Nurse practitioner informed.</t>
  </si>
  <si>
    <t>Transfer to a unit / ward in a secondary care provider</t>
  </si>
  <si>
    <t>Noticed discoloured/purple area to R outer ankle. (SDTI)
UPDATE 15/5/24
R buttock Grade 2 found.
UPDATE 16/5/24 
1. SDTI to R ankle has now broke down to a grade 2. This was noted night shift 15/5/24.
2. SDTI to R hip noted. 
UPDATE 17/5/24
Right hip previous SDTI resolved to grade 1
UPDATE 10/6/24
1. Right hip again gone to SDTI
2. Right buttock now has a ?grade 2 ?due to moisture top layer of skin gone
3. Left buttock wound broken down moisture damage.</t>
  </si>
  <si>
    <t>Dry dressing applied to protect skin, elevated on pillow. Patient nursed on special mattress.(CITADEL). On regular repositioning and skin bundle maintained. Patient is aware. 
UPDATE 16/5/24 
1. SDTI to R ankle has now broke down to a grade 2. This was noted night shift 15/5/24. seen by sue flavin pupis - offloaded with pressure relieving cushion.
2. SDTI to R hip now noted. - seen by sue flavin pupis - needed urgent change of bed and mattress as current mattress was failing. seen by Mr Drew who is happy for half an hour on left hip every 3hrs to relieve pressure.
3. Myself and colleague chased new ordered bed on 12/5/24 numerous times over a 4 day period. Each time we were told they were emailing the engineer and team leader to find out why the bed had not been delivered and that they would call us back to explain why. Escalated to ward manager on 16/5/24 am, new bed delivered on pm of 16/5/24.
UPDATE 10/6/24
1. Seen by Sue Flavin Pupis - advised to remove inadine and cosompor when in bed (only apply when out in wheelchair). Apply betmovate cream to whole hip and buttocks area as there are many areas that are broken. To go back to 1hr on L side every 3 hrs. Patient stated that he stopped doing this after it healed the last time as consultant told him he could stop doing the regime - hense why the area has now broke down again.
2. Contacted medical illustrations to come tomorrow 10am to take photos of R hip and R buttocks to be uploaded to the datix. 
3. Left buttock to be dressed with inadine and cosmopor.</t>
  </si>
  <si>
    <t>at first, patient could only be nursed on R side to offload weight of L side due to current operation and wound needing to heal.
there was also issues with bed not working correctly and getting a new one delivered (separate datix completed)
numerous areas of pressure damage - R ankle, R hip - which started to heal, however the patient stopped doing his movement regime to offload weight on the R side, which caused the pressure damages to come back.</t>
  </si>
  <si>
    <t xml:space="preserve">This patient was known to have osteoporosis and thus at risk of fracture.  They have an identical twin with the same condition.
On 25/4 I was requested by email to arrange OP Xray for possible left hip fracture by a specialist physio in UHW. Unfortunately i was on study leave but a few days later (?1st or 2nd May) requested this imaging urgently, and spoke to both radiology in MGH and NPT.
On 5/5/24, before the OP Xray was undertaken, this patients twin was admitted with a femoral fracture. 
I learned of this and contacted the ward team to request that if the twin (who was a/w outpatient Xray) was visiting their sister (who had a known fracture) could they be taken to radiology. 
While still awaiting xray the patient was admitted with a displaced fracture of left femur. Xray of right femur also identified undisplaced fracture on this side. 
Had this patient had Xray sooner they may have only had bilateral undisplaced fractures, rather than one displaced and one undisplaced.
I've categorised as radiology appointment error as the primary delay but there were several ways that this could have led to a different outcome. </t>
  </si>
  <si>
    <t>Both siblings underwent operative management for their bilateral fractures. 
Zolendronic acid infusion will be delayed until fractures healed.</t>
  </si>
  <si>
    <t>Huntleigh not responding to investigating where bed being reordered from on numerous occasions.
Patient gained pressure sore on R hip during the time where the mattress was deflated on the bed for 3 days.</t>
  </si>
  <si>
    <t>Rang twice on 13/5, twice on 15/5 and escalated to ward manager on 16/5.
new bed delivered on 16/5.</t>
  </si>
  <si>
    <t>new bed delay</t>
  </si>
  <si>
    <t xml:space="preserve">has been presented in Scrutiny  and is a previous CDIFF patient awaiting sequence testing.
</t>
  </si>
  <si>
    <t xml:space="preserve">The member of staff involved has been spoken to by her line manager. email correspondence to the incident reporter has been added to the investigation. </t>
  </si>
  <si>
    <t>Clinical consultant e-mailed the lab to request a test so that patient treatment can be determined and started. This test was not requested.</t>
  </si>
  <si>
    <t>The requesting e-mail was an incidental finding while chasing up another incident. The test request was forwarded to the original hospital (Glangwili) to be actioned. The lack of staffing of the area and a dedicated person for overseeing the area has been flagged to management and is due to be discussed as a risk assessment in the next CGRM</t>
  </si>
  <si>
    <t>Swansea Bay UHB / Hospitals / Morriston Hospital / Burns OPD</t>
  </si>
  <si>
    <t xml:space="preserve">I received a telephone call from a staff nurse asking to review this patient, as his CVC lumen was reported to be "split". I told them I would be there as soon as i could and attended the ward approximately 10 minutes after the phone call. On assessment of the CVC, there was no dressing covering the insertion site, however there appeared to be small amounts of old dressings still attached to outer lumens of the CVC. On closer inspection, one lumen appeared to have been cut clean in half. There was no clamp applied to the lumen. I suspect this cut occurred whilst someone had attempted to remove the dressing, given that there was still parts of the dressing attached to the damaged sections of the line (as pictured). The cut segments appeared very symmetrical. There was also pus and redness evident at the insertion site. </t>
  </si>
  <si>
    <t xml:space="preserve">Clamp applied to cut lumen. Decision made to remove CVC to minimise risk of air embolism &amp; infection. Proposed action explained to patient and verbal consent obtained. Recent bloods checked &amp; satisfactory for procedure. Skin prepared with 2% CHG in 70% alcohol. Sutures removed. CVC removed as per competency. Full length of line intact on removal. Distal tip of line sent for MC&amp;S due to ?line infection (pus &amp; redness at site). Actions and rationale documented in patients medical notes. Advised staff nurse to monitor patient for signs of infection &amp; air embolism. Advised that we would be completing an incident report for this, given the potential harm to patient. 
Extended dwell cannula inserted to provide alternative form of IV access for ongoing IV antibiotics. </t>
  </si>
  <si>
    <t>await inivestigation</t>
  </si>
  <si>
    <t xml:space="preserve">Genomic test was requested by a pathologist to determine patient treatment 22/05/2024. The histology block has not yet been retrieved from file as of end of 31/05/2024. </t>
  </si>
  <si>
    <t>Unlocated case flagged to Histology laboratory section lead asking if a member of staff can be allocated to looking though the block filing to find the case 31/05/2024</t>
  </si>
  <si>
    <t>An unknown particle was found on opening and checking the tray in question. (Major Orthopaedic Tray number 39)</t>
  </si>
  <si>
    <t xml:space="preserve">Four other trays had to be replaced due to potential sterility compromise. Line leader informed. Incident report completed. </t>
  </si>
  <si>
    <t xml:space="preserve">Developed very limiting angina – reviewed in A&amp;E with multiple episodes of pain on the same day (13/05/024). Elevated troponin –seen in RACPC within 72 hours (likely pre-arranged from GP referral) – very limiting angina noted and e-mail sent to me for expedited investigation. Angiogram arranged within 72 hours (17/5/24) – severe calcific 3 V CAD noted – Cardiothaoric input sought – CT Surgeon felt given H/O multiple TIAs safer to consider PCI to alleviate symptoms. D/W CTS and then with patient and family – given option to stay in and have PCI in an appropriate cathlab (we are going through cathlab replacement – so one of the labs is a mobile cathlab). Patient opted to go home and have PCI following Thursday (23/5/24). Admitted for PCI as planned on 23/5/24. Due to radial spasm couldn’t engage RCA with 7 french guide. Moved over for LAD PCI with 6 french guide. PCI done to LAD and diagonal aided by calcium debulking. Workhorse wire tip ‘was broken’ but was in a small septal. Also flow in diagonal suboptimal. No pericardial effusion post PCI. 
In view of increasing SOB decided to bring back to cathlab (after discussing with colleague interventional cardiologist who was the ward consultant). Patient was felt to be in pulmonary oedema along with hypokinesia of apical territory. High flow oxygen and IV Furosemide given – anaesthetic support obtained in cathlab. Angiogram showed excellent flow in diagonal but slow flow in apical LAD. We (myself and another PCI consultant) tried to establish better flow in distal LAD but patient deteriorated and suffered cardiorespiratory arrest. We continued CPR for over 20 minutes without any success. Overall it was felt that the residual severe CAD especially in the dominant RCA made it difficult for patient to tolerate a localised reduction in flow in the distal LAD leading to increasing pulmonary congestion and subsequent cardio-respiratory arrest.
</t>
  </si>
  <si>
    <t xml:space="preserve">After procedure is finished.  Staff have noticed a little hole in the instrument wrapper. </t>
  </si>
  <si>
    <t xml:space="preserve">Reported to nurse in charge.
Made surgeon aware. 
Advised to do a DATIX. 
On Debrief, we have reflected on the day and to be careful next time. 
</t>
  </si>
  <si>
    <t>Warfarin not charted for a patient on admission, no warfarin chart with the patient and dose missed. Patient then for discharge and warfarin still not charted. INR subtherapeutic.</t>
  </si>
  <si>
    <t>Initially discussed with junior doctors on the ward to chart warfarin for inpatient. When checking discharge as warfarin still not prescribed discussed with consultant that bridging therapy would be needed for the patient. Discharge then completed for warfarin with bridging enoxaparin as per health board guidelines. Discussed with ward Sister to make them aware of the incident and the need for district nurses to be arranged on discharge.</t>
  </si>
  <si>
    <t xml:space="preserve">Not on case load. unstageable wound to back of right heal. patient was on Cyril Evans ward for 6 weeks. wound dressed , added to workload for 3x visits per week, advised not to apply pressure to area and repose wedge ordered. </t>
  </si>
  <si>
    <t>Patient admitted to the hospital following central chest pain on the 24/04/2024, Transferred to CEW 25/04/2024. Patient mobile and independent to own need on admission.
Due to multiple hypo episodes and raised ketones patient commenced on VRII to control blood sugars. Patient seen multiple times by diabetic nurse specialists to tweak her medication to control the hypo's.
During the admission patient went to the catheter lab and had stents deployed on 03/05/2024, recovering in Coronary Care Unit. 
Patient treated for mild AKI 
During admission patient not seen by physiotherapist due to being mobile and independent to all needs.
Patients BM's continued to be elevated throughout admission.
Purpose T completed regularly and noted no pressure ulcer seen but at risk.
Skin bundle not required as patient independent to own needs. 
07/05/2024 DKA resolved
Hypo episodes continued, diabetic nurse changed Insulin multiple times though out the admission
Patient discharged home on 15/05/2024</t>
  </si>
  <si>
    <t>Uncertain as patient did not appear to have any pressure damage during her admission. Patient was mobile and independent to own needs. Datix and photographic evidence occurred 2 weeks after discharge from hospital.</t>
  </si>
  <si>
    <t xml:space="preserve">Patient did not appear to have developed this during her admission. All documentation shows patient was mobile and self caring. Erratic BM's continuous hypo's and changing insulin regime during her admission </t>
  </si>
  <si>
    <t xml:space="preserve">Sarcoma FISH was requested 23/05/2024 for a case referred to us for diagnosis. Nobody was available to chase the block being retrieved from file to complete the test, this was not done until 04/06/2024 when it was realised that we hadn't ever received the block into the department. </t>
  </si>
  <si>
    <t>The secretary for the requesting Pathologist was asked to retrieve the block on 04/06/2024. However on the 13/06/2024 we have still not received the block.</t>
  </si>
  <si>
    <t>Sarcoma FISH testing was requested on a referred case on 23/05/2024. Nodody retrieved the block from archive until 04/05/2024.</t>
  </si>
  <si>
    <t>Outstanding case was flagged to a secretary who retrieved the block herself. The case was then handles by the lab and the slides were sent for testing on 05/06/2024</t>
  </si>
  <si>
    <t>Death certificate of a different patient has been uploaded on to this patient's WCP documents</t>
  </si>
  <si>
    <t>Datix completed</t>
  </si>
  <si>
    <t>Patient attended with right inferior eyebrow laceration
Attempt to apply tissue glue to laceration by maxillofacial SHO - patient moved during application and glue adhered to right eyelashes, patient then unable to open eye</t>
  </si>
  <si>
    <t>Patient had immediate senior review by a/e consultant - washed with saline in a/e, but unable to fully remove at time
Advised by a/e team adhesive effect of glue should be self limiting and should self resolve within 24-48 hours
Advised mum could try and wash/soak eyelashes at home
If no success appointment given to mum to come back to see us - happy with above plan
OMFS SpR Rvd + OMFS consultant aware
Mum contacted after 24 hours by OMFS team and mum informed glue still present and child unable to open eye
Offered appointment to come back in and explained likely to require GA to trim eyelashes safely - mum attended when next available
GA undertaken on CEPOD - glue removed and patient discharged same day, no longstanding injury that I am aware of
Case is being discussed at local M+M meeting
Teaching provided to OMFS team on appropriate use of tissue glue around the eye
OMFS department to review policy if this were to happen again
Clinician involved has reflected on incident</t>
  </si>
  <si>
    <t xml:space="preserve">Upon inspecting skin underneath TED stockings, red/blistered mark noted to behind both knees.
</t>
  </si>
  <si>
    <t>TEDS removed. Skeletal chart completed. Measured for Flowtrons.</t>
  </si>
  <si>
    <t>blisters noted from area where ted stocking behind the knee</t>
  </si>
  <si>
    <t>Staff reminded to follow the guidance of the ted stocking bundle so that legs are checked for any issues or that stockings still fit and re measure carried out.</t>
  </si>
  <si>
    <t>To ensure that the ted stocking bundle is followed and all patients have one in place to monitor for any issues from the socking to the patients legs.</t>
  </si>
  <si>
    <t>Patient admitted to General ITU on the 23/05/24 @ 03.40 am from Theatre port Laparotomy.  Venflon present on back of Right Hand and Arterial Line in Right Brachial.  Noted by Staff that the right arm and hand was blistered and based on the Arterial Line &amp; Dressing needing changing on the 26th May, advice was to be careful changing dressing due to skin being viable. At that time there was no indication of issue with venflon and VIP score had been 0.  On removing the Arterial Line Dressing the venflon dressing was removed the same time, on inspection there appeared to be a larger blister area and skin had peeled back and exposed a large pale white area.  Due to not being regular nursing practice, it cannot be identified the exact drugs that may have been administered through this point of access.  Doctors contacted immediately and Plastic Surgical Involvement requested as cause in question ? Necrotising Fasciatis / Extravasation.  This was believed to be extravasation, area flushed and Plastics continue to have involvement in the treatment which is now being managed conservatively and hand advised to be elevated.  Dressing applied and changed requarly to assess wound, Wound Chart insitu</t>
  </si>
  <si>
    <t>East 13</t>
  </si>
  <si>
    <t>Water ingress from rain due to faults in the roofing /guttering pooled in the bed area, particularly affecting the electric sockets where it was visibly leaking from. As the staff cleared the area of equipment our domestic received an electric shock to his arm.</t>
  </si>
  <si>
    <t>Domestic shaken but felt ED visit unnecessary. 
All staff told not to enter bed area. 
Estates contacted urgently.</t>
  </si>
  <si>
    <t>Contact or exposure to electricity (electric shock)</t>
  </si>
  <si>
    <t>Contact with mains power</t>
  </si>
  <si>
    <t xml:space="preserve">await review of incident </t>
  </si>
  <si>
    <t xml:space="preserve">Patient has a RIG tube in situ for nutrition and hydration following cancer treatment. Patient attended minor injuries as there was a split to her feeding tube and it was leaking gastric content. The tube was not usable at this point. The patient was then sent to ED due to lack of expertise at minor injuries. Minor injuries clamped the tube to prevent further leakage. 
ED reviewed patient and decided that patient did not need admission and could be referred to gastro the following day for replacement of tube. The patient could only manage small amounts of fluid and diet. 
There is a policy available on COIN detailing how to change a gastrostomy tube in the event of broken or misplaced tubes. This was not utilised - patient had also brought a spare tube with them which could have been used . This could have prevented patient sent home without adequate nutrition and hydration for over 24 hours. 
 minor injuries </t>
  </si>
  <si>
    <t xml:space="preserve">Email received on the next working day from gastroenterology an tube was replaced in the community. 
Abbott nurses attended patients home as an emergency. 
</t>
  </si>
  <si>
    <t xml:space="preserve">await investigation by NIC </t>
  </si>
  <si>
    <t xml:space="preserve">There is a SDTI to the R side of the foot below the ankle and G2 to the R ankle. spoke with the nurse who first reported it and agreed it was the ankle not the heel. </t>
  </si>
  <si>
    <t>SDTI to right ankle developed within current clinical area due to reduced mobility and sensation.</t>
  </si>
  <si>
    <t xml:space="preserve">Lung DNA NGS was requested on 28/05/2024, this test is very time sensitive and is required to determine patient treatment. The block was not retrieved from archive and nobody was available to chase this up. </t>
  </si>
  <si>
    <t>A secretary retrieved the block from archive 6 days later. This was handles by the laboratory and the slides were sent away for testing on 04/06/2024</t>
  </si>
  <si>
    <t>Holter monitor fitted on the above patient on 24/5/24. Referral reason indicated multiple syncopal episodes. Monitor was due to be removed and analysed on 28/5/24 however upon attendance at OPAS, ward informed physiologist that patient had been transferred to ward D and the monitor was sent with the patient. The physiologist attended ward D how confirmed the monitor never arrived on the ward with the patient. Both physiologist and nurse on ward checked patient's belongings however found no monitor. OPAS were contacted and NIC advised to give them a few hours to search the ward. Late afternoon on the 28/5/24 the physiologist re attended OPAS and it was confirmed that the monitor was not found. The bed manager also confirmed to the physiologist that she witnessed OPAS removing the monitor from the patient on 25/5/24. Laundry were contacted and bins were re checked however bags had been changed over the weekend of course. OPAS contacted on morning of 29/5/24 to re confirm if monitor has showed up however monitor confirmed lost.</t>
  </si>
  <si>
    <t>Discussed several times with OPAS. No monitor found, unable to locate and contains patient identifiable information.</t>
  </si>
  <si>
    <t>2nd hour reposition
ordered an air mattress- will put him on an air mattress as soon as we get a new one
New air mattress in place</t>
  </si>
  <si>
    <t xml:space="preserve">Patient was given zormorph instead of longtec, dosage was the same. 
There was no ill effects noted to patient. 
Both staff members are substantive, unaware of mistake until it was picked up by another member of staff. 
After speaking to both staff they have expressed that the ward was short staffed and acuity was high.  
Staffing: X4 Rn's on both days  X5 HCA on Sunday and X6 on Monday, the ward currently has X2 level 5 patients with very high acuity. 
Staff member in charge of shift and patient, swapped oxycodone and zormorph in her head and thinking process, the 2nd day nurse unconscious repeat of the day before.  
2nd nurse to double check momentarily complacent. Both staff members are very upset by this incident and have apologised.    </t>
  </si>
  <si>
    <t xml:space="preserve">Patient received wrong medication, he suffered no ill effects from this. 
Drs review and nil ordered. 
Both staff will complete a reflection using a reflective model and will then be uploaded to datix. 
Julie Clinical educator will work with staff  for  support and guidance. 
</t>
  </si>
  <si>
    <t xml:space="preserve">To be more aware of patient prescription. 
1st and 2nd checker to be more vigilant. </t>
  </si>
  <si>
    <t>Patient admitted to ICU.
Regular medications along with acute medicines such as antibiotics and steroids not prescribed for first 12 hours of admission. Patient on HEPMA on the ward. HEPMA not used on ICU. No print out of HEPMA medications. HEPMA not accessed following patient admission on ICU.</t>
  </si>
  <si>
    <t>HEPMA accessed on ward round following morning and medications prescribed.</t>
  </si>
  <si>
    <t xml:space="preserve">The box was placed in blood bank but as the staff were busy they were unable to open it straight away. The paperwork was also not completed correctly therefore the time that the box was delivered was not able to be determined.   </t>
  </si>
  <si>
    <t xml:space="preserve">It is important for the documentation to filled out fully and accurately to ensure that there is no avoidable wastage of units.  </t>
  </si>
  <si>
    <t>A/W Management review</t>
  </si>
  <si>
    <t>Patient has got a purple coloured discolouration on her left heel.</t>
  </si>
  <si>
    <t>Offloaded the heel. Lifted up the leg with pillows by leaving the pressure on heals.</t>
  </si>
  <si>
    <t>await investigation outcomes</t>
  </si>
  <si>
    <t xml:space="preserve">Unacceptable level of risk in the department
At 08:30 the department has 25 Majors patients in Green area, No adult or Paediatric ring-fence available. +2 Red Resus (Patient placed in front of fire doors), +5 Blue Trolley Bay, +2 Red Trolley Bay. Currently a non-functioning department and unable to provide fundamental of care to all patients, no capacity within the department due to overcrowding.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43 vs 2 allocated for patients within the department.
Urgent need to de-escalate ED’s level of risk.
</t>
  </si>
  <si>
    <t>Escalation as per policy, ED Matron, DIC Site team fully aware.</t>
  </si>
  <si>
    <t xml:space="preserve">Await investigation and findings </t>
  </si>
  <si>
    <t>Patient phoned to report that he cannot get Mounjaro 5 mg at all. He tried three different pharmacies including
local chemist and Boots. He asked for a hospital prescription. He said he does not want to miss any dose as
Mounjaro is working well. I spoke to the pharmacist to check the stock in our pharmacy and he said they have some
in stock. Also said one of the pharmacies in Swansea are well stocked for Mounjaro 5 mg. I informed the patient
about the same and he said rather come to us for the script and to collect from the hospital pharmacy. I offered a
month prescription for him to collect from us tomorrow. He then asked why can't he get Mounjaro from the
hospital pharmacy every month? I said I am afraid, as per policy, we, secondary care provide initial prescription
and primary care provide the monthly repeat prescription. He became verbally aggressive saying " why did
you prescribe a drug which is not readily available, communication is very poor between you ,doctors and
pharmacists". If you don't give Mounjaro I will die due to diabetes''. He disconnected the phone then.</t>
  </si>
  <si>
    <t>I asked the consultant to do a month hospital prescription and patient came to collect the prescription.  I reported to the consultant,  lead clinician for the health board and the pharmacy.  Also informed to my line manager. Rep of the drug has been made aware of the issue with non availability of the drug in certain pharmacy.</t>
  </si>
  <si>
    <t>E. coli has been identified from a blood culture sample obtained on 29/05/2024. The clinical team &amp; investigator will need to review and amend Actual Harm section and Potential harm/priority section, both of which have been defaulted to Low. 
Patient discharged from ward A 10/05/2024.</t>
  </si>
  <si>
    <t>Patient in theatre. Unknown user discharged patient from ward G on WCP and HEPMA and admitted them to a pre-admission ward. This meant that their EPMA lost all data so drugs given at 10am are no longer visible and risk EPMA team contacted but unable to reverse.</t>
  </si>
  <si>
    <t>EPMA team contacted.
Post op drugs represcribed
Surgical team to represcribe usual medicicines
DATIX submitted as risk of iatrogenic overdose or missing medicines</t>
  </si>
  <si>
    <t>Information missing</t>
  </si>
  <si>
    <t>Due to general anaesthetic list run in MRI (every wednesday a.m.) we are limited to what scans we can scan due to the safety an limitations with length of scans due to the time critical nature of the anaesthetic lists. We went to get a patient from ward G oursleves due to time restraints. when we got there, the patient was in a cube on their own. we asked if they were being barriered, and the answer from the nurse was no. We informed them of the General anaesthetic case and we wont be safe to scan if they were, and the staff insisted that the patient was not being barriered.
When we asked the porters to return the patinet, they informed us that this patient is barriered due to a very resistant bacterial infection (they were aware of the patient due to a CT transfer where the patient was barriered).
Not only were we not informed, but was lied to on the ward when asked about it.</t>
  </si>
  <si>
    <t xml:space="preserve">We decomished the MRI scanner room temporarily to deep clean the room. we were then informed that a 4D clean was needed. Unfortunately the dangers of the MRI room means that a 4D clean is impossible. 
We followed revious instructions from infection control, and waited 40 minutes, then deep cleaned again to ensure all is safe for future use. </t>
  </si>
  <si>
    <t>Test request was made for genomic analysis 29/05/24, but block was not retrieved from file. Due to short staffing this was not chased up until 05/06/24</t>
  </si>
  <si>
    <t>Secretary for the lymphoma service retrieved the block from file as nobody else was available, and ensured that it was sent for the genomic tests required.</t>
  </si>
  <si>
    <t>Reported to Clinical Lead and to Rota Coordinator who booked accommodation. They have advised to submit DATIX about this behaviour.</t>
  </si>
  <si>
    <t xml:space="preserve">upon washing patient this morning it was noted that he has a grade 2 to his spine </t>
  </si>
  <si>
    <t xml:space="preserve">area cleaned and allevyn gentle border dressing put in situ
patient  is already being nursed on nimbus mattress 
glide sheets already available at bedside
passport completed  
</t>
  </si>
  <si>
    <t>Patient discharged from hospital for continued intravenous antibiotics within the community for 6 weeks.
On examination of all Wales prescription chart it was discovered that the incorrect antibiotic had been prescribed for the 6 week period.
2g Ceftriaxone twice a day had been prescribed rather than the 2g Cefotaxime twice a day which had been documented on the initial referral and within the discharge DAL from the hospital.
The choice of Cefotaxime had been decided by microbiology.
The correct antibiotic was administered and given appropriately.</t>
  </si>
  <si>
    <t>Prescription chart removed from the property.
Re-checked the DAL to confirm the patient was due Cefotaxime and NOT Ceftriaxone.
Wrote a new prescription for the correct medication to avoid further errors.
Patient informed of the error and apology given for the error.</t>
  </si>
  <si>
    <t>Patient discharged from hospital for continued intravenous antibiotics within the community for 6 weeks.
On examination of all Wales prescription chart it was discovered that the incorrect antibiotic had been prescribed for the 6 week period.
2g Ceftriaxone twice a day had been prescribed rather than the 2g Cefotaxime twice a day which had been documented on the initial referral and within the discharge DAL from the hospital.
The choice of Cefotaxime had been decided by microbiology.
The correct antibiotic was administered and given appropriately.
Prescription chart removed from the property.
Re-checked the DAL to confirm the patient was due Cefotaxime and NOT Ceftriaxone.
Wrote a new prescription for the correct medication to avoid further errors.
Patient informed of the error and apology given for the error.</t>
  </si>
  <si>
    <t xml:space="preserve">During my shift on Thursday 30th may i occurred a back injury to my lower back whilst assisting a staff nurse to provide personal care on a patient the patient was very difficult to glide due to only having 1 slide sheet per patient when i asked the nurse was she ready to slide patient she said yes but didn't move the same time as me resulting in me hurting my back.  </t>
  </si>
  <si>
    <t xml:space="preserve">Contacted gp following day as unable to attend work 
nurse in charge made aware of sickness and reason why 
</t>
  </si>
  <si>
    <t>When performing PCA check observations at 02.40hours I noticed that the prescription did not correspond to the PCA Pump setting
The prescription was 10mcg bolus dose ,the pump was delivering 20mcg</t>
  </si>
  <si>
    <t>Doctor informed and Reprogrammed the pump to the settings on the prescription chart</t>
  </si>
  <si>
    <t>Yellow bay/Red bay</t>
  </si>
  <si>
    <t>Patient admitted following unscheduled procedure out of hours do to clinical need. No bed available at time of admission. Numerous issues with discharge leading to patient staying in recovery until 15.08 30/5/24. There is currently a Vastly reduced capacity in recovery due to ITU overflow. Room filled numerous times to capacity and therefore in the event of a theatre requiring recovery at that time and continuing current list, would have not been able to do so.</t>
  </si>
  <si>
    <t>Escalated to duty manager, Bed manager made aware, theatre matron made aware. Ward/s contacted on numerous occasions for update on discharge status.</t>
  </si>
  <si>
    <t xml:space="preserve">High value Reagents were delivered and signed for by a member of Reception on the 31th May 2024 at 10.37am but were not brought to the Cell Markers Lab. No contact was made with the Lab to inform them that the reagents had arrived which would have given them the option to go and fetch them.
The box was discovered on the 2nd June at 9am near to Reception by a member of the Haematology staff who was on a shift.
The Antibody within the box needed to be refrigerated. </t>
  </si>
  <si>
    <t>Reagent was immediately refrigerated with a note attached for validation to be carried out prior to use. (This will result in a further time and financial cost ).</t>
  </si>
  <si>
    <t>Patient transferred on to Powys Ward from ambulance. 3 crew accompanying , stated patient had been on an ambulance trolley for multiple hours and unable to have pressure areas checked as unable to roll patient due to extreme pain. Oral analgesia had been given with little effect and crew had requested patient have a nerve block for comfort. Patient had been seen by T&amp;O team but due to extreme pressures, nerve block unable to be administered. Patient then transferred to Powys ward - 6 staff to transfer patient off ambulance trolley onto bed (normal mattress) . Patient had been incontinent if urine, unable to roll patient to wash skin and change clothes and padding as extreme pain still an issue. Nerve block eventually administered at 03:30 and patient able to be examined at 04:00 for the first time. Pressure areas found to be intact.
Bed manager and site Matron aware that due to patient needing a bed not a trolley that this would now negatively impact the throughput of day case patients scheduled to be admitted on 30/05/2024 but informed that Site Matron adamant patient is to be transferred here overnight.</t>
  </si>
  <si>
    <t xml:space="preserve">Patient was on caseload as had been discharged home the day before this visit, </t>
  </si>
  <si>
    <t>Patient is paraplegic, he was admitted via Ambulance to hospital, he was discharged the day before our visit, his discharge was referred to us by himself, he has a package of care in place long term, he transfers with banana board to wheelchair, he has a catheter in place, he has a stoma, he has a new area since discharge to right buttocks, this presents as friction. He states he was admitted after falling from bed at home. Pressure relieving equipment in place.</t>
  </si>
  <si>
    <t xml:space="preserve">Patient came from Ward V, unable to return to Ward V as has been administered ITO. Patient in recovery until bed available on suitable ward. Currently ? Ward L, awaiting a patient to be discharged home. </t>
  </si>
  <si>
    <t xml:space="preserve">Liased with bed management and theatre matrons. </t>
  </si>
  <si>
    <t xml:space="preserve">this morning patient underwent blood sugar testing.
it was noted that the patients blood sugar chart had a different patients sticker
the patient sticker was for a patient who is also diabetic  
</t>
  </si>
  <si>
    <t xml:space="preserve">the previous blood sugars that were taken have been checked against the blood sugar machines on the ward x 3 
ward manager has spoken to the members of staff on duty. 
the patient whose sticker was on the above patients paper work was having consistently high blood sugars, where as the above patients blood sugars were within normal limits 
point of care team to be contacted in regards of possibility of taking blood sugar results that have been put on welsh clinical portal to be removed 
</t>
  </si>
  <si>
    <t xml:space="preserve">incorrect patient ID sticker placed onto blood glucose monitoring chart  after admission blood sugar taken. Although correct patient blood sugar -another patients bar code ID sticker had been placed onto the chart -which had been scanned. 4 members of staff failed to pick up it was the incorrect sticker. With another 5 recordings - (scanned from patient not chart )undertaken before error identified and chart removed. 
 On identifying error -chart removed from bedside - all blood sugars recorded checked and those of erroneous ID emailed to POCT to remove from other patients record. 
No harm occurred to patient 
2 of the staff members were out of date, however all staff involved have been asked to complete /redo the information governance training. </t>
  </si>
  <si>
    <t xml:space="preserve">Incorrect ID label placed onto patients blood sugar record -leading to a series of blood sugars taken for correct patient but incorrect barcode used. 
No harm occured. 
</t>
  </si>
  <si>
    <t xml:space="preserve">importance of correct documentation  and filing </t>
  </si>
  <si>
    <t>Swansea Bay UHB / Hospitals / Singleton Hospital / Neonatal Unit</t>
  </si>
  <si>
    <t xml:space="preserve"> Neonatal Unit</t>
  </si>
  <si>
    <t xml:space="preserve">Delay in urgent blood results. Contacted biochemistry lab to chase results after 2 hours. Bloods registered as booked in. Informed initially that no bloods had been received, then told only FBC sample had been received. I was able to assert that bloods had been registered on Welsh C Portal at 15:32 as received and registered as  'in progress'. 
Informed that bloods had been processed but lab staff were unable to release results  until confirmed by senior staff. I asked for clarification for which of the results were witheld and why. Also what, if any, issues were showing. Staff reluctant to give any other information but asserted that the samples had been processed when I asked for confirmation of processing. I informed the staff member that clinical decisions were pending depending the blood results and was told that another 20 mins would allow the results to become available. Results unavailable for over an hour following the call to the lab. Delayed treatment and clinical management as a result.
</t>
  </si>
  <si>
    <t>Requested for results to be telephoned through to the on-call consultant with an explanation of issues causing delay</t>
  </si>
  <si>
    <t>Patient was on caseload but was admitted/ discharged from hospital via ambulance.</t>
  </si>
  <si>
    <t xml:space="preserve">Patient is paraplegic, he was admitted via Ambulance to hospital, he was discharged the day before our visit, his discharge was referred to us by himself, he has a package of care in place long term, he transfers with banana board to wheelchair, he has a catheter in place, he has a stoma, he has a new area since discharge to left foot, this presents as an intact blister, He states he was admitted after falling from bed at home. Pressure relieving equipment in place. Legs have a large amount of odema since discharge, stockings are being worn, patient is starting dialysis soon. </t>
  </si>
  <si>
    <t>Swansea Bay UHB / Hospitals / Morriston Hospital / Ward G (from 29.5.24)</t>
  </si>
  <si>
    <t xml:space="preserve"> Ward G (from 29.5.24)</t>
  </si>
  <si>
    <t xml:space="preserve">Patient moved to the ward with no available bed space so placed in front of fire door. Patient has remained there for several days as unable to be absorbed into bed base. </t>
  </si>
  <si>
    <t xml:space="preserve">Highlight to ward manager that this is not safe, and they informed me that they had informed site of this when patient was moved to the ward. Nursing staff have also submitted a Datix regarding this incident. 
Patient will be prioritise for a bed once a suitable discharge occurs within our ward. </t>
  </si>
  <si>
    <t xml:space="preserve">Patient diagnosed with new PE. Patient had a paper drug chart. 
Apixaban morning and evening doses not signed for on the second day of the loading dose. </t>
  </si>
  <si>
    <t xml:space="preserve">This was discovered few days later and patient had received further apixaban doses since so was anticoagulated. 
Patient also moved wards that day. Note made on HEPMA so new ward was aware of the issue.  </t>
  </si>
  <si>
    <t>Incomplete medicines administration documentation</t>
  </si>
  <si>
    <t>pt who requires 1:1 RMN nursing, shift was not covered. Pt initials B .F.
During pt escalated behaviour - staff member whilst took off ward for a walk he had pt in a head lock. psych aware of this incident during the episode.
security have been present 3 times today.</t>
  </si>
  <si>
    <t>Psych liason aware when came to review patient</t>
  </si>
  <si>
    <t xml:space="preserve">Patient admitted with increased confusion related to alcohol withdrawal. 
Patient is acuity level 5 with 1-1 nursing in place. 
Dol's in place. 
Staff are made aware of patients unpredictable behaviour, verbally and physically aggressive. 
Security have attended ward a number of times to support staff and patients. 
  Patient under the care of psych liaison, medication trials/increasing and decreasing anti-psychotic meds. 
 </t>
  </si>
  <si>
    <t>/</t>
  </si>
  <si>
    <t>Swansea Bay UHB / Hospitals / Cefn Coed Hospital / Clyne Ward</t>
  </si>
  <si>
    <t xml:space="preserve"> Clyne Ward</t>
  </si>
  <si>
    <t xml:space="preserve">patient became increasingly aggressive, kicking office door, forcing way in to the office, throwing puzzles around in the day area, intimidating fellow patients requiring them to retire to their bed space, racist remarks towards on call doctor, stating that they would attack someone because they want to be arrested and go to PICU, increasingly aggressive the last two weeks, verbally abusive towards staff </t>
  </si>
  <si>
    <t xml:space="preserve">offered as prescribed medication to help with agitation 
boundaries put in place by staff that verbal aggression in not tolerated 
referral made to PICU 
risk log has been updated 
staff to remain present in communal areas to monitor risk to other patients  
</t>
  </si>
  <si>
    <t xml:space="preserve">Staff noted that patient has suspected deep tissue injury to Left heel </t>
  </si>
  <si>
    <t>Doctors and nurse in charge informed, Patients heels offloaded, Air mattress put in situ, Datix form and passport completed.</t>
  </si>
  <si>
    <t xml:space="preserve">Patient was admitted to hospital with cellulitis and elevated CRP on 24/05/24. Transferred to Cardigan ward on 28/05/24. On admission, pressure areas noted to be very red but intact.
Patient was nursed mainly in bed and all care. Small diet. Hoist transferred, ongoing physio. Often declining pressure areas to be checked. Pressure care documented 4 hourly, heels off loaded in bed with a pillow.
On 31/05/24, left heel was noted to have SDTI. Airwave mattress in place. </t>
  </si>
  <si>
    <t xml:space="preserve">Upon checking patient's paperwork, I am unable to locate pressure ulcer passport and WNCR does not show the reference number and only says datix done as per handover . Patient was admitted with grade 2 pressure ulcer on her sacrum, it has stayed the same all through out her stay in the hospital. </t>
  </si>
  <si>
    <t>Patient remained on 2 hourly turns.  Frequent skin checks done.</t>
  </si>
  <si>
    <t>AWAIT INVESTIGATION</t>
  </si>
  <si>
    <t>Health support found patient on the floor at bedside with pillow under his head,</t>
  </si>
  <si>
    <t xml:space="preserve"> Checked for any head and body injury - nil found. Four staff assisted patient back to bed. BM and ECG done. Neuro obs commenced. Doctor informed to review patient.</t>
  </si>
  <si>
    <t>Patient transferred to Ty Olwen for end of life care from ED. Brought into bay by porters and left on trolley while nursing staff got bed and did handover. When staff had returned to patient he had unfortunately died on his own, in a bay with other patients, on the trolley. The nursing staff in the unit had multiple concerns regarding this patient:
1) His mouth was covered in dry blood which was likely there before he was transported 
2) He was transferred down on the glide sheets 
3) The bed sheets he was on were covered in blood
4) Cannula side on his left arm appeared to still be bleeding/ leaking 
5) The nurse that had handed over had said that he had 'changed on the ambulance' after the event but not reported this initially on arrival 
6) The porters had left the patient on the trolley and were not available to help move the patient to a bed to make him more presentable for the family</t>
  </si>
  <si>
    <t xml:space="preserve">Patient was washed and appropriately laid out for family to say goodbye
After care was provided to the family 
Matron and bed managers were informed of the event 
Consultant on call was informed
Plan for debrief to be held in the week to discuss events with the team to minimise staff distress and support wellbeing </t>
  </si>
  <si>
    <t xml:space="preserve">At the start of serving supper, when the visitor (got permission from sisters- as per NOK can visit any time) and staff came to see patient this afternoon, Patient was on the floor laying with all his blanket over him, he stated that he put the blanket on him whilst on the floor. Patient was alert and orientated, stated that he slide from the edge of the bed to try to get to the door, patient was given the call bell to side and has been using it all day. However, at the time he did not used it. Patient also stated that he hasn't hurt any part of his body. </t>
  </si>
  <si>
    <t xml:space="preserve">Assisted patient to return back to bed. Observations checked and all stable- NEWS of 0. No new confusion, BM checked- 5.3mmol/l . No pain complaint. Reviewed by SHO on call- Neuro Obs started- GCS 15/15. SHO stated doesn't require CT Scan - Head. Post fall protocol followed- updated risk assessment. </t>
  </si>
  <si>
    <t xml:space="preserve">Patient known to be high risk of falls with mocca 12.5/30 (related to memory).  Nursed in side room due to infection control measures -but no ability to undertake constant supervision. Had been left alone - as up to fall had not attempted to get out of bed alone and had been using the call bell to alert staff.  Time of fall was during meal time -where staff were giving meals out to other patients. 
Patient found lying on floor next to bed - had climbed out at bed end . Stated he was not injured and had pulled the blanket over himself. It is unknown as to the time length - last seen 30 minutes prior. Patient had been  utilizing buzzer up to time of fall.  
Checked for injury and returned back to bed.  Observations ,NEWS 0, Neuro obs done GCS scoring 15
Blood sugar done  and informed to doctor, Informed NOK,WNCR updated. SHO review undertaken -  assessment form states patient had attempted to move from bed to door and fell on back, but did not hit his head. Had been on floor for 10 minutes before NOK noticed and alerted staff. Patient able to recall events - no headache dizziness or change in vision. Patient felt he had fallen due to leg weakness.. no injury or lacerations/bruising . No CT required . Poor urine output via catheter -bloods reviewed but patient not dehydrated.  
Following risk assessment - and need for closer observation - patient moved into main bay for close observation. 
Falls sticker evidenced in notes and NOK informed . 
</t>
  </si>
  <si>
    <t xml:space="preserve">Patient deemed high risk fall - attempted to mobilize from bed to door - and fell backwards onto his back. Patient recalls events. </t>
  </si>
  <si>
    <t xml:space="preserve">Importance of increased observation for high risk falls patients requiring barrier nursing in a side room. </t>
  </si>
  <si>
    <t xml:space="preserve">Critical Care Outreach Team - Asked to review a patient with a blocked PICC line (Peripherally Inserted Central Catheter) on Saturday at approximately 13:00.
The patient had, had the line recently inserted in her right brachial vein by the Vascular Access Team for 6 weeks antibiotic therapy to treat suspected endocarditis.
The patient had a background of learning difficulties and epilepsy and previous hypoxia had resulted in spasticity of her right arm. 
On examination the visible external portion of the line was totally occluded by old blood which I was unable to aspirate out of the port. </t>
  </si>
  <si>
    <t xml:space="preserve">This was one of three incidents with PICC lines that I was called to that day. The other two I resolved.
Despite taking approximately 20 minutes to try to gently unblock this line it was resistant to aspiration. 
A blue cannula had been inserted by another staff member at some point for alternate IV access but in view of the 6 week period required for her treatment the patient would also need to undergo a further definitive IV solution. 
I removed the PICC line ANTT as it was unusable and would be a possible source of infection. I asked the staff to re-refer the patient to vascular access for this.
My concerns are twofold:
1) These specialist lines are not being cared for to the standard they require and as a result are occluding and potentially causing the patient to miss essential medications.
2) There is no surveillance team to monitor and troubleshoot these lines out of hours. </t>
  </si>
  <si>
    <t>On rolling I noticed a STDI on the scrotum area. Nurse in charge informed. Patient repositioned frequently and dermol cream applied to that area.</t>
  </si>
  <si>
    <t>Patient repositioned frequently and dermol cream applied to that area.</t>
  </si>
  <si>
    <t>Patient rolled regularly as per skin bundle.
All necessary documentation in place.</t>
  </si>
  <si>
    <t xml:space="preserve">On Saturday 1st June 2024, General Room 1 was taken out of commission after an exposure fault whilst Xraying a patient. 
On Monday 3rd June, staff member did several QA exposures using the DAP meter and there were no issues,  the room continued to be used as normal the rest of that day, but later on that evening, the same issue occurred when X-raying a patient. 
On Tuesday 4th June, MIS engineer arrived to update the software. The issue could not be replicated, and after the update there was no reoccurrence and the room continued to be used as normal as advised by engineers. 
On Wednesday 5th, fault occurred once more while imaging a patient, the room was put out of commission and reported to MIS by staff member.
MIS engineer arrived on Thursday 6th June he was unable to discover the cause, logs were sent to Samsung, and MIS advised room should be kept out of use until feedback from Samsung was received. The x-ray room was kept out of use until engineer attended on 11th June. 
Due to this equipment fault, several patients received repeated radiation exposure over several days. </t>
  </si>
  <si>
    <t xml:space="preserve">Engineers contacted on multiple occasions until issue was resolved. Medical physics also contacted for a risk assessment for the patients that received an unintended exposure. </t>
  </si>
  <si>
    <t xml:space="preserve">patient was admitted to CHDU as a thoracic pre op. DDW ward brought medical files over for the patient and i called SHO &amp; Registrar to inform pre ops were in hdu and needed to be clerked  and consented. consent was completed by registrar. 
Consultant anaesthetist later came to gain consent and as we were going through the file he discovered documentation regarding a TAVI.  I went over and asked the pt have they had an any appointments  regarding a TAVI, he told me he had. Anaesthetists expressed concern as to why he was having thoracic surgery before TAVI. We both went over to check pts DOB and discovered the medical notes  were for the wrong patient who shared the same name. </t>
  </si>
  <si>
    <t xml:space="preserve">registrar informed of his error
Notes taken back to DDW and staff informed. Correct pt notes were found and identification checked. 
Events explained to pt and reassurance provided.
No medical information was disclosed to the wrong pt
Registrar came and completed the correct consent form against correct pt 
</t>
  </si>
  <si>
    <t>Phlebotomy assistant whilst taking a blood test from patient removed previous dressing from left arm which resulted in a small skin tear.Assistant proceeded to use alternative adhesive to secure dressing from blood test</t>
  </si>
  <si>
    <t xml:space="preserve">Dressing removed after been soaked with normal saline , area dried and jelonet dressing applied with bandage to secure. Patient made aware 
Wound chart commenced
Patient is a frail lady on oral steroids
Blood test required to monitor U+E 
</t>
  </si>
  <si>
    <t xml:space="preserve">Unacceptable level of risk in the department
At 09:00 the department has 12 Majors patients in Green area, No adult ring-fence available. +2 Red Resus (Patient placed in front of fire doors), +4 Blue Trolley Bay, +1Red Trolley Bay, and +1 Surge.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46 vs 0 allocated for patients within the department.
Urgent need to de-escalate ED’s level of risk.
</t>
  </si>
  <si>
    <t>Escalation as per policy DIC and Site team fully aware.</t>
  </si>
  <si>
    <t>Correct measures taken at time of incident to mitigate risk to patients.</t>
  </si>
  <si>
    <t xml:space="preserve">Whilst repositioning this morning it was noticed that patient has a broken area to the back of his left ear, handed over from night staff of old injury to left ear, both front and back of ear remain purple and none blanching. </t>
  </si>
  <si>
    <t xml:space="preserve">Dermiplus used prior to incident and attempted to offload ear from pillow, however patients appears to favour this position. Hydromol also applied. Nurse in charge informed. </t>
  </si>
  <si>
    <t xml:space="preserve">Patient went from Ward B to dialysis. He passed away on the dialysis unit. Ward contacted to be made aware and doctor went to certify the patient. Consultant informed relatives who were on ward B at the time. Nurse in charge of ward B asked nurse in charge of dialysis if family could be brought to the dialysis unit to see the patient and if the patient could have last offices on the dialysis unit. Ward staff were going to go there to carry this out. Initially the response was yes. Ward B staff were going to escort the family to the unit but then received a call to say the unit wasn't an appropriate place for this to happen and the patient had to be brought back to the ward. Ward manager spoke to nurse in charge on dialysis as we didn't have anywhere for the family to wait out of view of the patient being brought back to the ward as we have no relatives area and the patients cubicle was directly in front of the ward office. The response was the patient had to come back to the ward and  porters were used to transporting such patients. </t>
  </si>
  <si>
    <t xml:space="preserve">Family escorted on Ward B into a storage area where chairs were places and tea given and explained that their relative was going to be brought back to the ward. They didn't ask any questions about this.  Patient returned to ward with oxygen mask in place. When Ward manager went to ensure patient looked as comfortable as possible for family to see blood was noted on his face and around his neck. He was cleaned and made to look restful and family went into the room to say their goodbyes. </t>
  </si>
  <si>
    <t xml:space="preserve">the patient has been shouting racist comments to staff and sexist remarks to myself.
patient started the evening by asking if staff members could take him for his night time cigarette, which a staff member did. at this time the patient the refused to return to the ward. eventually after explaining why they needed to return they reluctantly returned. 
Then the patient sat contently for around 30 minuets.
The patient then asked if we could take him for his evening cigarette, we then explained that he had already been and unfortunately all staff were busy with 1:1 patients. 
he then began shouting abuse at the nurse calling her a "Fxxx Pxxx" and stating that she is useless and needs to go back home.
then he was shouting at myself saying I'm useless and could never attract a man. He was shouting at the nurse calling her "the Bxxx skinned one" stating that as she's foreign she has no power. he insinuated that myself was a prostitute and i only come here to make money using my body. he remained verbally abusing all staff that tried to calm him down. he insisted that as no police were around he was fine in what he was saying. he then began shouting he does not wish to be here and that we are forcing him to say. again he began shouting further racist slurr towards the nurse and sexist remarks to my self and fellow staff members.
</t>
  </si>
  <si>
    <t xml:space="preserve">the nurse called security and  informed bed managers. 
</t>
  </si>
  <si>
    <t xml:space="preserve">Physio team were getting the patient out  of the bed while his nurse was keeping an eye on another patient. The patient then pulled his own CVC completely out, no-one saw this happening. </t>
  </si>
  <si>
    <t>Put flat immediately and dressed the site, doctors and nurse in charge.</t>
  </si>
  <si>
    <t>The physio team took this patient out of bed for the first time, with 3 sahara drains, a cvc, arterial line and nasogastric tube. The nurse was keeping an eye on another patient whilst the nurse went to collect some items from the store room. When the nurse returned he was sitting on the side of the bed with the physio team and his cvc was out</t>
  </si>
  <si>
    <t xml:space="preserve">No patient with lines in ITU should be taken out of bed and transferred to chair unless an ITU nurse is present and fully responsible for the lines and tubes. </t>
  </si>
  <si>
    <t xml:space="preserve">Only 2 physio to help this patient out of bed for the first time, with a lot of chest drains, and lines. They had checked with the doctors, who were happy for him to be in the chair. They should have waited for the nurse to return to the bed area, he was pulling at lines pre transfer to chair. </t>
  </si>
  <si>
    <t>Patient was found on his knees on the floor with his head leaning on the mattress.
This incident was witnessed by one of the ward staff, accordingly patient came out from the toilet with trousers around his ankle which caused him to slip, and accordingly patient did not hit his head on the bed frame or bed rails but just leaned on the mattress.</t>
  </si>
  <si>
    <t>Assessed for any signs of injury, none seen
Vital signs and BM taken and recorded, NEWS 1, BM 5.1mmol
Placed patient back to bed
ECG done
Doctor informed, seen and assessed the patient
Neuro observations commenced GCS 14
Fall checklist completed and attached on patient's notes
Son informed</t>
  </si>
  <si>
    <t>No space available in recovery and no recovery staff available to come to theatre to recovery a paediatric patient. Emergency theatre put on hold whilst patient was recovered in theatre.</t>
  </si>
  <si>
    <t>Escalated to duty manager, paediatric patient recovered in theatre as no capacity or staff available. Anaesthetist and anaesthetic ODP recovered patient. LMA removed at 1630. Priority for recovery staff given due to patient age, multiple theatres awaiting recovery space. Patient recovered in theatre until 1700 and discharged straight back to the ward without recovery input. Due to location of recovery the parent was unable to attend. Patient transferred back on the trolley with Anaesthetist, Anaesthetic ODP and Anaesthetic Nurse, handed over to parent on the ward.</t>
  </si>
  <si>
    <t xml:space="preserve">Patient had cdiff but was not communicated by ward prior to having x-ray. </t>
  </si>
  <si>
    <t xml:space="preserve">4D clean had to be arranged after xrays were done </t>
  </si>
  <si>
    <t xml:space="preserve">Providing pressure area care a small red mark noted to base of Right foot. 
Not blanching when pressed. </t>
  </si>
  <si>
    <t>elevated on pillow</t>
  </si>
  <si>
    <t xml:space="preserve">Patient asked staff to go out for a cigarette, assisted him for a cigarette . Patient then refused to go back inside the ward after the cigarette and insisted on sitting outside. Explained that he is inside a ward with high acuity patients and most of them are confused. And him sitting outside the ward is taking one member of staff away from the ward. Took a few minutes to convinced him to go inside.
At around 2100, patient was asking again to go out for a cigarette. Explained to him that we need to prioritize the safety of everybody inside the ward and that we couldn't take him out again for another cigarette. Patient kept on insisting and wasn't taking any reasons. Patient shouted F*** you in my face. I walked away from the patient and kept going on shouting and cursing at me. He called me racial slurs such as Pxxx and that I have black skin. He then said that my skin is brown and that I should go back to my own country. He said that nobody will want me and that I am single and would die alone. </t>
  </si>
  <si>
    <t>A few members of staff tried to calm him down and encouraged him to be respectful and not to be racist. But he then turned on the members of staff also, he then started being sexist and cursing at them. He kept going on for more than 30 minutes. Security was called and had a word with patient. On site matron was informed and advised staff to ring her again if the patient still won't stop. She explained that the police could also be ring if needed.</t>
  </si>
  <si>
    <t>Patient with severe developmental delay had to be recovered in theatre, as there were no spaces in Main Recovery and also no recovery staff available to come into theatre to recover patient. Consultant anaesthetist and Anaesthetic ODP recovered patient. op finished 1403.  Patient extubated around 1500. Into recovery 1543.
Emergency theatre on hold for over an hour and unable to send for cases .</t>
  </si>
  <si>
    <t xml:space="preserve">Anaesthetic staff called recovery co-ordinator to check if any staff were available to come and recover in theatre, there was no space and no staff available. Escalated to duty manager. Multiple theatres unable to take patients to recovery, our patient was prioritised due to their needs. </t>
  </si>
  <si>
    <t>Swansea Bay UHB / Hospitals / Morriston Hospital / Hotel Services Department</t>
  </si>
  <si>
    <t xml:space="preserve"> Hotel Services Department</t>
  </si>
  <si>
    <t>Cages and Boxes blocking the entrance to our stores.  In order to gain access to store I moved cages and box  and pulled lower back</t>
  </si>
  <si>
    <t>Moved cages pulled lower back</t>
  </si>
  <si>
    <t>Reaching +/or stretching</t>
  </si>
  <si>
    <t>Patient was given 5 grams of paracetamol within a 24 hour period on 2 June 2024 ( 18:10 /13:10/ 08:53/ 03:42/ 22.27)</t>
  </si>
  <si>
    <t>Nurse in charge informed. Patient team in formed and patient notified</t>
  </si>
  <si>
    <t>need to speak to the staff involved</t>
  </si>
  <si>
    <t>Staff member realised her error straight away when told and was quite upset. Said that they will check from the first dose from now on to ensure that the maximum dose of all PRN medication is not exceeded and reflective account written and included IN datix. Drug policy error given.</t>
  </si>
  <si>
    <t xml:space="preserve">Staff member said that they will always remember the importance of checking not just the last dose but the total amount of doses inn the 24 hour period going forward </t>
  </si>
  <si>
    <t>Patient arrived on ward via ambulance
a&amp;e provided no handover for patient
A&amp;E did not covid swab the patient, unsure of infection status
A&amp;E did not ask if bed was available, nowhere to offload the patient when he arrived
Ward 12 was unaware of patient transfer
patient arrived with PCA pump</t>
  </si>
  <si>
    <t>No handover received for patient 
no COVID swab taken
A&amp;E did not check if the bed was ready (nowhere to put the patient when he arrived)
Patient arrived with PCA, nobody is trained to operate PCA pump
unsafe transfer</t>
  </si>
  <si>
    <t>No harm caused to patient.
Routine COVID swabbing no longer takes place as per guidelines.
PCA set up by anaesthetics</t>
  </si>
  <si>
    <t xml:space="preserve">pt has refused skin checks with night staff and with day staff until 14.30, has been documented in pt notes and stressed to pt the importance of checking skin. moisture damage noted under breasts, a broken area to right side of upper back and 3x blisters (filled) on hip. unsure if previous datix has included these areas </t>
  </si>
  <si>
    <t xml:space="preserve">pt repositioned onto left side, dressing applied to all areas of pressure damage </t>
  </si>
  <si>
    <t>Whilst doing initial tray check on breast tray 07 prior to operating it was noted that the 7inch debakey  on the tray was dirty with dried debris and what looked like dots of white growth on the instrument.</t>
  </si>
  <si>
    <t>The whole tray was instantly put to one side, a non conformance form was filled out and the tray wrapped, and sent back to HSDU. A different tray had to be sourced and used as there were no breast trays available on site. surgeon informed. Incident form completed.</t>
  </si>
  <si>
    <t>Doors between West and South ITU</t>
  </si>
  <si>
    <t>Nurse was collecting items for his patient when he was distracted going through the door, he turned his head, the door started to close and he caught his fore head on the edge of the door, cutting his fore head</t>
  </si>
  <si>
    <t>First aid, cleansing with chloro prep and steri strips.</t>
  </si>
  <si>
    <t>He lost concentration turned around and the door started to close he caught his head on the edge of the door and cut his head, requiring steri strips</t>
  </si>
  <si>
    <t>He lost concentration turned around and the door started to close he caught his head on the edge of the door and cut his head, requiring steri strips. He dclined to go to A&amp;E or his GP</t>
  </si>
  <si>
    <t xml:space="preserve">improved concentration, it was an accident </t>
  </si>
  <si>
    <t>As per drafted agreement outlining maximum of 4 trolleys only to be utilised overnight in order to facilitate the throughput of day cases in TAU, 6 trollies now utilised overnight( 3/6  - 4/6 ) thus likely impacting surgical cases scheduled to be admitted to TAU 4/6. Bed manager informed of 4 trolley capacity but staff informed no other spaces available in the hospital and that impending T&amp;O transfer from the ED will be absorbed back to T&amp;O in the morning.</t>
  </si>
  <si>
    <t>when checked the patient skin seen moisture damage on right buttocks.</t>
  </si>
  <si>
    <t>changed position regularly.
Asked to patient to put on air mattress but refused.Try to reassure but no effect.Hand over to next shift staff to try again later.
Applied barrier cream.
Applied dressing
Updated skin bundle</t>
  </si>
  <si>
    <t>On opening breast tray 06 holes were found in the 3 layers of wrapping.</t>
  </si>
  <si>
    <t>Tray was disguarded and sent back to HSDU and alternative tray had to be used as there were no spare breast trays on site. Surgeon advised and incident form completed.</t>
  </si>
  <si>
    <t>Patient had moisture lesion on both buttocks and also between buttocks. Patient was transferred from AMU on 03/06/2024 at 2230 hrs.
Patient is double incontinent.Diarrohea secondary to bowel cancer.</t>
  </si>
  <si>
    <t>Barrier cream applied, Position changed. Requested for a air mattress.</t>
  </si>
  <si>
    <t>Patient had an unwitnessed fall from the chair</t>
  </si>
  <si>
    <t>Check Airway,breathing and circulation
Neuro observations started
NEWS recorded
Informed Doctor
BM checked
Informed next of kin
No injuries/pain</t>
  </si>
  <si>
    <t xml:space="preserve">Patient came to theatre for a Mastectomy with immediate DIEP flap reconstruction. Patient had been admitted to xx ward the night before and was an "In patient" when called to theatre the next morning. During the procedure (late morning), the anaesthetic nurse called the porters to collect the patients bed from the ward as is standard practice. Patient was to be transferred from the operating table to the bed following major surgery. The anaesthetic nurse was informed by xx ward that the patient would not be returning to xx ward and would instead go to yy ward, this was not communicated to any theatre staff, Anaesthetist, Surgeons or patient prior to the commencement of surgery. Theatres then asked for a bed from yy ward but they did not have one available at that time. The bed was still not available when the operation had finished. Patient was kept in theatre for 45 minutes post operatively to wait for the bed. DIEP flap patients must be kept in the V position post operatively to ensure their abdominal wound does not open. Putting a patient on the trolley is not the best thing to do for them, however, there was still no bed after 45 minutes and theatres had no other option. 
</t>
  </si>
  <si>
    <t xml:space="preserve">Many discussions were had stressing the importance of a bed being available post operatively for the patient. Theatre duty manager and bed manager, ward and theatre staff. Patient was kept in theatre in V position for 45 minutes after the operation had ended. </t>
  </si>
  <si>
    <t>Swansea Bay UHB / Hospitals / Morriston Hospital / Paediatrics Assessment Unit</t>
  </si>
  <si>
    <t xml:space="preserve"> Paediatrics Assessment Unit</t>
  </si>
  <si>
    <t>Bloods taken for Paracetamol overdose in CEU and sent to Clinical Biochemistry labs arriving at 22:54 hours. Labs rejected sample stating "Wrong Specimen Sent - not suitable for analysis" - See Laboratory Number 703757377704.
Contacted labs and informed me that had to be done again as could not be processed.
12 year old patient re-bled due to this and sample sent. After sending the sample the original was then being reprocessed under laboratory number 703757377706. Called the lab to inform them that new "VERY URGENT" sample was coming to the labs and spoke to female biochemistry member of the team who acknowledged this and stated that would go to collect the sample ASAP and process it. Would also ensure that re-run of original sample done ASAP. 
Original sample despite being urgent not completed processing until 00:55 hours (&gt;2 hours after received) despite at least x4 phone calls from staff on CEU &amp; PAU.</t>
  </si>
  <si>
    <t>See above.
DATIX now submitted due to lab failing to follow agreed lab policies for very urgent samples and delay in patient care which has meant that patient has not started NAC treatment within 8 hours due to this and impact this had on clinical care along with re-bleeding being required.</t>
  </si>
  <si>
    <t>With a Datix number of 56713 raised due to holes in two  PFC Patella Trays , a third sterile tray was brought from another hospital in another health board by the Deputy Rep, and it also had a hole .</t>
  </si>
  <si>
    <t>Due to holes in all the three trays , the case was cancelled and the patient was sent back to the ward.</t>
  </si>
  <si>
    <t>Swansea Bay UHB / Hospitals / Morriston Hospital / Burns Theatre</t>
  </si>
  <si>
    <t xml:space="preserve"> Burns Theatre</t>
  </si>
  <si>
    <t xml:space="preserve">Patient returned from theatre with cannula inserted to Right hand.  Cannula secured with 2 strips of inch pink tape instead of appropriate cannula dressing. </t>
  </si>
  <si>
    <t xml:space="preserve">Correct dressing applied. 
Manager of Burns theatre informed. </t>
  </si>
  <si>
    <t>Patient went to the bathroom in his wheelchair.
Patient finished using the toilet. pt used the rail next to the toilet to get himself back into his wheelchair. As patient put his weight against the rail, the rail came away from the wall and pt fell on the floor.
staff heard the fall straight away and all staff attended. we found pt on the floor where he had sustained a bang to the head and skin flaps to his arm.</t>
  </si>
  <si>
    <t>Observations and neuro obs commenced straight away. News 1 and GCS 15. 
Dr called straight away and did come to review very quickly. Assisted pt back to the wheelchair. 
Dressed the skinflaps to pt's arm with steristrips, gauze and bandage.
Dr reviewed pt, gave a full examination and ordered a CT Head. An obvious lump/bruise to the head has appeared.
Fall sticker has been completed.
Neuro obs have been continued, stable, GCS 15 continued.
Pt's NOK have been called and they have come to the ward to see pt.
Pt has been for CT Head, a/w report
PRN Oramorph given to pt to settled before going to sleep</t>
  </si>
  <si>
    <t xml:space="preserve">Patient independently using bathroom, staff outside bathroom heard a crash and when attended patient on the floor.
Patient had used the support rail next to the toilet to aid his transfer and whilst doing this the rail came away from the wall resulting in the patient falling.
Doctor attended to review patient immediately and neuro observations commenced. No deficit noted GCS 15/15 PEARL. Neuro observations continued as per protocol.
Patient sustained lacerations to his arm which were treated with first aid.
CT head performed as visible lump appeared - NAD.
Patient also complained of pain to side, X-ray ordered to rule out #ribs.
</t>
  </si>
  <si>
    <t>Unwitnessed fall due to failure of toilet rail.</t>
  </si>
  <si>
    <t xml:space="preserve">Ensure equipment is safe to use and in good working order </t>
  </si>
  <si>
    <t>Deceased was recorded as having a pacemaker on the patient i.d card but was not recorded on the whiteboard, in the register or signal as per SOP</t>
  </si>
  <si>
    <t>All staff reminded of possible consequences of not recording a medical advice</t>
  </si>
  <si>
    <t>Upon opening a  PFC Patella  Tray a hole was found. We removed it and opened a second PFC Patella Tray and another hole was found.</t>
  </si>
  <si>
    <t xml:space="preserve">Upon opening two PFC Patella Trays  holes were found on both . The concerned Rep has gone to bring another PFC Patella Tray from POW Bridgend.  </t>
  </si>
  <si>
    <t>2B Clinical Accommodation Buildiing</t>
  </si>
  <si>
    <t>I spoke to mum of patient on 04/06/24 requesting an appointment with Paediatric Dentist.  Unfortunately, I didn't take enough details from mum on the telephone to properly identify the patient in question.  I then duly sent an email to our spoke clinic in UDH to make an appointment.  It then transpired initially through a phone call taken on 14/06/24 from a Dentist of patient, that the patient has had no involvement with CL&amp;P service.  After investigations by myself were made, it transpires that I identified the incorrect patient.</t>
  </si>
  <si>
    <t>I telephoned the incorrect patient's mother to ascertain some details, apologised profusely for my error.  I then telephoned the correct patient and ascertained that I was in fact speaking with the correct patient's mum who confirmed that they were waiting for an appointment to be seen.  I then emailed our spoke clinic in UDH outlining my error and asking for an appointment to be generated for the correct patient.</t>
  </si>
  <si>
    <t xml:space="preserve">Patient attended for scan, cannula was sited in back of the left hand. cannula was flushed and we were both happy it was working ok. we proceeded with the scan, on the monitoring slices we could see the contrast coming in and scan was triggered. Patient then started saying her hand was painful and the cannula had extravasated mid injection. </t>
  </si>
  <si>
    <t>Cannula was removed immediately and started to milk the contrast/saline. cold compress was applied and arm was raised. patient and accompanying nurse was also informed and a information sheet was given to the nurse to take back to the ward. ward was also made aware. swelling was reduced and skin was soft to touch as patient left department.</t>
  </si>
  <si>
    <t>Swansea Bay UHB / Community Services inc Practices / Nursing Home / Treforys Nursing Home, Swansea</t>
  </si>
  <si>
    <t xml:space="preserve"> Treforys Nursing Home, Swansea</t>
  </si>
  <si>
    <t xml:space="preserve">During skin check find out grade1 over right buttocks with red non blanching intact skin . The heels are blanching and no other broken skin noted . </t>
  </si>
  <si>
    <t xml:space="preserve">repositioned the patient , changed pads , ordered hospital bed .
document in nurses record , datix done . 
informed nurse incharge . </t>
  </si>
  <si>
    <t>While having the Handover this morning, overheard patient shouting for help. Immediately approached the patient and asked what had happened &amp; patient stated, was trying to go toilet, but lost balance and fell onto the floor. Patient didn't use the call bell. Also staff in the same bay were seeing to different patient with curtain closed.</t>
  </si>
  <si>
    <t xml:space="preserve"> Full body check carried out noted skin tear over the LT-Arm, just below the Elbow and also large bruise noted too  over the LT-Eyebrow. Applied steristip, inadine and then covered with Cosmo-pore dressing.   
 Vital signs checked, NEWS-1, for SPO2=94%. Neurological observations checked, as per the protocol, GCS=14/15, Safely transferred back to the chair. Patient was confused, however its not new confusion. Informed the Doctor on their arrival and requested for CT-Head, which is now done and Doctor said its Normal, therefore Neurological observations are discontinued as advised by the doctor. Informed patient's wife &amp; was very pleased to inform her.</t>
  </si>
  <si>
    <t>When maintaining her hygienic need saw a small skin broke in her left thigh , that is on the back of her thigh.</t>
  </si>
  <si>
    <t>Applied hydromol ointment on her broken skin. maintain her skin t be dry. monitor the skin updated the skin bundle.</t>
  </si>
  <si>
    <t>The patient was in bed and wanted to transfer into his chair - the patient was wearing socks but had not yet put his shoes on and so as the patient was about to get up he slipped on to his bottom. 
The slip was witnessed by the staff in the bay who noted the patient mechanically put himself to the floor as he grabbed hold of the bed as he was on his way down. The patient did not hit his head, back or sustain any injury.</t>
  </si>
  <si>
    <t xml:space="preserve">Patient checked for any injuries - no injuries sustained and patient assisted into the chair.
Vital signs and neuro observations checked. 
Dr informed and patient reviewed. 
Patient stated he did NOT require staff to update his NOK as the patient did not hit his head nor sustain an injury - and stated he will tell them when he speaks to them next.
Falls sticker filled in and put in the medical notes.
Patient advised to put his shoes on prior to mobilising and ask for assistance if required. </t>
  </si>
  <si>
    <t>2 incidents.
Blood samples from 2 babies. 1 sent 5/6 and 1 sent 6/6.
Both occasions blood samples taken to lab for processing. Samples booked in and marked as in progress on WCP.
Multiple hours later samples still in progress in lab and when called to check, the lab state the have never made it to the analyser and also have initially been misplaced.
Samples eventually found and analysed but led to many hours of delay in processing samples and increased anxiety for parents and potential delay in starting treatment.</t>
  </si>
  <si>
    <t>Samples chased on WCP.
After a few hours while still in progress lab called.</t>
  </si>
  <si>
    <t xml:space="preserve">while member of staff was cleaning a tray, they reached in to the sink to fetch a instrument that had been placed into soak, while fetching the instrument out they felt a scratch on the hand. staff member is unsure of the exact day this happened. this could have been up to a week ago and not been reported. </t>
  </si>
  <si>
    <t xml:space="preserve">staff member was sure that the scratch had not broken the skin, while leaving the washroom to go on break the staff member followed the correct procedure of washing hands. </t>
  </si>
  <si>
    <t>Swansea Bay UHB / Hospitals / Cefn Coed Hospital / Fendrod</t>
  </si>
  <si>
    <t xml:space="preserve"> Fendrod</t>
  </si>
  <si>
    <t xml:space="preserve">Blood samples for patients on Ward 'A' and Ward 'B' at Hospital 'A' were taken by phlebotomy on Tuesday 04/06/2024 morning, but all of them did not reach the laboratory until after 05/06/2024 1430. As a result, literally all of the samples had become too old (exceeded 24 hours) to be analysed. 
Majority of these patients were on regular monitoring bloods as they were on clozapine, which required strict monitoring of FBC. The delayed delivery of the samples to the lab has resulted in the need for repeat sample taking which can be especially distressing for mental health patients. In addition, some of the patients were literally due FBC monitoring that day and thus repeat sample must be taken within a week or the medication will be suspended by pharmacy.
</t>
  </si>
  <si>
    <t>1. Individual patient cases were reviewed to decide which bloods were urgently needed to be repeated
2. Discussed with pharmacy to confirm the due date for FBC for patients on clozapine</t>
  </si>
  <si>
    <t>Lost or delayed laboratory specimens during transportation</t>
  </si>
  <si>
    <t xml:space="preserve">Intubated patient being transferred from operating theatre to scan following severe bleed. Patient stabilised, and packaged for transfer with Consultant anaesthetist, anaesthetic ST5 and Anaesthetic Team Leader (ODP). To speed up the transfer to CT, we tried to contact the porter co-ordinator, no answer. Decision for theatre Staff to transfer the patient as three staff was enough and CT was on hold waiting for us. Went to public lift 1 just outside the main theatres entrance, the barriers were no longer across as they have been, so it was assumed that the lifts were fixed. Lift display showed the lift arriving at floor 1 along with the audible signal, however the doors did not open. Decision to move ventilated patient down to the next lift near the front of the hospital. ODP noticed a porter near the theatres only lift which requires a key and changed the direction of travel to take priority in the lift. Porter used key to access the lift. </t>
  </si>
  <si>
    <t xml:space="preserve">Porter on upper floor gave us access to the theatre lift.
On the return to theatre we used a radiology lift key to gain access to the upper floor and transfer the patient back to theatres recovery to await surgery. If a key had not been available to us, we would have had to book porters and block the CT scan while we waited, as we were in a place of safety. 
Upon return to theatres I discussed with matron about theatres having access to the lift. Ironically theatres do not have a key for the theatres only lift. We do however, have an anaesthetic co-ordinator 24/7 who carries a set of keys for the dept key cupboard. They would be an ideal person to have access to a lift key to avoid this situation occurring again when transferring patients to scan, without having to rely on porters who at times may not be available. </t>
  </si>
  <si>
    <t>Maintenance - Mechanical</t>
  </si>
  <si>
    <t>Upon exposure for catheterization by the SCP widespread of large bruises were seen around the patient's right groin/pelvic area. Not handed over and not documented by the ward. The skin bundle box on the pre operative checklist was marked as X.</t>
  </si>
  <si>
    <t>Patient handed over to the staff in charge in cardiac ITU by the SCP, emphasizing that there was a bruise around patient's groin.</t>
  </si>
  <si>
    <t>Patient called in yesterday about a text message for an apt on the 10/6/24 that they had not received the letter for. After investigation it was found that a couple of the letters had been sent to an old address from long ago. - we  emailed IT to find out how the address changed they said "Hi, on checking the audit it looks like the address held in Other Health board PAS was updated on 15/03/24 to show the address. We take the updates from Other health board C&amp;V but not immediately, that is why the update came to SBU on the 18/03/2024 and it showed this address until 22/03/24 when it was changed to the correct address by the clerk. The MPI is a national system that takes the most up to date details however, in this case the most up to date details were incorrect. Since 2017 it has showed the correct  address apart from the above dates."</t>
  </si>
  <si>
    <t xml:space="preserve">the address had already been changed to their correct address so we didnt have to take any action to correct </t>
  </si>
  <si>
    <t>B25</t>
  </si>
  <si>
    <t>On 06/06/24 during the night shift an intact blister measuring 2.5cm x 2.5cm discovered on left heel</t>
  </si>
  <si>
    <t>Patient commenced on two hourly turns, both heels off loaded with aid of pillow transferred onto autologic mattress the following morning</t>
  </si>
  <si>
    <t>Blister to left heel noted 7/7 
heels offloaded 
air mattress ordered and in place 7/6
documentation in kadex in accurate and does not match purpose T and skin bundle</t>
  </si>
  <si>
    <t xml:space="preserve">Samples chased on WCP.
After a few hours while still in progress lab called.
</t>
  </si>
  <si>
    <t>Patient is normally mobile and self caring 62 year old gentleman.  On admission to SSSU patient skin checked buttocks red and blanching all other areas fine. 
Patient was a peri arrest at 7 am , staff members looking after patient today extremely busy with patient as was completely unresponsive ? opioid toxicity - 2000mcgs naloxone given, CT head performed, ITU back and fore reviewing patient and was going to transfer him, Patient came around before night shift. Patient is able to turn side to side un aided normally. during shift patient complained of a sore buttocks. Skin checked and noted that patient has a ?SDTI in between buttocks.</t>
  </si>
  <si>
    <t>Patient provided with cream, told him that we would be checking his skin regularly and that he would need an air flow mattress, Patient has declined one tonight but will offer him again in the morning, when he is more awake. Patient is currently turning himself on his side to take pressure of his buttocks. all other areas are intact at the moment.</t>
  </si>
  <si>
    <t>Patient has been too unwell to mobilise since admission, previously mobile and self caring.  Skin checks had been performed and pressure areas were previously red and blanching.  When checking patients skin on night three since admission, staff have noted a black area to natal cleft.  Datix complete; body map updated; mobility encouraged as patient is now able to move by himself.  Patient has now seen tissue viability nurse on the ward she has confirmed it is a sdti probably caused by the patient being very unwell, there was no equipment involved in this incident. The pressure damage is also healing. Patient has declined airwave mattress, tissue viability also thinks patient does not need an airwave mattress, advise given to patient and nurse to use barrier spray not cream this should speed up the healing process.</t>
  </si>
  <si>
    <t xml:space="preserve"> Patient presented to ward with a post operative complication following surgery in Egypt. </t>
  </si>
  <si>
    <t>Infection control policies and procedures followed once nursing staff became aware of risk.
patient isolated. 
CPO swabbed.
Discharged following assessment from on-call surgical team. 
Admission bay 4d cleaned</t>
  </si>
  <si>
    <t>Delay in diagnosis of infection</t>
  </si>
  <si>
    <t>during skin check, noted moisture lesion on groin areas and a blister on left lower leg.</t>
  </si>
  <si>
    <t>cleaned and dried the area. Applied barrier cream.</t>
  </si>
  <si>
    <t>Patient attended CT scan for diagnostic imaging. During CT scan, IV cannula in left hand tissued, resulting in extravasation of contrast fluid. Swelling of left hand persisted, On 08/06/24, patient commenced on oral antibiotics for a contrast induced phlebitis. 11/06/24 patient reviewed by Plastics Drs as no improvement in swelling of left hand, for drainage.</t>
  </si>
  <si>
    <t>Doctor review on 08/06/24. Commenced on antibiotics. Plastics review on 11/06/24, skin red but not infected, fluid collection requires drainage.</t>
  </si>
  <si>
    <t>Holes in sterile packaging in two orthopaedic trays required for surgery. This meant that equipment required for the following day was used instead. This impacts on todays patients and tomorrows patients listed for surgery.</t>
  </si>
  <si>
    <t xml:space="preserve">Trays were re-wrapped, holes identified with marker, tracking information for trays recorded. All desterilised equipment was removed. Only trays available to replace desterilised equipment were trays required for the next day. Thus having an impact on patient surgery for the next day. These desterilised trays were fast tracked back immediately and line manager informed. </t>
  </si>
  <si>
    <t>On performing outstanding work it was found that 2 crossmatch eppisodes were incomplete for singleton site &gt;7days. On investigation it was found that this was part of a transfusion reaction investigation. on reviewing the results prior to completing the tests sets i found that the post transfusion reaction sample had a weak positive antibody screen that had not been reported on trak 'as per quick guide'
Before completing this record i found that on 06/06/24 the department had EI'd blood to this patient despite the patients unsitability for EI.</t>
  </si>
  <si>
    <t xml:space="preserve">Patient marked as Suspedned from EI
Antibody screen results booked in and reported on post transfusion reaction sample.
1 of the 2 units issued was still available so it was recalled and returned to stock, the other is presumed transfused as we have not recieved the traceability tag back yet and the unit has been collected &gt;24 hours prior to finding this.
I believe this incident occured as there is currently no SOP available and the Quick guide makes no reference as to what to do to report results that impact our decision making when selecting and confirming suitability of units for transfusion. 
The way it is suggested we report (Quick Guide) also makes no mention of reporting this in the department history which may have changed the persons actions when issuing the units on 06/06/24.
If Outstanding work was performed regularaly this incident may have been avioded as this potential issue could have been resolved prior to issuing of units by EI. </t>
  </si>
  <si>
    <t>The patient's son named, contacted ward and asked to speak to myself. At the time I was busy with another patient and telephoned him back within 10 minutes. The relative became verbally abusive and told me that by completing his mother's FNC paperwork I had broken the law and that I did not receive consent from his mother. He went on to state that I should be ashamed of being the ward sister as I have clearly taken the side of his mum's current residential home in illegally assessing his mum as having nursing needs. 
The patients son continued to shout over the phone and this week on for roughly 20 minutes</t>
  </si>
  <si>
    <t>I apologised to the patients son that he felt that way and I tried to explain the process but he would not let me speak and stated that he would be contacting the director of nursing.</t>
  </si>
  <si>
    <t>Verbal assault (swearing etc.)</t>
  </si>
  <si>
    <t xml:space="preserve">Unacceptable level of risk in the department.
Reduced quality of care and increased likelihood of delayed or missed treatment due to holding patients in inappropriate areas.
Significant potential and/or actual harm to patients due to lack of available majors/resus space.
No adult or peads ringfence maintained overnight. 
All ED contingencies to create capacity exhausted.
Number of patients awaiting beds = 45 with minimal beds provided to de-escalate despite no capacity and extra patients. 
Urgent need to de-escalate ED’s level of risk.
Regular escalation of risk made to site throughout shift – ED risk not de-escalated appropriately.
Department left with 11 high acuity patients as "extras" in inappropriate areas. most being nursed next to portable oxygen cylinders. 
Some patients in Green area with high news scores and cardiac monitoring as no other areas available. 
Advised no hospital beds available, Unable to divert due to similar situations in neighbouring hospitals. BCI Declined. 
</t>
  </si>
  <si>
    <t xml:space="preserve">Escalated to Site team and Bed manager.
Escalated by ED DR to Silver.
DR in charge aware. Regular safety huddles conducted. 
Patients nursed in inappropriate areas in an attempt to maintain patient safety. 
Documentation maintained in NIC Diary. 
</t>
  </si>
  <si>
    <t>Correct measures undertaken at time of incident.</t>
  </si>
  <si>
    <t xml:space="preserve">On opening the NEATH EXETER FEMORAL INSTRUMENTS (3 TRAYS) -03 TRAY a yelloe foreign body was found under the tray inside the inner most wrapper. ( Hard sand like chips.) </t>
  </si>
  <si>
    <t>On finding the yellow sand like chips under the tray on opening the tray it was deemed unsterile and unfit for purpose, another tray was opened for the case.</t>
  </si>
  <si>
    <t>Poorly maintained device</t>
  </si>
  <si>
    <t xml:space="preserve">Phone call from ward sister saying that patient address on wrist band does not match sample of sticker sent to us, both of which matched our system. Blood had already been issued off sample and form. </t>
  </si>
  <si>
    <t xml:space="preserve">Asked sister to return blood, she said that she had already pierced bag, I insisted we needed the blood and a new sample with how many units on request form. </t>
  </si>
  <si>
    <t xml:space="preserve">Patient due a blood transfusion on safety checks by staff members the patient was asked what his address was and he stated his address but this did not corresponded with the demography's of all patient noted and documentations. </t>
  </si>
  <si>
    <t>On speaking to the staff who were involved with the checking of the blood transfusion. It appears the patient stated the address we had for him was wrong. On further investigation patient is in a care home and due to his Alzheimer's may not have remember his new address or aware he is no longer living in his previous address.
Staff checked all details on the system and notes and all addresses present are for the care home he is currently living in</t>
  </si>
  <si>
    <t xml:space="preserve">Staff to ensure all addresses are correct before reporting the incident to blood bank. Which would of prevented the blood having to be discarded </t>
  </si>
  <si>
    <t xml:space="preserve">Assigned to help out in CCu - whilst undertaking a blood sugar on patient safety checks undertaken at bedside of patient details via wrist band - however unable to scan barcode on wrist band - so file picked up from notes trolley and chart barcode scanned. The unit was busy with multiple interruptions - and the nurse accidentally had failed to notice she had picked up bed 6 file instead of bed 5 - thus scanned the incorrect code leading to incorrect data recording on wrong patient. No harm occurred to patient.  </t>
  </si>
  <si>
    <t xml:space="preserve">Path lab immediately contacted to inform of error to correct on system. Sister on duty in ccu also informed of error and measures taken to correct. </t>
  </si>
  <si>
    <t xml:space="preserve">Patient self-presented to ED on 06/06/24 at 17:24 following an intentional overdose of paracetamol and contraceptive pill. Patient was seen in ED and medically discharged but was awaiting CAHMS assessment. Patient had gone missing from Green Area and remained suicidal. Security contacted and noted patient leaving hospital site via Data Cabs on CCTV. Data Cabs contacted and confirmed that patient had been taken to 4, Oaklands Terrace. All documented contacted numbers on paperwork tried but unsuccessful. 
Patient had been in department for 13 hours prior to leaving. No safeguarding or CSERQ had been completed. No nursing profile had been commenced and no physical description of patient had been documented. </t>
  </si>
  <si>
    <t xml:space="preserve">WAST contacted to book an ambulance call for patient due to on going concerns. Patient has successfully been contacted by WAST and is at home home safe and has had contact with CAHMS today. </t>
  </si>
  <si>
    <t>No harm caused to patient as a result of incident - patient located at home address and has been assessed by mental health team.
No nursing documentation completed surrounding patient's attendance - patient was nursed in Green area of dept and not in CEU due to her age.</t>
  </si>
  <si>
    <t>On rolling patient staff noticed SDTI to coccyx area.</t>
  </si>
  <si>
    <t>Informed charge nurse, air mattress requested, regular position change, documented findings on skin/skeletal chart and nursing notes</t>
  </si>
  <si>
    <t>Patient remains in ED awaiting a bed.  
Escalation policies have been followed.
Acuity and volume of patients in dept has been especially high which is impacting upon patient care.</t>
  </si>
  <si>
    <t>Sancta Maria- Ward</t>
  </si>
  <si>
    <t>2 units of blood were sent to Hospital 'A' on the 04/06/2024 at 16:10 for named patient due to post operative bleeding. 
Phone call received 06/06/2024 to state that one of the two units provided was still in their fridge and that they needed to send it back to us. 
As they are not trained/able to repackage the blood in order to return it into stock, the unit (donation number G151 724 560 258 N) was to be wasted on its arrival. 
The unit of blood arrived in Hospital 'B' Blood Bank 07/06/2024 at 13:00.</t>
  </si>
  <si>
    <t>Unit of blood was disposed of and fated as so on LIMS.</t>
  </si>
  <si>
    <t>Waste - unavoidable</t>
  </si>
  <si>
    <t>Pt called for help (did not use call bell), I went to see the patient and he was holding a tissue to his R eye, bleeding from his eyelid/corner of his eye, there was blood on the floor from this injury. On finding patient, he was stood up at the bottom of the bed, walking back to his bed.</t>
  </si>
  <si>
    <t>We sat patient down on his bed, called for help, asked SHO who was on the unit for help/review.
Patient had GCS 15, observations checked and gauze applied to R eye and R arm lacerations with pressure, then applied steristrips to eye and Allevyn dressing to R arm.
Floor cleaned whilst patient on the bed to prevent slipping etc.
Patient reassured and will call next of kin after Dr review as pt said not to disturb her yet.
Falls sticker completed in notes and investigation report, neuro observations started.
Datix completed.</t>
  </si>
  <si>
    <t>Patient reported as falling trying to pick up an item from the floor.
Patient assisted back to bed, neuro obs commenced and reviewed by Dr in timely manner.
Patient sustained laceration to face &amp; arm - dressed.
CT head ordered - nad
Patient c/o pain in shoulder - no fracture seen on XRAY.
Patient had been assessed on admission as not a falls risk.</t>
  </si>
  <si>
    <t>Doctor reviewed patient this evening as Parkinson's nurse had seen him. Family asked Doctor to review patients penis due to swelling. Patient had been catheterised and was found to have paraphimosis. Patient has been delirious for around 2 days. Doctor has informed me that this may have been the cause.</t>
  </si>
  <si>
    <t>Doctor has referred patient to Urology for urgent review.</t>
  </si>
  <si>
    <t>ANTT followed.
catheter insertion bundle completed.</t>
  </si>
  <si>
    <t xml:space="preserve">The cause of the foreskin not being pulled back is unclear and is either an oversight or lack of knowledge.  In light of this I have asked that the junior undertake an assessment of their clinical skills and to reflect on this in their eportfolio. </t>
  </si>
  <si>
    <t>This has been fed back to the junior and they have been asked to reflect on this event.</t>
  </si>
  <si>
    <t>patient got moisture leision both groin area</t>
  </si>
  <si>
    <t>cleaned and dried private area and groin area
applied skin total barrier cream</t>
  </si>
  <si>
    <t>Checked patients pressure areas, discovered non-blanching black SDTI to left heel approx 1cm x 1cm
Datix already completed for sacrum area, no documentation to suggest that this SDTI was present on admission</t>
  </si>
  <si>
    <t>Offloaded heels, pt on hospital bed and airflow mattress. regular repositioning carried out</t>
  </si>
  <si>
    <t xml:space="preserve">Referred to clinical team and ward to review and investigate.
For further actions required please refer to the CDI PII Resource pack which can be found on the IPC SharePoint site or by copying the following link into your browsers’ address bar. 
https://sbushare.cymru.nhs.uk/sites/InfPrevCont/SiteAssets/SitePages/Policies%20and%20Quick%20Reference%20Guides/CDI%20-%20PII%20Resource%20pack%20(June%202023_v7).pdf
</t>
  </si>
  <si>
    <t xml:space="preserve">Patient skin checked, staff noticed grade 2 to natal cleft. Patient being nursed in the middle of a bay with no privacy screens, attempted to find an empty room for patient to carry out skin checks but not available. Escalated to nurse in charge regarding concerns.  </t>
  </si>
  <si>
    <t xml:space="preserve">Nurse in charge informed, frequent skin checks and repositioning, air mattress and hospital bed requested, documented in skeletal chart/ skin bundle and nursing notes. </t>
  </si>
  <si>
    <t>Patient remains in ED awaiting a bed.
Prolonged waiting times for admission to hospital which is impacting upon ED patient care,</t>
  </si>
  <si>
    <t>patient admitted to ward  for over night stay  from MIU . awaiting ambulance  for transfer to casualty department in neighbouring hospital</t>
  </si>
  <si>
    <t>settled onto ward  in bed into cubicle  awaiting ambulance admitted with fracture NOF right side</t>
  </si>
  <si>
    <t xml:space="preserve">had a fall, landed on the floor and found a small cut on left knee
patient conscious and oriented 
</t>
  </si>
  <si>
    <t xml:space="preserve">OBS and neuro OBS done 
secured the cut with a band aid
informed to ward cover and family 
monitored closely </t>
  </si>
  <si>
    <t>Home</t>
  </si>
  <si>
    <t>When attending to patients personal hygiene needs we found a scrape to the patients lower back - patient stated that she had done this at home when she fell
No records have come from transferring wards</t>
  </si>
  <si>
    <t>Washed wound, and have applied cream, filled in skeltal map and completed datix</t>
  </si>
  <si>
    <t>While skin check found  new G2 in between buttocks</t>
  </si>
  <si>
    <t>Informed to nurse in charge, applied barrier cream, updated the skeletal chart, changed the position  from back to side lying</t>
  </si>
  <si>
    <t xml:space="preserve">skin observed following day and identified as a moisture lesion - not grade 2 . Areas within anal cleft with white skin surrounding. </t>
  </si>
  <si>
    <t>Patient admitted 8/6//24 with left sided numbness and abnormal gait. Ct head 9/6/24 0046 shows possible cancer possible lymphoma possible abscess. MRI not done until 10/06/24 1426 showing probable brain abscess antibiotics do not seem to have started til 11/06/24 (medical record not complete). patient had worsened movement. #There appears to be two  different referal email trails to neuro-surgery with the first having not been acted on and antibiotics not started.
Patient does not seem to have been discussed with or refered to neurology or infectious diseases/microbiology (although there are multiple missing notes)</t>
  </si>
  <si>
    <t xml:space="preserve">I saw patient on  ward as she was transferred there today (12/06/24). She seems to have been started on antibiotics by the night registrar on call. I explained as best i could what i understood about her case to the pateint. someone had already explained about the two referals and the different emails and she was very upset that antibiotics were potentially delayed. 
We have refered for specialty opinions from neurology, infectious diseases and haematology. </t>
  </si>
  <si>
    <t>await investigaion and ? may need to met as a SCR&gt;</t>
  </si>
  <si>
    <t>Swansea Bay UHB / Hospitals / Singleton Hospital / Paediatrics Assessment Unit</t>
  </si>
  <si>
    <t>patient attending ward via accident and emergency department, no medication given documented, parent stated child had received ibuprofen whilst in accident and emergency department.</t>
  </si>
  <si>
    <t>Phoned accident and emergency department who verbally confirmed that they had given medication but had not documented it.</t>
  </si>
  <si>
    <t>Lost/misplaced records</t>
  </si>
  <si>
    <t>No harm sustained by patient as omission noted prior to any further medication being administered.
For investigation by paeds sister and discussion with staff member involved.</t>
  </si>
  <si>
    <t>on inspection of patients skin, pressure damage was noted to both hips, damaged skin showing signs of healing, which would suggest that they have been there for quite some time</t>
  </si>
  <si>
    <t>datix completed
skin bundle completed
regular skin checks required</t>
  </si>
  <si>
    <t>Unacceptable level of risk in the department.
Reduced quality of care and increased likelihood of delayed or missed treatment due to holding patients in inappropriate areas.
Significant potential and/or actual harm to patients due to lack of available majors/resus space.
Ring fenced spaces not safely maintained.
All ED contingencies to create capacity exhausted.
Number of patients awaiting beds 47….vs 7 allocated for patients boarded within the department.
Urgent need to de-escalate ED’s level of risk.
Regular escalation of risk made to site throughout shift – ED risk not de-escalated appropriately.</t>
  </si>
  <si>
    <t>Doctor in charge aware, site and bed management informed, declined to call BCI</t>
  </si>
  <si>
    <t>While doing routine skin checks, noticed that there was a moisture lesion on the sacrum.</t>
  </si>
  <si>
    <t>Regular pressure care and barrier cream applied.</t>
  </si>
  <si>
    <t xml:space="preserve">Patient admitted to CCU with collapse episode, found to be in complete heart block. On arrival HR was 30-34bpm and remained in CHB. 
Once cardiac monitoring was commenced, I checked the patient's cannula to left forearm. There was a swelling around the cannula site indicating that the infusion was not running through the vein. The area was red swollen and the patient stated it was painful. Cannula removed.  No evidence of canula bundle completed, nursing documentation states VIP was 0 at 13/20.
A new canula was sited in the left arm and infusion commenced using that. Once the infusion was running appropriately, the rate increased to 60bpm. If this was not picked up on the patient could have potentially had another collapse episode.   </t>
  </si>
  <si>
    <t xml:space="preserve">Canula removed an resited. 
Canula bundle commenced 
Appropriate cannula used for the Isoprenaline. 
Medical photography not available on the weekend.  </t>
  </si>
  <si>
    <t>Incorrect device</t>
  </si>
  <si>
    <t xml:space="preserve">patient brought into react for assistance of commode and observations.  on skin check G2 damage was found to in-between buttocks and on spine. initial assessment on patient showed moisture damage to bottom. 
damage looks old, unable to know if damage was done before admission. </t>
  </si>
  <si>
    <t xml:space="preserve">skeletal chart updated. WAST informed. area cleaned. skin bundle completed.  NIC informed. </t>
  </si>
  <si>
    <t>Started shift on the 10/06/24
Patient's skin was checked and found to have a G2 on the sacrum.</t>
  </si>
  <si>
    <t xml:space="preserve">Pt was repositioned. Changed into clean gown and bedding.
Pad changed. Buttocks, sacrum and genitals cleaned. 
NIC informed.
Pt on a repose mattress. 
Datix and passport being completed.
</t>
  </si>
  <si>
    <t>Patient remains in dept - will require a review of notes +/- timeline completion</t>
  </si>
  <si>
    <t>When assisting patient to toilet, a G2-G3 with slough was noted on patient's sacrum. It is circular and is about 5cmx4cm circumference. The area around it is very red and appears inflamed.</t>
  </si>
  <si>
    <t>Area was cleaned and wiped with gauze and normal saline. As slough was present, inadine dressing was put into place and topped with allevyn dressing. ANTT was observed when doing the dressing. Patient is currently on an air mattress and will be repositioned regularly.</t>
  </si>
  <si>
    <t xml:space="preserve">Started shift on the 10/06/24 
Found this patient to have a G2 on the sacrum. </t>
  </si>
  <si>
    <t xml:space="preserve">Pt repositioned. Skin care and personal  hygiene needs met.
Pt continent on bed pans. 
Pt on a repose mattress. Porters contacted regarding hospital air mattress.
NIC informed.
Datix completed. 
Encouraged patient to reposition regularly. </t>
  </si>
  <si>
    <t>Patient remains in dept - will require a review of notes +/- a timeline completion</t>
  </si>
  <si>
    <t>Patient booked into A+E with dental pain. Bagan to hit the door to internal waiting area and refused to move as he was blocking the doors. Security contacted, patient then kicked a bin in the waiting room and frightened elderly patient's. Instructed patient to leave the department.</t>
  </si>
  <si>
    <t xml:space="preserve">Security contacted
ASBO completed </t>
  </si>
  <si>
    <t>At 8:30 am, staff in theatre 11 phoned radiology department about a case that needs x-ray (intra-op cholangiogram). A male personnel from x-ray answered that it is ok. So when the anaesthetist came back from seeing the patient, staff phoned ward V for patient to walk to theatre. Unfortunately, patient cannot walk and needs a trolley. Knowing that it will take time to send through porters with trolley, staff asked plastic receptionist to send. Then radiography department called and said that they don't have any radiographers and x-ray machine for us. So we phoned the consultant surgeon to inform him. But was not able to contact consultant surgeon due to no signal in the ward. CEPOD coordinator was able to contact the consultant surgeon and passed the message to theatre 11 staff that the patient needed the intra- op cholangiogram and if there's no x-ray, we need to cancel the patient. When we were about to cancel the sending, the patient was already en-route to theatre. The patient arrived in the plastic reception and the CEPOD coordinator came, apologised and explained why her operation needed to be cancelled due to unavailability of x-ray. Theatre 11 staff wheeled the patient back to the ward.</t>
  </si>
  <si>
    <t>See comments above.</t>
  </si>
  <si>
    <t xml:space="preserve">moisture slit to sacrum </t>
  </si>
  <si>
    <t xml:space="preserve">patient incontinent pad changed , repositioned onto L side </t>
  </si>
  <si>
    <t xml:space="preserve">Patient remains in dept - will require a review of notes </t>
  </si>
  <si>
    <t xml:space="preserve">Busy and unsafe night shift. Started the night shift with +14 patients throughout the department and +21 in minors. The level of risk in the department has made Reduced quality of care and increased likelihood of delayed or missed treatment due to holding patients in inappropriate areas.Significant potential and/or actual harm to patients due to lack of available majors/resus space.
Ring fenced spaces not safely maintained.
All ED contingencies to create capacity exhausted.
Number of patients in the department = 92. (59 awaiting beds).
Urgent need to de-escalate ED’s level of risk.
Handing over no ringfenced space, +2 RR, +2 BR, +4 OTB, +1 NTB, +2 surge = 11 extra patients
+19 majors in minors, longest wait in a chair at 57.5 hours. 
</t>
  </si>
  <si>
    <t xml:space="preserve">Regular safety huddles with doctor in charge and bed manager
Regular escalation with site matron </t>
  </si>
  <si>
    <t>Correct actions taken at time of incident.
Policy followed.
Wider hospital pressures impacting upon Ed patient care.</t>
  </si>
  <si>
    <t xml:space="preserve">On assessment of patient this morning she appears to have quite significant incontinence associated moisture damage to her buttocks 
</t>
  </si>
  <si>
    <t xml:space="preserve">patient nursed on airflow bed 
area washed and dried will 
cream applied 
reported to nurse 
skin bundle updated 
ir1 completed </t>
  </si>
  <si>
    <t xml:space="preserve">Patient has been in green bay for a number of hours, has been confused intermittently and wandering around area, was arguing with the patient next door to her, this then escalated quickly and she began physically fighting with her, the only part i caught was that they both grabbed onto each other and started scratching each other. This patient had no physical injuries to note as it was stopped quite quickly, she was then moved shortly after to a ward as they had to be separated and there was no further space in dept. </t>
  </si>
  <si>
    <t xml:space="preserve">datix completed, handed over to ward staff, nic aware, documented in notes, </t>
  </si>
  <si>
    <t xml:space="preserve">A sample (7037755307) was taken for a Rivaroxaban but in was not separated and frozen. </t>
  </si>
  <si>
    <t xml:space="preserve">On performing a OTL for Rivaroxaban at 9:57 on 12/6/2024 it was discovered a outstanding test ( Rivaroxaban). There was no storage location in a freezer and when the coagulation hot lab rack was checked the was a full unseparated sample still in the rack. The test could not be performed as the 4 hour time was over. </t>
  </si>
  <si>
    <t>Organisied with nurse in charge for an urgent MRI scan to be done, and an appointment was given for a 17:30 scan. We gave an 1hrs notice as we tried for 45 minuites to ge tthrough to anyone in the emergency department but thats all we had due to an emergency and complications from previous high risk patient. Phoned at 17:40 (10 min after appt) as patient had not arrived in the department and was told it will be sorted by the charge nurse. Waited another hour as we had a lot of other patients to scan, but had wasted an hour slot (the length of the scan itslef was 50 minutes but needed to slide patient and tidy ready for the next patient) but by 7pm, the patient still ha dyet to arrive!</t>
  </si>
  <si>
    <t>Tried contacting a and e but no answer and no patient. patient put back on hold and will try again a different day.</t>
  </si>
  <si>
    <t>Apologised to the patient on behalf of Swansea Bay UHB for the delay. Patient is understandably upset with the delay.  
Reported to service manager. IR1 done today to help with the investigation.</t>
  </si>
  <si>
    <t>Delay in accessing specialist unit / ward</t>
  </si>
  <si>
    <t>Exposed to chemical substance</t>
  </si>
  <si>
    <t>Patient has developed grade 1 pressure ulcer and moisture lesion in between buttocks.</t>
  </si>
  <si>
    <t>Patient was originally nursed in minors on theatre trolley as no ED trolleys left in department due to extreme pressures. Now transferred onto ED trolley with repsode mattress insitu. Skeletal chart completed. Skin bundle completed. Pressure passport completed. Area cleaned and dried - barrier cream applied. Area dressed with pressure relieving padding. Matron and nurse in charge aware of incident. Next of kin updated and made aware of pressure damage</t>
  </si>
  <si>
    <t xml:space="preserve">PT was brought into ED today with poor mobility and gen declined. on assessment of PT skin mutiplute mostiure damage was noted. cream has been applied and a catherter has been put in as PT has urine problems. datix is completed and NIC informed </t>
  </si>
  <si>
    <t xml:space="preserve">air flow mattress on hostpail bed. cathter in for retetion drained 700 mls. datix completed and NIC informed </t>
  </si>
  <si>
    <t xml:space="preserve">Inappropriate staffing levels considering ward acuity during night shift: patients on dols and high risks of falls. 1:1 patient tend to be aggressive which needing 3 staff to do intervention. patient with a news of 11 unwell- close monitoring on 30 mins observations. 2 post procedure with close observations. one patient's TR band was bleeding, doctor's advise to keep close monitoring. bay watch on all bays due to high risk of falls. 
Night staff allocation was escalated by the day staff during the 8am meeting but hasn't been sanctioned.  </t>
  </si>
  <si>
    <t xml:space="preserve">escalated to bed managers and Cardiac flow but told us can't provide spare staff for us. </t>
  </si>
  <si>
    <t xml:space="preserve">I referred the patient with his consent to the Occupational therapy department via the online form for the Common Access Point on the Swansea.gov website. The section where I have to complete my details as the referrer asks for an email address. I inadvertently put the wrong email address which resulted in a copy of the referral being sent by the common access point to a member of the public who had that email address. </t>
  </si>
  <si>
    <t>The recipient of the email was contacted via email by our co-ordinator to explain that this was an error and to apologise for any distress caused, and reassure them that their details had been removed from the file. 
The Common access point were informed of the error and asked to remove the email from the referral, and the correct one added. 
The patient was informed of the error with sincere apologies given.
Line manager was informed of the error.</t>
  </si>
  <si>
    <t>On inspecting patient skin, noted x 2 moisture lesions on natal cleft.</t>
  </si>
  <si>
    <t>Area cleaned and dried.  Barrier cream applied.  
Passport completed.</t>
  </si>
  <si>
    <t xml:space="preserve">Patient received a Fibreoptic Endoscopic Evaluation of Swallowing on 13/5/24. 
At this time, recommendations to support dysphagia management were implemented but a risk of aspiration mid swallow was hypothesised and so a referral for an outpatient Videofluoroscopy was made to explore swallowing risks in more detail and ensure swallowing recommendations were safe and appropriate in order to prevent patient harm. 
The OP VF waiting time for patients is very long (approximately 9 months). 
Patient was admitted to AMU with an aspiration pneumonia and treated for this accordingly by the medical team. His admission with aspiration pneumonia may indicate that his current swallowing recommendations are not safe for patient. An earlier VF appointment to assess this risk sooner may have prevented the aspiration pneumonia and consequent admission to hospital.
</t>
  </si>
  <si>
    <t>Patient was assessed at bedside and recommendations made during FEES reiterated to support dysphagia management as best as possible pending VF.
An inpatient VF was attempted to be arranged during his admission to AMU in order to reduce risks of readmission in future but patient was discharged home on 13/6/24 before this could be arranged.</t>
  </si>
  <si>
    <t>To be determined</t>
  </si>
  <si>
    <t>Wound infection</t>
  </si>
  <si>
    <t>A request was received for an urgent time critical scan, a and e informed to send patient down as soon as possible/safe, due to urgency. Waited for patient for over 2 hours, and when trying to contact a and e again, no answer on multiple phone numbers, including nurse in charge.</t>
  </si>
  <si>
    <t>Kept trying to get hold of a and e, and will continue to until patient arrives in department.</t>
  </si>
  <si>
    <t xml:space="preserve">Pt came in via ambulance following a fall at home, when paramedics arrived BM &gt; 30. Patient unable to sleep in bed at home. sleeps in recliner chair. No Package of care in place. Patients wife helps with washing and dressing patient. 
Pt was unable to be turned for pressure relief as patient is obese, but complaining of groin and testicle pain
on examination, patient was very sore and red with moisture damage ? fungal infection. 
Patient states that his wife has been putting cream on to help him </t>
  </si>
  <si>
    <t xml:space="preserve">Pt very sore, red to his groins apron and testicles. Pt was washed as much as we could as unable to move patient. unable to remove all of the cream that was applied by the wife as pt was in too much pain. Pt told when needing the toilet to ask member of staff. </t>
  </si>
  <si>
    <t xml:space="preserve">This patient was referred to speech and language therapy on 04.06.24 for an assessment of his swallowing. Dr's were requesting swallow assessment due to the patient having difficulties taking medication. Staff reported that he was admitted with aspiration pneumonia from a care home and has a diagnosis of dementia. They had not observed him eating and drinking so were unsure of his management of these. Advice was given over the phone to trial with fluids and soft options and to request liquid/crushed meds in the interim, prior to formal speech and language therapy assessment. I attended ward J on 11.06.24 at 10.30am to carry out an assessment and on examination of the patients oral cavity, a partially dissolved capsule of medication was noted at the back of the patient’s soft palate. Some of this had spread over the posterior of his tongue and across his soft palate but there was a large area of undissolved capsule remaining on his palate. I have concerns that this could have potentially caused a choking/aspiration event, given that the ward has expressed concerns regarding his swallowing and management of swallowing medication. Nursing staff initially attempted to give the patient a sip of fluids but I advised to remove capsule first to avoid risk of choking. The large capsule was removed by nursing staff who were immediately informed of this incident and further oral care was carried out by SLT to remove remainder of medication and dried secretions from the patient’s oral cavity. It was clear that no oral care had been carried out with this patient on this particular day. Due to this patient having a diagnosis of dementia and staff reporting difficulty with swallowing medication staff should check that any medication that has been given is cleared from the oral cavity once it has been given to ensure it has successfully been swallowed. This would avoid the risk of choking and/or aspiration. </t>
  </si>
  <si>
    <t xml:space="preserve">Nursing staff looking after the patient were immediately informed and the capsule was removed from the patient’s oral cavity by the nurse looking after him. The consultant on the ward also came to review the patient during my assessment so she was also informed of this. I have also reported this incident to my manager as there was a delay with the swallowing assessment due to the patient not being prioritised based on the information given in the original referral. Feedback was given to nursing staff to ensure medication is successfully swallowed by patients especially when they have progressive neurological conditions such as dementia.
</t>
  </si>
  <si>
    <t>Choking (patient/service user has dysphagia)</t>
  </si>
  <si>
    <t xml:space="preserve">patient attended CEPOD theatre 2 for emergency surgery. He is t2 diabetic and was on a sliding scale insulin regimen (VRIII). On checking, incorrect fluids were attached vs what was prescribed (20mmol KCL w/ NaCl 0.18% plus glucose 4% hung, KCL 20mmol with glucose 5% prescribed) . Also, the bag attached does not correlate with the signed for bags of fluids (over 800mL left and if administered as per prescription, this has not been signed for as last signed for bag of fluids was 00:55. </t>
  </si>
  <si>
    <t>Fluids switched (prescription amended for clinical reasons, fluids given according to new prescription)</t>
  </si>
  <si>
    <t>Incorrect form of medication/diluent used</t>
  </si>
  <si>
    <t xml:space="preserve">Pt arrived into the emergency department on 8th June 2024 at 19.36.
Triaged at 20.38. C/o numbness to left arm and leg. Unsteady on feet but able to walk with a limp. Slight deficit to left hand. Legs equal in power. Pt placed in priority 2 queue. Seen by ED Dr, documented at 23.40 that would require a CT head and referred to medics. 
CT performed and clinical team informed at 00.20 on 9th June that the was a possible primary brain malignancy, a metastases or an abscess. Radiologist advised to gain opinion from neurosurgery. Medics documented at 03.55 that they had referred to neurosurgery and were awaiting update regarding possible MRI imaging. 9th June 05.15 medics documented that neurosurgery advised MRI with contrast &amp; volume sequence. However, MRI was not carried out until 10th June at 14.26 and reported by radiology at 15.11.
Up until that time, the only instance that I can see in the notes that an MRI was chased up was on 9th June at 14.40 by a nurse in minors area that documented "Awaiting MRI. ? urgent. Staff in minors tried contacting MRI dept to confirm. Not answered. Will check later". No further nursing notes written about when the MRI would be.
Medics then sent MRI results to neurosurgery in Cardiff very shortly after receiving them from radiologist at around 4pm on 10th June. 
Nothing had been chased up until I came on night shift on 11th June. 
There was no follow up carried out by either nursing or medical staff in the preceding 28 hours. This is in addition to the 33 hour delay in between requesting and then having the MRI being carried out. The pt tells me that the radiologist did not want to come in on a Sunday. 
</t>
  </si>
  <si>
    <t xml:space="preserve">I came on shift and after handover was asked by the pt to assist her in washing, toileting and dressing. She mentioned to me at this point that her symptoms were worsening. She said that this morning she could move her fingers and toes, and now she could not. She also stated that her head felt heavier one side. 
Very concerned, I called the medical registrar documented at 20.35. He visited the patient within 10 minutes. He called Neurosurgery and asked why we hadn't received an update. Neurosurgery said they had updated, that there was 2 x referrals put through for the patient. One with the middle name, one without. The med reg could not get access to the 'correct' referral and said as he was going off shift now, he would handover to the night med reg regarding situation. Documented at 21.20
Night medical reg very quickly came to see the patient and advised that worsening symptoms were as a direct result of a very serious infection in her brain not being treated and that the abscess had been growing. The Dr had found the correct referral and neuro had advised to give antibiotics. I cannulated pt and gave the IV antibiotics, documented at 22.04 on 11th June. 
Total of approx. 62 hours of unnecessary delay caused by not having her MRI in a timely fashion, because she required it on a weekend. Also by both nursing and medical staff not chasing up the treatment needed for this patient. Unacceptable that treatment was delayed for this long. Unclear yet as to whether this has caused long term damage for the patient. But she is a young woman who came into the department with a slight limp, to losing full use of the left side of her body. </t>
  </si>
  <si>
    <t>5 x 20% albumin issued to patient on 31/05/24
2 x 20% albumin returned to Blood Bank 20:00 11/06/24</t>
  </si>
  <si>
    <t>2 x 20% albumin wasted 12/06/24</t>
  </si>
  <si>
    <t>patient has a grade 1 on his buttocks. red and blanching  patient states that he had a pressure area before coming into hospital.</t>
  </si>
  <si>
    <t>regular turns to prevent any more pressure areas.</t>
  </si>
  <si>
    <t>Swansea Bay UHB / Hospitals / Morriston Hospital / Chapel</t>
  </si>
  <si>
    <t xml:space="preserve"> Chapel</t>
  </si>
  <si>
    <t>Bible has been removed from the Multi-faith Centre and a member of staff's personal Mug has been removed from the Chaplaincy Office. This is not the first incident where an item of faith has been taken from the multi-faith centre.</t>
  </si>
  <si>
    <t>Investigation has not turned up any of the items. Neither the office nor the MFC has cameras, and the MFC is a public space open 24 hours a day, so it cannot be appropriately policed. Code of conduct has been put up in the MFC, and email sent to staff about security of the office.</t>
  </si>
  <si>
    <t xml:space="preserve">This patient was admitted with moisture damage to their sacrum and groins.
 A datix was completed at the time of admission (28/5/24) to AMU. Datix number 56177
.Since admission the patients condition has deteriorated and the moisture damage has deteriorated and is now a grade 2.
 The patient lacks capacity and is not always compliant with care.
The patient has been on air mattress since admission to ward E
</t>
  </si>
  <si>
    <t>The area has been dressed and a wound care chart completed.
Regular 2hrly turning has been commenced.
Awaiting Photography.</t>
  </si>
  <si>
    <t>Doctor sent blood samples for a patient without labels  in a bag with the handwritten forms attached to the lab  in error. She was called by one of the lab scientist to make her aware of the error. She asked how the error could be rectified. In the conversation she had with the scientist, she was made to feel bad as she was spoken to in a rude and Inconsiderate manner. She was also called a ''bxxxx SHO''.
The verbal abuse made her very upset and left her in tears.
I then made a phone call to the lab, but couldn't speak to same person instead spoke to other lab scientist. He was happy for her to come to the lab and label the sample bottles.</t>
  </si>
  <si>
    <t>As above.
Datix the incident and would want the relevant department to know about this to their team.</t>
  </si>
  <si>
    <t>Intra-aortic balloon pump - 2 x alarms overnight with low gas volumes in pump. Manual refill on both occasions with dedicated command on touch screen led to resolution on each occasion. No evidence of leak in the external tubing, and helium cannister remained half-full. No actual harm caused as quick resolution, however potential for catastrophic harm / death as patient was reliant on the balloon bump to maintain blood pressure.</t>
  </si>
  <si>
    <t xml:space="preserve"> Manual refill on both occasions with dedicated command on touch screen led to resolution on each occasion. Device technicians contacted at start of following day shift.</t>
  </si>
  <si>
    <t>WALKING PAST THE TROUGH SINK AND SLIPPED ON SOME WATER.
UNSURE OF EXACT LANDING BUT PAIN IN RIGHT HIP AND ON RIGHT PALM.
NO HEAD CONTACT MADE
NO BLOOD</t>
  </si>
  <si>
    <t>CHECKED FOR ANY SERIOUS INJURIES, NONE NOTED.
ASSISTED TO MY FEET BY COLLEAGUES
SOME ACHES IN AREAS SPECIFIED BUT NOTHING MORE. ADVISED TO TAKE A BREAK</t>
  </si>
  <si>
    <t xml:space="preserve">Moisture damage noted to Natal cleft upon checking patients skin on admission. 
Patient is mobile and self caring to all ADL's, independent. 
Lives at home with wife, has felt prior to admission the area was moist however he said he has been applying cream and ensuring the area is dry. 
</t>
  </si>
  <si>
    <t xml:space="preserve">Skeletal complete. 
Barrier cream spray supplied, applied and explained how to use as well as the benefits to the barrier spray. 
Ensured the area was clean and dry prior to barrier spray application. 
General advice given to patient. </t>
  </si>
  <si>
    <t>Ward A</t>
  </si>
  <si>
    <t>Whilst attending to patient with another member of staff, patient punched myself in face/jaw.
Patient had just been transferred from another ward.
Patient has been aggressive and on Enhanced observations.</t>
  </si>
  <si>
    <t>A further member of staff came to assist with patient care. 
Staff and patient safety maintained.</t>
  </si>
  <si>
    <t>Swansea Bay UHB / Hospitals / Neath Port Talbot Hospital / Urology Diagnostic Unit</t>
  </si>
  <si>
    <t xml:space="preserve"> Urology Diagnostic Unit</t>
  </si>
  <si>
    <t xml:space="preserve">Implemented the use of single use disposable cystoscopes
</t>
  </si>
  <si>
    <t xml:space="preserve">Around midnight patient had an unwitnessed fall and found on the floor by nursing staff. Patient on his hands and knees banging his head on the bedside locker. Patient appeared intoxicated and could smell alcohol on patients breath. Patient urinary incontinent and drooling from his mouth with tongue out. HCSW worker noticed "bottle of water" on patient table appeared very frothy, very strong smell alcohol gel from bottle.  ?Drank about a quarter of the bottle had be drunk by patient. 
Patient transferred onto the bed. Placed on his side as precaution. </t>
  </si>
  <si>
    <t>Checked patients airway;  Airway intact and patient breathing however patient tongue hanging out of mouth drooling ++. Patient responded to staff asking where he was and stated Morriston hospital. Patient admitted to staff that he drank alcohol 
BM's Taken 6.9mmols.
GCS 4
Observations taken and recorded NEWS 4. HR 95bpm
Out reach called 
Peri arrest call out
Security called 
All teams helped assist patient into bed safely.</t>
  </si>
  <si>
    <t>Patient went to have shower himself and staff overheard shouting for help.
When staff attended the bathroom door was locked and then staff manage to open the door by using the cutlery. 
According to patient, slipped onto the floor &amp; banged the head while having shower.</t>
  </si>
  <si>
    <t xml:space="preserve">Looked all the extremities and no signs of any injuries noted on examinations.
Safely transferred patient back onto the floor and patient managed to walk independently back into bed.
Vital signs checked, NEWS-1, for Pulse=105/bpm
Neurological observations carried out, satisfactory GCS=15/15
BM's checked, 11.2mmol/L
Informed on call doctor on 23066 &amp; mentioned about the unwitnessed fall.
Doctor came to review the patient immediately and advised to continue with the neuro-obs, however suggested not for CT-head at the moment, but if deteriorates for CT-Head 
</t>
  </si>
  <si>
    <t>Patient attended for CT scan. 22G cannula was placed in right ante cubital fossa, successfully flushed with 5ml Saline. During injection of contrast patient complained that her arm was painful. Injection was immediately aborted and arm was checked. Approx 40-50 mls of Omnipaque 350 and saline was found to have extravasated.</t>
  </si>
  <si>
    <t>Glove filled with very cold water was applied to the area and limb was elevated.</t>
  </si>
  <si>
    <t>Heard heavy rain, checked ceiling as previously had a leak and noticed wet patch and drips. Put bucket under drips and ensure area dry. Called site, 3 matrons came to assess with oncall builder/electrician.</t>
  </si>
  <si>
    <t>Builder has assessed and will do further testing, have checked the electrics and patient close to the leak has been moved up against the wall. The patient refused to move to another bed space and is aware of the risks as explained by the nurse and matrons.</t>
  </si>
  <si>
    <t xml:space="preserve">Patient was handed over by day staff who had been given a brief handover by the other hospital
Patient has come to the ward and has been out of control, patient has been expressing erratic behaviour, has made suicidal ideation comments, patient thinks staff are talking about them, patient has screaming and shouting, patient thinks they have done something wrong, patient completely irate
Staff have been spending a lot of their time reassuring the patient, the patient will listen and then quickly become erratic again
Doctor has been with patient with a chaperone and has been trying to reassure patient 
The concern that is being raised is that the hospital this patient has come from, has failed to mention anything about this worrying behaviour. The staff who brought the patient from the other hospital stated the patient had been erratic in the taxi. Staff have looked through the notes that the patient came with and there is nothing documented about their mental health apart from anxiety
It is very frustrating for myself and my colleagues that this sort of thing, seems to be a recurrent issue for the ward. There has been 2 very serious incidents on the ward in such little time,  both may have had different results if the other hospital mentioned important details. The feeling that a lot of staff are experiencing at the moment, is "How bad does an incident have to be until something changes ?". Mental health does not seem a priority for the patients on this ward, it is felt that most of the patients are just seen for the wound they have come in with. Something needs to be put into place when accepting patients and having handover for patients that highlights mental health and should been taken seriously and treated just as important as they injury they are coming in with. 
</t>
  </si>
  <si>
    <t xml:space="preserve">Bed managers been made aware, they are happy to support if needed
On call psych team phoned by doctor, they advised for the doctor to prescribe certain medication, this has been done and the nurses have given it 
Staff are continuously reassuring patient and taking them back to their room
All oxygen tubing has been removed from behind patient's bed to maintain their safety after them expressing suicidal thoughts
Staff keep checking through patients door window to see if they are okay 
Behaviour log has been started to capture the events 
</t>
  </si>
  <si>
    <t xml:space="preserve">Patient had an unwitnessed fall  at 20:25 hrs and was found on the floor by the bed area seen by the Health care assistant
</t>
  </si>
  <si>
    <t>Observations and neuro observation   commenced,
Head to toe examination done haematoma found on the head with  minimal bleeding
Patient retrieved  from fall with assistance of 2 staff.
On call Doctor  and next of kin  was informed.
Falls care plan updated.
1:1 Nursing commenced.</t>
  </si>
  <si>
    <t xml:space="preserve">E. coli has been identified from a blood culture sample obtained on 10/06/2024  00:00:00. The clinical team &amp; investigator will need to review and amend Actual Harm section and Potential harm/priority section, both of which have been defaulted to Low.
</t>
  </si>
  <si>
    <t>The roof is leaking in section A by bed 5.</t>
  </si>
  <si>
    <t>phoned estates who came and removed the tiles from the ceiling, staff placed buckets on the floor to catch the water drops. Staff moved the patients locker and chair and moved the bed over away from the leaking area. The patient is now currently safe.</t>
  </si>
  <si>
    <t xml:space="preserve">got ML before he came from the ward today when checked got G2 On sacrum </t>
  </si>
  <si>
    <t xml:space="preserve">air flow mattress 
barrier cream 
Regular positioning 
Nutritional  supplements 
</t>
  </si>
  <si>
    <t xml:space="preserve">C. difficile has been identified from a faecal sample obtained on 11/06/2024  12:20:00. The clinical team &amp; investigator will need to review and amend Actual Harm section and Potential harm/priority section, both of which have been defaulted to Low.
</t>
  </si>
  <si>
    <t xml:space="preserve">Unacceptable level of risk in the department.
Reduced quality of care and increased likelihood of delayed or missed treatment due to holding patients in inappropriate areas.
Significant potential and/or actual harm to patients due to lack of available majors/resus space. Unwell patients placed in inappropriate areas not adequately monitored. 
Unable to maintain ring fenced adult and child overnight. 
All ED contingencies to create capacity exhausted.
Number of patients awaiting beds = 53 under specialities (74 in department) vs 3 allocated for patients boarded within the department.
Urgent need to de-escalate ED’s level of risk.
Regular escalation of risk made to site throughout shift – ED risk not de-escalated appropriately.
</t>
  </si>
  <si>
    <t>Regularly escalated appropriately.
Regularly discussed plan with Dr in charge. 
Attempted to maintain patient safety.</t>
  </si>
  <si>
    <t>Patient BIBA with PC fall 5/7 ago. Had lower back pain since.
On checking the pressure areas Moisture damage noticed in B/l groins and under the aprons.</t>
  </si>
  <si>
    <t xml:space="preserve">Patient in ambulance stretcher. Patient put in a comfortable position. 
Slip pads and nety applied. </t>
  </si>
  <si>
    <t>Pre hospital - to be closed.</t>
  </si>
  <si>
    <t>holding bay</t>
  </si>
  <si>
    <t>Pre-op checks performed at reception and the checklist indicated that the following checks were correct.
1. Wristband worn
2. consent form correct
3. Marking complete
4. patient had no pacemaker
5. no prosthesis
None of the above were correct as the patient had none of the following
1. NO wristband worn
2. NO consent
3. NO marking
4. Patient had a pacemaker insitu
5. Patient had previous knee replacements</t>
  </si>
  <si>
    <t>anaesthetic practitioner  completing the checks was professional and requested assistance to rectify the above.  Surgeon informed who attended to complete the required documentation.  This took significant time to rectify!</t>
  </si>
  <si>
    <t>additional information required - awaiting copy form.
SAU pt under vascular service</t>
  </si>
  <si>
    <t>Swansea Bay UHB / Hospitals / Morriston Hospital / Cardiac Short Stay Unit</t>
  </si>
  <si>
    <t xml:space="preserve"> Cardiac Short Stay Unit</t>
  </si>
  <si>
    <t>Bottom of bed 7 bed space, by fridge/laundry trolley</t>
  </si>
  <si>
    <t>Unwitnessed fall, Heard a loud noise, myself and my colleague rushed to investigate. Patient found laying on floor. Stated he was going to the bathroom but was ok and just wanted to get up.</t>
  </si>
  <si>
    <t>Patient assessed for injury and assisted to stand up and take a few steps back to the trolley to sit on it for further assessment and safety.</t>
  </si>
  <si>
    <t>Planned call for pressure area check and I identified an unstageable pressure area. Patient has recently been discharged from  A&amp; E Department</t>
  </si>
  <si>
    <t>I escalated this to my senior nurse where they have ordered a Tally mattress and repose mattress. I have applied an aquacell foam dressing and requested additional calls for this patient. advised care staff to encourage patient to move regularly as she is mobile with Zimmer frame</t>
  </si>
  <si>
    <t xml:space="preserve">Patient has been on a trolley within the OPAS department of ED for a 175hours despite asking for a bed every day since admission </t>
  </si>
  <si>
    <t xml:space="preserve">Bed Managers informed daily 
Nurse in charge aware 
ACP has also escalated to management </t>
  </si>
  <si>
    <t xml:space="preserve">upon checking skin moisture and grade 1 noted on bottox </t>
  </si>
  <si>
    <t xml:space="preserve">nurse in charge informed, datix , regular checks advised </t>
  </si>
  <si>
    <t>patient has a moisture on sacrum and grade 1 on buttocks. patient is incontinent of urine.</t>
  </si>
  <si>
    <t>regular checks and offload pressure areas to prevent more pressure damage.</t>
  </si>
  <si>
    <t xml:space="preserve">Catheter lab B daily controlled drug check, 14/6/24,  completed a vial of 2mgs in 2mls Midazolam was found to be missing.    Drug check had been completed 13/6/24 @ 8:25 and all drugs were present.  
</t>
  </si>
  <si>
    <t xml:space="preserve">Shift only had 2 junior qualified nurses left on afternoon shift with no senior support with only one of them having recently been signed off to do IV medication. Had help from another medical ward although this staff member was also not IV trained. High acuity on the ward leading to unacceptable risk to patient safety. Night staff felt on arrival to their shift that it had been an unsafe environment where the junior staff had tried their best to provide standard of care necessary but struggled due to also being left short of a healthcare support worker. Both staff members from day shift did not leave till over an hour after their shift ended and appeared to be exhausted. </t>
  </si>
  <si>
    <t>Supported staff on arrival for night shift.</t>
  </si>
  <si>
    <t>Patient received from minors to surge/OPAS just before 8pm. noticed skin hadn't been checked since 10am so did a skin check especially as patient is know to already have a grade1 and moisture lesion to bottom area and has cellulitis to left leg that had been spreading up the leg. Noticed a blister on the top of his left leg had broken.</t>
  </si>
  <si>
    <t>patient skin checked, cream applied to bottom. a jelonet and surgi pad applied to open blister to sooth wound</t>
  </si>
  <si>
    <t>While starting the shift it was noticed he has skin slits on each side of his groin (moisture damage), on his sacrum (grade 2)and in the stomach fold area (moisture). Patient is double incontinent.</t>
  </si>
  <si>
    <t>These areas have been cleaned and he's had cream applied.</t>
  </si>
  <si>
    <t xml:space="preserve">Patient stood up from the chair, she was heading to get her Zimmer frame
Told patient to sit down as she was very unsteady on her feet
As patient was heading back to chair to sit down 
she missed the chair , and end up sitting on her bottom on floor 
I tried to get to the patient to prevent the fall, however was too slow, as I was supervising another staff Nurse carrying out a medications round. 
Me and the other Staff Nursed Witnessed the fall.
HCSW  and student nurse was on break at the time 
staffing level was 2 nurses to 6 patients 
</t>
  </si>
  <si>
    <t xml:space="preserve">set of observations done, all within normal range 
Ward DR informed 
No obvious injuries 
DR tried to examine her patient refused 
family have been informed, daughter and husband 
</t>
  </si>
  <si>
    <t xml:space="preserve">will await investigation </t>
  </si>
  <si>
    <t xml:space="preserve">C. difficile has been identified from a faecal sample obtained on 11/06/2024  00:00:00. The clinical team &amp; investigator will need to review and amend Actual Harm section and Potential harm/priority section, both of which have been defaulted to Low.
</t>
  </si>
  <si>
    <t>awaitinvestigation</t>
  </si>
  <si>
    <t xml:space="preserve">On pressure area check prior to transfer to Llandovery Hospital, G2 seen to patient's spine, which had been covered by dressing. </t>
  </si>
  <si>
    <t xml:space="preserve">Allevyn gentle applied to area to relieve pressure. Patient is already on pressure-relieving mattress topper. </t>
  </si>
  <si>
    <t>Patient admitted from another ward into open bay. Staff were not aware that patient was COVID positive until looking on clinical system. Admitted into bay with two other females, one who is recently recovered. Bay also includes two cubicles.</t>
  </si>
  <si>
    <t>Doctor made aware and transferring ward also made aware. Doors shut of cubicles in bay. Appropriate PPE worn.</t>
  </si>
  <si>
    <t xml:space="preserve">pt. transferred from yellow area
no handover was given from staff in green bay to myself or other hcsw
pt asked for bedpan.
checked pt skin  
left buttock moisture lesion
  right buttock sdti
inside buttock moisture lesion and skin splits
</t>
  </si>
  <si>
    <t xml:space="preserve">asked charge nurse to check areas as previous documentation showed other recordings of pt skin
charge nurse agreed with my recordings,
patient laying on a foam mattress
air flow ordered
</t>
  </si>
  <si>
    <t>Await investigation
NOTES ORDERED AS NO RECORD ON WNCR.</t>
  </si>
  <si>
    <t xml:space="preserve">On assessment of patient this morning he appears to have a grade 2 pressure sore to his left hip and a healing grade 1 to his right hip </t>
  </si>
  <si>
    <t>patient nursed on repose mattress 
dressed grade 2 using jelonet and cosmopore 
regular pad changes and skin checks 
updated skin bundle, skeletal and waterlow 
ACP aware 
ir 1 complete 
pressure passport complete</t>
  </si>
  <si>
    <t>to be redirected to primary care.</t>
  </si>
  <si>
    <t xml:space="preserve">Immediately arranged for a new DNAR from to be completed by the OOHGP - HCSW went to collect form as a matter of urgency, prescription chart also done for the JIC medications. 999 Called due to issues with the DNAR form. Prior to patient passing referral made to district nurses for urgent fast track assessment. Liaised with senior advanced nurse practitioner on shift throughout call. Family and patient made in all decisions. Patient passed away peacefully with family by his side. Bereavement support provided and left in the care of paramedics. Datix complete due to poor hospital discharge - illegible DNAR form, no support for family, wrong prescription, missing entries on drug chart and no referral/ advice given to family should JIC medications be required. Small amount of pads provided on discharge with family expected to buy the rest ? if any referral sent for this. </t>
  </si>
  <si>
    <t>To await investigation.</t>
  </si>
  <si>
    <t>25 minute delay in blood arriving after Major Haemorrhage call put out in case of major obstetric haemorrhage in 37 year-old patient.</t>
  </si>
  <si>
    <t>Patient transferred to Morriston Hospital on 15/6/2024 from Singleton Hospital following obstetric haemorrhage secondary to placenta praevia covering os. Arrived at 03.00. Bleeding believed to be controlled following insertion of Bakri balloon in theatre at SGH.
General ITU team noted evidence of bleeding at 05.15. Approximately 06.00 am, became evident that patient was haemorrhaging blood from uterus. Major haemorrhage protocol call put out by ITU immediately. No blood arrived for approximately 20-25 minutes despite ongoing torrential haemorrhage causing progressive haemodynamic instability and peri-death. 
Porters chased re delay in bloods. Apparently had picked up 4 units of Major Haemorrhage red cells, but were informed by blood bank that because patient already had cross-matched units, to use these instead. It then apparently took the porters several minutes to sign the Major Haemorrhage Units back in. It is not clear whether the porters misinterpreted this as the major haemorrhage call being stood down. 
Major Haemorrhage call put out again at 6.20. Delay in blood resulted in delay in us being able to administer correct volume replacement in obstetric haemorrhage. Patient required adrenaline and barely survived transfer to theatre.</t>
  </si>
  <si>
    <t>TBC</t>
  </si>
  <si>
    <t xml:space="preserve">On skin check grade 2 identified on right buttock </t>
  </si>
  <si>
    <t>Reported on skin bundle form and reported to nurse in area. Repose mattress already in situ and regular skin checks to be taken.</t>
  </si>
  <si>
    <t>Pressure damage noted to Heels, ankles and hip. Patient non-compliance and has DOLS in-situ.
Patient refuses skin checks frequently, also refuses being moved.</t>
  </si>
  <si>
    <t>Patient encouraged to change position, patient encouraged to keep heels and ankles offloaded patient responds to male staff a lot better than female staff and is more co-operative and tends to allow skin checks and moving.
Patient has been educated on the importance of changing position frequently. 
Patient being monitored 2 hourly and if refused to comply re-tried every 30mins until he complies.
Medical illustration requested for documentation.</t>
  </si>
  <si>
    <t>Patient non compliant with personal care and repositioning.
Patient declining all input from nursing and medical staff.
Due to consistent refusal a DOLs has been placed and we await a formal assessment in regards to the patients capacity.
The right heel has an ulcer which was present on admission, patient also has ulcerated areas to his shin.</t>
  </si>
  <si>
    <t>Patient developed the SDTI due to declining any assistance with personal hygiene or care.
Patient has deteriorated over the last two weeks where he is also nutritionally compromised.
Patient is nursed on a dynamic mattress however frequently refuses repositioning or any care, DOLs has been placed and awaiting review.</t>
  </si>
  <si>
    <t>Ensure all wounds or pressure damage are identified and documented on admission to avoid multiple reports.</t>
  </si>
  <si>
    <t>found moisture damage during skin check</t>
  </si>
  <si>
    <t>informed to nurse incharge,barrier cream applied ,2 nd hourly skin checks,changed the position frequently,met the incontinent needs,skeletal chart updated and moisture damage pass port done</t>
  </si>
  <si>
    <t>patient asked to walk through the corridor, i tried to convince him  to stay back but he refused and tried to leave the ward. i had to accompany  him and suddenly patient went out side and start walking towards A&amp;E and i tried to convince him come back but he suddenly  got  agitated and shout at me to leave him, when HE SAW THE POLICE NEAR A&amp;E, he jumped from the fence and got bruise on his left knee. police then asked him to enter A&amp;E and asked me to call the security. As soon as he entered to A&amp;E, nurses  Called the security, they reached and escort him back to ward. he was very anxious and tried to call his  friend and he was also paranoid.</t>
  </si>
  <si>
    <t xml:space="preserve">he was assed by Dr .Stacey
put him on DOLS 
administered Diazepam as per CIWA score (11)
OBS done 
informed to relatives  
closely monitored </t>
  </si>
  <si>
    <t>Patient skin check done 
Moisture lesion on natal cleft</t>
  </si>
  <si>
    <t xml:space="preserve">Passport completed
Skin bundle updated
Pads change - catheter put in
</t>
  </si>
  <si>
    <t>While staff found him with red call bell cord around his neck sitting on the toilet seat, staff had to cut the cord to let him loose. Informed Medical SHO,Ward Cover and Site Matron  .Immediately after the incident doctors reviewed the patient.There was no loss of consciousness.No shortness of breath .Patient was alert.Observations done.NEWS Score was 0.Patient had slight bleeding from his nose, while blowing his nose. There is no visible injuries. ENT doctors reviewed the patient .Patient has minor soft tissue injury to the neck. Advised to do hourly ob .Now Patient is under Mental health act Section 5.2.Patient is 1:1 and maintaining close supervision.Patient on Enhaned obsevations.Patient is awaiting Psych review.</t>
  </si>
  <si>
    <t xml:space="preserve">Patient admitted with chest pain/ Alcohol dependent and increased confusion. 
Normally lives with partner, partner was on the ward at time of incident. Both patient and partner were upset by incident and patient kept saying he had failed. 
Patient is independently mobile around ward area and all personal needs. 
It is noted that patient has been treated for PTSD in the past due to the sudden death of his brother in a boating accident, patient has been having a number of flashbacks to the accident in recent months. 
Patient has a significant history of alcohol excess and substance misuse and has attended rehab on a number of occasions.  
On day of incident patient had increased confusion and attempting leave the ward. 
Patient was asking throughout the day about going home and wanting to go home.  Patient is planned for discharge on 18.6.24 and POC will start at lunchtime ambulance booked for 10am,  when this was discussed with him, his wife told him he would not be going home until Tuesday, patient became very distressed and took himself to the bathroom where he was found with emergency call bell around his neck. 
Staff were aware that patient was distressed and staff monitored the time in bathroom, HCSW knocked the bathroom door and patient answered to say he was fine, on the 3rd time he did not answer, using a coin to unlock the bathroom door to discover patient with emergency cord around his neck. This cord was then cut with a scissors.  </t>
  </si>
  <si>
    <t xml:space="preserve">got called by daughter to report worsening pressure damage on left ankle 
he had a scab already on he ankle but now there is a blister around the scab </t>
  </si>
  <si>
    <t xml:space="preserve">informed sister about this,
she came to assess wound which confirmed worsening of blister 
datixed
updated body map 
family aware 
pt going to be prioritised for up coming bed </t>
  </si>
  <si>
    <t xml:space="preserve">while attending to his personal hygiene, noticed an unwitnessed tear on his right upper arm which was bleeding a little bit. patient got no idea where he gets that from. </t>
  </si>
  <si>
    <t>first aid given - dressing done
pain assessment done and given pain relief
positioned him appropriately to prevent further injury
informed doctor and family
closely observed</t>
  </si>
  <si>
    <t>patient brought into hospital following collapse episode. 
sustained subdural bleed, and aortic aneurysm dissection (not actively bleeding).
Patients condition critical. Blood pressure unstable/unrecordable on numerous occasions.
unable to turn patient due to condition. Patient reluctant  to move due to pain in abdomen  despite analgesia.</t>
  </si>
  <si>
    <t>patient made palliative. Patient still reluctant to allow us to check pressure areas but eventually relented as had further analgesia. Noted to have to very small grade 2 sores on natal cleft. Patient washed, clean pad applied. Tried to reposition patient but he has gone back onto his back as this is more comfortable.
patient then transferred to another area due to prealert coming into resus. Above handed over to nursing staff in red trolley bay.</t>
  </si>
  <si>
    <t xml:space="preserve">patient admitted to ED seen in react. 6 day history of t7 stool. 
on skin check moisture damage found of sacrum. </t>
  </si>
  <si>
    <t xml:space="preserve">area cleaned. sun bundle and skeletal chart started.
patient made aware.
</t>
  </si>
  <si>
    <t>to be redirected to priamry care</t>
  </si>
  <si>
    <t>2:1</t>
  </si>
  <si>
    <t>Patient was due paracetamol for pain, gave patient 1000mg of paracetamol, patient should have only had 500mg</t>
  </si>
  <si>
    <t xml:space="preserve">Immediately noticed error, called the doctors and informed them. Checked the patients weight which is 55kg, checked whether the patient has any liver issues which they do not.
Put a note on the patient's hepma, so that they miss the next dose of paracetamol </t>
  </si>
  <si>
    <t>await investiation</t>
  </si>
  <si>
    <t xml:space="preserve">While assesing paitents skin, staff noticed moisture damage on sacrum. </t>
  </si>
  <si>
    <t>Patient placed on trolley and given pressure relief, and regular turns by staff.</t>
  </si>
  <si>
    <t>Swansea Bay UHB / Community Services inc Practices / Nursing Home / St Marks Court Nursing Home, Waun Wen, Swansea</t>
  </si>
  <si>
    <t xml:space="preserve"> St Marks Court Nursing Home, Waun Wen, Swansea</t>
  </si>
  <si>
    <t>The patient was brought into A and E with SOB from the nursing home. upon skin check, A moisture lesion was observed from the right sacral area which the patient is coming with from nursing home.</t>
  </si>
  <si>
    <t xml:space="preserve">patient was made comfortable, </t>
  </si>
  <si>
    <t xml:space="preserve">Patient conveyed to A+E via WAST and deemed fit to sit. Presenting complaint of suicidal ideation. When patient was triaged, he was alone and stated to the triage nurse that he felt he was a "danger to himself and others". </t>
  </si>
  <si>
    <t xml:space="preserve">Patient placed into the mental health room where minors staff can monitor him. </t>
  </si>
  <si>
    <t xml:space="preserve">patient had a fall witnessed by security, according to the security , patient while moving from his wheelchair to bed , fell to the floor and hit his head </t>
  </si>
  <si>
    <t xml:space="preserve">vital signs checked and recorded , NEWS 1 
neuro observations taken and recorded 
informed doctor, </t>
  </si>
  <si>
    <t>Patient confused, got out of bed, lost balance. Back/flank hit on side of bed.
Not new confusion.</t>
  </si>
  <si>
    <t>Observations performed.
NEURO observations recorded.
SHO contacted and asked to review.
BMs checked.
Head to Foot assessment done.
CXR performed.
Family Informed.
Post fall checklist completed.</t>
  </si>
  <si>
    <t>patient got a moisture damge  below the sacrum.it is not blanchimg.</t>
  </si>
  <si>
    <t>changed his position.he is in an air matress now.keep him clean and dry.</t>
  </si>
  <si>
    <t xml:space="preserve">Patient was in the patient toilet with his zimmer and his slippers on. Loud bang heard. Patient found on the floor by day staff. Patient states that he fell backwards and hit his head on the floor. Day staff assessed for injuries, patient denies injuries. Day staff assisted him to his feet and walked him back to his chair by his bed. </t>
  </si>
  <si>
    <t>Vital signs recorded and neuro observations also recorded. Blood sugars recorded. On call contacted (23066) and asked to review patient which she did. ECG performed at her request. Next of kin contacted but with no answer, message left, patient has since spoken to next of kin himself on his mobile. Falls risk assessment updated. Falls sticker placed in medical notes</t>
  </si>
  <si>
    <t>Patient attended A&amp;E via walk in triage.  Due to the acuity and no available beds he had to be put on  a trolley in REACT.  This caused delays REACTING the patients that came in on Ambulances. We only had 1 REACTING space.</t>
  </si>
  <si>
    <t>Nurse and Doctor in charge informed. Site Team also informed.</t>
  </si>
  <si>
    <t>patient brought in from home with DKA. Staff had been unable to obtain 2 hourly blood gases therefore senior help sought from medical doctor . Patient was under the care of the medical team. Medical doctor performed blood gas and result obtained.
when checking patients skin and changing bed, it was noted that the tourniquet the doctor had used was still on the patients right arm.</t>
  </si>
  <si>
    <t>Tourniquet removed immediately. Apologies given to patient about this incident. Patient was able to move arm and hand without difficulty. Checked again a few minutes later. Arm and hand warm and perfused. Incident reported to Charge Nurse Ryan Lane, who came to inspect the limb. Datix to be completed.</t>
  </si>
  <si>
    <t>Pt loose stool sample has come bck as C. Diff +ve.</t>
  </si>
  <si>
    <t>Pt team informed. Made aware pt on IV Taz and PPI
Infection control informed. Recommended rapid norovirus as other pts in that bay also have loose stools. 
Site contacted for a cubicle as none available on ward. Not to accept any new patients in that bay.</t>
  </si>
  <si>
    <t xml:space="preserve">I walked out of sisters office and the floor had been mopped. I fell on the wet floor and landing on my left leg and twisting my back. I have recently returned to work following a spinal fracture. There was no wet floor sign in place. Witnessed by the medical team. </t>
  </si>
  <si>
    <t xml:space="preserve">Domestic staff spoken to regarding the importance of the wet floor signs. Nurse in charge informed. </t>
  </si>
  <si>
    <t xml:space="preserve">Klebsiella pneumoniae has been identified from a blood culture sample obtained on 12/06/24. 
The clinical team &amp; investigator will need to review and amend Actual Harm section and Potential harm/priority section, both of which have been defaulted to Low. 
</t>
  </si>
  <si>
    <t>Cube 06</t>
  </si>
  <si>
    <t>Received patient from nursing home  with the  sling left under her. While checking the pressure areas noticed a blister measuring around 3x4 cm, on her Right heel, inner part. Also noticed both buttocks blanching with dry skin on Lt side. Rang the nursing home to speak to a member of staff. They said one of the staff  will call us back, which I had to ring back again and spoke to the clinical lead at the nursing home, who said there was no blister on Right heel according to their skeletal chart. There was a dressing on Left heel  which was intact.</t>
  </si>
  <si>
    <t xml:space="preserve"> I have completed  the pressure ulcer passport and skin bundle assessment. Informed daughter about this incident. Dressing applied to prevent from further damage.</t>
  </si>
  <si>
    <t>Called to patient first visit, referred after discharge from hospital for grade 2 to right heel. On assessment patient has grade 2 and a suspected deep tissue injury to the right heel. No pressure relieving equipment in situ.</t>
  </si>
  <si>
    <t xml:space="preserve">Patient has capacity. No safeguarding issues noted. Mobile around home with zimmer frame. Patient eating and drinking well. Awaiting package of care, discharged self from hospital and gone to stay with relatives until package of care can be put in place in the patients own home. Weekly visits. No pressure relieving equipment sent home with patient. Has a recliner chair and hospital bed with standard foam mattress. Ordered a repose contur, repose wedge and solo 2 mattress. Diabetic patient on insulin, administers their own insulin with no concerns. Barrier cream provided at next visit. Photo taken with consent. Repositioning and offloading advice given. </t>
  </si>
  <si>
    <t>Identified patient to have a skin tear to upper left arm which has previously been documented on a skeletal chart but unable to find incident number. Also identified patient to have documentation to state there is a dry wound to left hip. On skin check, removed dressing that was insitu as obvious exudate present. When removed dressing, identified STDI to be present with visible ooze.</t>
  </si>
  <si>
    <t xml:space="preserve">Regular skin checks to be taken, skeletal updated, air wave mattress and bed ordered. Jelonet and allevyn applied to skin tear. Granuflex dressing applied to SDTI. </t>
  </si>
  <si>
    <t xml:space="preserve">Unacceptable level of risk in the department
At 08:00 the department has 25 Majors patients in Green area, No adult or Paediatric ring-fence available. +2 Red Resus (Patient placed in front of fire doors), +4 Blue Trolley Bay, +2 Red Trolley Bay, and +1 Surge.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62 vs 0 allocated for patients within the department.
Urgent need to de-escalate ED’s level of risk.
</t>
  </si>
  <si>
    <t>Time</t>
  </si>
  <si>
    <t>00:30</t>
  </si>
  <si>
    <t>13:00</t>
  </si>
  <si>
    <t>07:30</t>
  </si>
  <si>
    <t>03:00</t>
  </si>
  <si>
    <t>09:00</t>
  </si>
  <si>
    <t>19:05</t>
  </si>
  <si>
    <t>00:00</t>
  </si>
  <si>
    <t>19:30</t>
  </si>
  <si>
    <t>18:00</t>
  </si>
  <si>
    <t>10:00</t>
  </si>
  <si>
    <t>13:30</t>
  </si>
  <si>
    <t>11:00</t>
  </si>
  <si>
    <t>15:00</t>
  </si>
  <si>
    <t>20:55</t>
  </si>
  <si>
    <t>08:25</t>
  </si>
  <si>
    <t>11:45</t>
  </si>
  <si>
    <t>15:45</t>
  </si>
  <si>
    <t>19:10</t>
  </si>
  <si>
    <t>02:00</t>
  </si>
  <si>
    <t>14:50</t>
  </si>
  <si>
    <t>07:00</t>
  </si>
  <si>
    <t>09:25</t>
  </si>
  <si>
    <t>17:30</t>
  </si>
  <si>
    <t>02:55</t>
  </si>
  <si>
    <t>12:00</t>
  </si>
  <si>
    <t>19:55</t>
  </si>
  <si>
    <t>19:00</t>
  </si>
  <si>
    <t>19:40</t>
  </si>
  <si>
    <t>22:00</t>
  </si>
  <si>
    <t>06:00</t>
  </si>
  <si>
    <t>15:05</t>
  </si>
  <si>
    <t>21:00</t>
  </si>
  <si>
    <t>22:10</t>
  </si>
  <si>
    <t>04:00</t>
  </si>
  <si>
    <t>06:15</t>
  </si>
  <si>
    <t>11:50</t>
  </si>
  <si>
    <t>08:00</t>
  </si>
  <si>
    <t>01:30</t>
  </si>
  <si>
    <t>19:35</t>
  </si>
  <si>
    <t>02:10</t>
  </si>
  <si>
    <t>Omitted medicine</t>
  </si>
  <si>
    <t>01:00</t>
  </si>
  <si>
    <t>20:40</t>
  </si>
  <si>
    <t>11:10</t>
  </si>
  <si>
    <t>12:05</t>
  </si>
  <si>
    <t>00:10</t>
  </si>
  <si>
    <t>22:30</t>
  </si>
  <si>
    <t>14:00</t>
  </si>
  <si>
    <t>20:50</t>
  </si>
  <si>
    <t>10:15</t>
  </si>
  <si>
    <t>17:49</t>
  </si>
  <si>
    <t>20:05</t>
  </si>
  <si>
    <t>13:15</t>
  </si>
  <si>
    <t>21:30</t>
  </si>
  <si>
    <t>14:30</t>
  </si>
  <si>
    <t>09:30</t>
  </si>
  <si>
    <t>19:50</t>
  </si>
  <si>
    <t>10:20</t>
  </si>
  <si>
    <t>12:40</t>
  </si>
  <si>
    <t>10:40</t>
  </si>
  <si>
    <t>10:25</t>
  </si>
  <si>
    <t>16:25</t>
  </si>
  <si>
    <t>06:10</t>
  </si>
  <si>
    <t>15:20</t>
  </si>
  <si>
    <t>16:10</t>
  </si>
  <si>
    <t>21:40</t>
  </si>
  <si>
    <t>Delayed admission - Deteriorating patient</t>
  </si>
  <si>
    <t>05:50</t>
  </si>
  <si>
    <t>21:15</t>
  </si>
  <si>
    <t>05:45</t>
  </si>
  <si>
    <t>16:30</t>
  </si>
  <si>
    <t>23:30</t>
  </si>
  <si>
    <t>Wrong patient identity</t>
  </si>
  <si>
    <t>08:30</t>
  </si>
  <si>
    <t>23:55</t>
  </si>
  <si>
    <t>10:30</t>
  </si>
  <si>
    <t>17:00</t>
  </si>
  <si>
    <t>20:00</t>
  </si>
  <si>
    <t>10:45</t>
  </si>
  <si>
    <t>09:50</t>
  </si>
  <si>
    <t>09:40</t>
  </si>
  <si>
    <t>06:45</t>
  </si>
  <si>
    <t>14:40</t>
  </si>
  <si>
    <t>12:10</t>
  </si>
  <si>
    <t>02:30</t>
  </si>
  <si>
    <t>pathology department</t>
  </si>
  <si>
    <t>05:30</t>
  </si>
  <si>
    <t>18:40</t>
  </si>
  <si>
    <t>21:45</t>
  </si>
  <si>
    <t>03:20</t>
  </si>
  <si>
    <t>19:45</t>
  </si>
  <si>
    <t>14:15</t>
  </si>
  <si>
    <t>23:00</t>
  </si>
  <si>
    <t>Swansea Bay UHB / Hospitals / Morriston Hospital / Fracture or Orthopaedic Clinic</t>
  </si>
  <si>
    <t>15:30</t>
  </si>
  <si>
    <t>06:30</t>
  </si>
  <si>
    <t>06:40</t>
  </si>
  <si>
    <t>17:15</t>
  </si>
  <si>
    <t>03:55</t>
  </si>
  <si>
    <t>20:45</t>
  </si>
  <si>
    <t>18:20</t>
  </si>
  <si>
    <t>13:35</t>
  </si>
  <si>
    <t>07:20</t>
  </si>
  <si>
    <t>20:15</t>
  </si>
  <si>
    <t>Swansea Bay UHB / Hospitals / Morriston Hospital / Clydach Ward</t>
  </si>
  <si>
    <t>12:50</t>
  </si>
  <si>
    <t>00:50</t>
  </si>
  <si>
    <t>08:50</t>
  </si>
  <si>
    <t>05:40</t>
  </si>
  <si>
    <t>00:45</t>
  </si>
  <si>
    <t>23:45</t>
  </si>
  <si>
    <t>Anti social behaviour / noise nuisance</t>
  </si>
  <si>
    <t>Breach of mixed-sex accommodation guidelines</t>
  </si>
  <si>
    <t>21:35</t>
  </si>
  <si>
    <t>15:10</t>
  </si>
  <si>
    <t>20:10</t>
  </si>
  <si>
    <t>22:45</t>
  </si>
  <si>
    <t>Incorrect quantity/running balance</t>
  </si>
  <si>
    <t>16:45</t>
  </si>
  <si>
    <t>05:15</t>
  </si>
  <si>
    <t>23:15</t>
  </si>
  <si>
    <t>04:30</t>
  </si>
  <si>
    <t>18:50</t>
  </si>
  <si>
    <t>05:00</t>
  </si>
  <si>
    <t>03:45</t>
  </si>
  <si>
    <t>01:10</t>
  </si>
  <si>
    <t>14:05</t>
  </si>
  <si>
    <t>13:46</t>
  </si>
  <si>
    <t>03:15</t>
  </si>
  <si>
    <t>01:20</t>
  </si>
  <si>
    <t>16:00</t>
  </si>
  <si>
    <t>18:30</t>
  </si>
  <si>
    <t>17:50</t>
  </si>
  <si>
    <t>09:34</t>
  </si>
  <si>
    <t>09:15</t>
  </si>
  <si>
    <t>Swansea Bay UHB / Hospitals / Neath Port Talbot Hospital / Endoscopy Unit</t>
  </si>
  <si>
    <t>04:15</t>
  </si>
  <si>
    <t>00:20</t>
  </si>
  <si>
    <t>23:10</t>
  </si>
  <si>
    <t>03:10</t>
  </si>
  <si>
    <t>12:45</t>
  </si>
  <si>
    <t>17:35</t>
  </si>
  <si>
    <t>Swansea Bay UHB / Hospitals / Morriston Hospital / Theatre 8</t>
  </si>
  <si>
    <t>Patients cancelled due to the volume of inpatient pacing activity. This is due to no pacing capability in the pacing procedure room meaning that cases have to be done in the main cath lab.</t>
  </si>
  <si>
    <t>Patients apologised with further date to be confirmed.</t>
  </si>
  <si>
    <t xml:space="preserve">This lady had experienced her 3rd ITU admission.  She was initially admitted to PPH on 22/3 with anaemia, AKI and vasculitis.  Transferred to Morriston on 30/3 for renal input.  on 7/04 admitted to ITU, discharged home on 29/04, readmitted on 14/05 with AKI, discharged to Cardigan ward on 20/05, then finally readmitted to ITU for treatment of cellulitis to right arm on 28/05.  She would be treated for AKI with renal replacement therapy, antibiotics for cellulitis, coagulation products for abnormalities, she would sadly deteriorate to the point of being placed on an end of life pathway on 13/06/24.  She would sadly pass away on this same date.  </t>
  </si>
  <si>
    <t>Daughter brought patient to ED via car as patient unwell, Daughter pulled into carpark and asked a member of WAST for help, WAST staff member fetched a chair to help patient into the department. On wheeling the patient in the main doors of the department, wheel chair wheels have caught a raised lip on door and wheelchair has tipped backwards causing patient to fall backwards whilst in chair hitting his back of head on the floor.</t>
  </si>
  <si>
    <t xml:space="preserve">Patient taken straight into triage, Observations recorded.
Pt has had a CT scan 
Estates contacted </t>
  </si>
  <si>
    <t>await investigation and for estates to provide a input.</t>
  </si>
  <si>
    <t>Upon doing the skin check to patient, found ML on left buttock.</t>
  </si>
  <si>
    <t xml:space="preserve">Informed patient about the ML, barrier spray applied, skeletal chart updated, passport done. reposition regularly. Patient is already on autologic mattress. Patient normally sits on chair with a cushion brought from home. </t>
  </si>
  <si>
    <t xml:space="preserve"> Theatre 8</t>
  </si>
  <si>
    <t>Observation taken , checked for injury and informed to cardiology on call .</t>
  </si>
  <si>
    <t xml:space="preserve"> Morriston Hospital </t>
  </si>
  <si>
    <t>During disposal - Safety fitting not deployed contaminated/used</t>
  </si>
  <si>
    <t>Squeezed the area to make it bleed, washed it under the tap.</t>
  </si>
  <si>
    <t>The staff member had finished giving a Tinzaparin Injection to a patient, when they accidently stuck the used needle into their arm.</t>
  </si>
  <si>
    <t>Moisture-associated skin damage (MASD) (incontinence-associated)</t>
  </si>
  <si>
    <t xml:space="preserve">Moisture-associated skin damage (MASD) developed during care in this clinical care area/caseload </t>
  </si>
  <si>
    <t>Repositioning and skin care given 2 hourly.Informed to doctor and catheterized as per order.Requested doctor to prescribe barrier cream.</t>
  </si>
  <si>
    <t>Patient admitted with intracranial haemorrhage and is on total nursing care.He is urinary incontinent and noticed stage 1, moisture damage in between  buttocks.</t>
  </si>
  <si>
    <t>yellow 5</t>
  </si>
  <si>
    <t>Await further information from staff Invovled.
The HCSW was apparently not working in ED on this day.</t>
  </si>
  <si>
    <t>Immediately cleaned the site with Normal saline and kept dried. 2hourly turning done, skin care given regularly  ,nursed in Bariatric  Air mattress. Updated skeletal chart and skin bundle in WNCR.</t>
  </si>
  <si>
    <t xml:space="preserve">Patient admitted to ward with complains of right leg weakness and treating for cortical infarct. She is hoist transferring and she is nursed in bed. she has catheter and she has loose stool episode ( 6 times on 01/07/24)
 While checking the skin on my starting of shift noted a moisture lesion in between buttocks with bleeding  due to loose stool </t>
  </si>
  <si>
    <t>Red 7</t>
  </si>
  <si>
    <t xml:space="preserve">Full body check carried out.
The patient was able to get up from the floor by self.
Vital signs checked, NEWS-1
Neurological observation checked, GCS=14/15
Informed on call doctor, who kindly reviewed the patent and requested for CT-Head, which was already been done and according to doctor, its NAD.
Advised to continue with neuroglial observation.
NOK to be informed during the day time. </t>
  </si>
  <si>
    <t xml:space="preserve">The patient rolled out of the bed and hit the head over the chair, which lead to tiny cut over the RT-Eyebrow </t>
  </si>
  <si>
    <t>23:40</t>
  </si>
  <si>
    <t>section-3</t>
  </si>
  <si>
    <t>Mortuary team photographed sheet and ensured the sheet was removed and replaced.</t>
  </si>
  <si>
    <t xml:space="preserve">Deceased was transferred from Theatre (previously on ICU) to Mortuary. Deceased was appropriately dressed and wrapped in a clean sheet, but the outer sheet used to wrap the deceased further was soiled, with faeces and body fluids. </t>
  </si>
  <si>
    <t xml:space="preserve"> Singleton Hospital </t>
  </si>
  <si>
    <t xml:space="preserve">E. coli has been identified from a blood culture sample obtained on 26/06/2024.
The clinical team &amp; investigator will need to review and amend Actual Harm section and Potential harm/priority section, both of which have been defaulted to Low. 
</t>
  </si>
  <si>
    <t xml:space="preserve">Observations recorded, NEWS= 6, RR= 18, Sats= 86% on 15l non rebreathe face mask, HR= 111, BP= 158/89, Temp= 36.6. Outreach present on the ward at time of incident. 
- Blood sugar checked = 3.4, glucogel given along gums.
Transferred patient back to bed.
Rechecked observations NEWS= 2 within 20 minutes of 1st recording.
Now scoring a 0 at time of datix completion.  </t>
  </si>
  <si>
    <t xml:space="preserve">Patient found of the floor beside the bed and appeared to be having a seizure, doctors contacted to attend the ward. </t>
  </si>
  <si>
    <t>Moisture-associated skin damage (MASD) (not incontinence-associated)</t>
  </si>
  <si>
    <t>Soon after skin inspection, cleaned the sacral area with normal saline and applied allevyn dressing.Skeletal chart and risk assessment updated.Reassured patient and offered pain killer but patient refused pain killers. Encouraged patient to change position side to side every 2 hourly.</t>
  </si>
  <si>
    <t xml:space="preserve">Patient admitted with acute intra parenchymal haemorrhage and he is independently mobile with walking stick. He was going to toilet frequently and during my start of shift patient complained of pain over the buttocks. Skin inspection performed and stage 2, pressure damage noticed on left buttocks and non blanching skin over the inner right buttocks noticed. </t>
  </si>
  <si>
    <t>yellow 1</t>
  </si>
  <si>
    <t>Await update</t>
  </si>
  <si>
    <t xml:space="preserve">Escalated to NIC. Consultation room in the yellow zone to become available after a transfer later today.
Risk assessment completed and attached.
Mother/family allowed to stay with patient for the duration of her admission.
</t>
  </si>
  <si>
    <t xml:space="preserve">Patient is a 16yr old female referred and admitted to  AMU with photophobia, neck stiffness and headache. Working diagnosis query meningitis. Patient isolated in triage space 2 then moved to room 5 on SDEC corridor to have LP.  </t>
  </si>
  <si>
    <t xml:space="preserve">patient washed and dried, datix completed. Beds requested his morning for 2 previous patients have not arrived.  </t>
  </si>
  <si>
    <t xml:space="preserve">Patient found to have moisture.  Patient found to have a kissing moisture lesion. Patient nursed on a trolley in the corridor. Patients skin checked in a room and heels.  Heels are intact. Patient has a large hydrocel.  Moisture damage is quite superficial. </t>
  </si>
  <si>
    <t xml:space="preserve">Pressure ulcer category 1 </t>
  </si>
  <si>
    <t xml:space="preserve">Barrier cream applied to moisture damage,
Heels offloaded &amp; patient transferred onto an airflow mattress,
Patient repositioned 4 hourly to offload pressure, 
</t>
  </si>
  <si>
    <t>Patient has moisture damage to in-between buttocks &amp; underneath breasts
Both heels have intact blisters / G1</t>
  </si>
  <si>
    <t>Trip or fall over obstacle/object</t>
  </si>
  <si>
    <t xml:space="preserve">Reported incident to medical doctors on the ward. 
Patient declined neuro observations and Blood sugar, as he stated that he felt fine. 
He has mobilised since and reporting no injuries. 
Informed physio and they have given patient new crutches.  </t>
  </si>
  <si>
    <t xml:space="preserve">Patient reported to staff that he had a fall in the bay. He stated that he fell on to his buttocks when he rushed to answer his phone. Patient is mobile with crutches independently. He stated that he was using them at the time. However, he stated his crutch was bent and that caused home to trip. Patient stated that he did not hit his head. </t>
  </si>
  <si>
    <t>Infrastructure (including staffing, facilities, environment, security)</t>
  </si>
  <si>
    <t xml:space="preserve">At beggining of Night shift I was informed that the ward was staff with two qualified and three healthcare support workers. I asked if we could arrange bank nursing staff to come into help. Informed that there was a healthcare support worker coming from another ward to assist overnight.  A Bank Nurse would not be authorised due to previous overspend. 
The acutiy of the ward is currently very high- We have a patient with a HB of 39, who required three units of blood with furosemide cover, 
                                                                                 two patients who are acutley unwell with suspected COVID, 
                                                                                 A patient with extra communication needs, 
                                                                                 Five patients in a COVID positive bay, all with NEWS scores of 5 and above
                                                                                 An ITU step down from another hospital
                                                                                 An ITU step down who had just become stable from post op amputation. 
At end of shift handover it was reported to me that the healthcare from another ward had refused to move. 
Was then informed that the ward next door who come and check on us thorought the night, as they could not spare a member of staff as there acutiy was also high. </t>
  </si>
  <si>
    <t xml:space="preserve">Applied allevyn dressing for protection. 
Pressure ulcer passport completed.
Pressure area care maintained. </t>
  </si>
  <si>
    <t xml:space="preserve">Patient was admitted with grade 2 pressure ulcer on middle part of her spine. Was documented by AMU staff that datix done but no pressure ulcer passport and no datix reference documented. 
 </t>
  </si>
  <si>
    <t xml:space="preserve">Walked away as security were already escorting the man elsewhere and I didn't realize he'd cut me at the time </t>
  </si>
  <si>
    <t>When walking past CT from the main corridor towards MRI whilst carrying a scanner, a patient jolted up in bed and tried to wrestle the scanner out of my hand and cut me in the process.
The patient was then scolded by security for trying to take the scanner and i dont think they or i noticed at that point that he'd caused me a small cut on my hand in the process. they then took him away.</t>
  </si>
  <si>
    <t>14:10</t>
  </si>
  <si>
    <t xml:space="preserve">E. coli has been identified from a blood culture sample obtained on 28/06/2024, (Day 8 of admission). 
The clinical team &amp; investigator will need to review and amend Actual Harm section and Potential harm/priority section, both of which have been defaulted to Low. 
</t>
  </si>
  <si>
    <t>Provided personal care to patient, including incontinence care, ensured area was clean and dry, repositioned patient on trolley (already nursed on Repose) &amp; updated SB/SK. Datix completed &amp; documented in nursing notes</t>
  </si>
  <si>
    <t>Routine skin check completed for patient. Patient found to have broken area to coccyx area - marked as ?Grade 2</t>
  </si>
  <si>
    <t xml:space="preserve">patient informed staff buttocks has always been sore and red. Cream has been applied to area since admission. When moisture lesion/split found 'total barrier film applicator ' was applied instead. </t>
  </si>
  <si>
    <t xml:space="preserve">checking pressure areas, noted that patient had red areas between buttocks but also has a 4cm split. </t>
  </si>
  <si>
    <t>11:30</t>
  </si>
  <si>
    <t xml:space="preserve">Staph. aureus has been identified from a blood culture sample obtained on 28/06/24.
. 
The clinical team &amp; investigator will need to review and amend Actual Harm section and Potential harm/priority section, both of which have been defaulted to Low. 
</t>
  </si>
  <si>
    <t xml:space="preserve">I have called USS, they then said that patient is late for her appointment and there is only one radiograher to do USS and has another patients  waiting to be scan.
Asked if we can be rebooked today, they said earliest would be tomorrow 11:30.  </t>
  </si>
  <si>
    <t xml:space="preserve">Patient was for USS Doppler at 15:00. I have called porters at 15:00 asked me to put in the board as no porters available,
I have put it in the board and porters were also tanoyed by main desk assistant, to get patient to USS.  I have informed NIC was advised to call main porters no answer, 
Porters has turn up 16:10, patient was turn away and sent back in the department. 
</t>
  </si>
  <si>
    <t>16:40</t>
  </si>
  <si>
    <t>Wet specimen pots and forms placed on down-flow bench to dry out before handling. 
Specimen pots checked to see if specimens were still present in their pot (they were).</t>
  </si>
  <si>
    <t>Leaking Histology pots containing patient specimens and formalin received in the department on both Friday 28.06.24 and today, 01.07.24. Formalin is a hazardous (carcinogenic) chemical, plus there is potential for Histology specimens to be damaged or lost from specimen pots if the lids are not on correctly.</t>
  </si>
  <si>
    <t xml:space="preserve">Instructions were followed and risk assessments were made to make the transfer as safe as possible. </t>
  </si>
  <si>
    <t xml:space="preserve">Patient was transferred into the middle of the bay due to pre-empting beds as instructed by the site managers. </t>
  </si>
  <si>
    <t>Staff to  be reminded to follow the DIEP protocol but it is still important to look at the patient at a whole as sometimes its not always best or what the patient can do. 
Spoke to senior CNS who was happy with our decision and that sometimes Drs look from a surgical perspective rather than the patient as a whole. 
CNS is happy that by the drain and catheter not being removed it will not cause the patient any harm or a extra length of stay in hospital</t>
  </si>
  <si>
    <t xml:space="preserve">CNS is happy that by the drain and catheter not being removed it will not cause the patient any harm or a extra length of stay in hospital which is what the Medical Team was most concerned about. </t>
  </si>
  <si>
    <t>Eras protocol for Diep was not followed but in it did not cause harm to the patient. More flap obs were undertaken and urinary catheter and drain was not removed and patient did not get out of bed.</t>
  </si>
  <si>
    <t xml:space="preserve">Team review 
Registrar discussed concerns with ward sister and the importance of following the ERAS protocol and if not the importance to liaise with the team, discussed the need for datix reporting. Ward sister understanding and will explore the concerns with the team. </t>
  </si>
  <si>
    <t xml:space="preserve">DIEP ERAS protocol/medical instructions not followed - Day 1 post surgery.
Low Hb - asymptomatic.
Pain well controlled. 
Team requesting DATIX of incident
</t>
  </si>
  <si>
    <t xml:space="preserve">Medical director and HEPMA SRO will be made aware via email due to ongoing issues with paper charts in HEPMA areas. </t>
  </si>
  <si>
    <t xml:space="preserve">Patient attended ED 19/6/24 at 20:48. Admitted to AMU Assessment 20/6/24, transferred to AMU Short Stay 25/6/24. Patient transferred to Ward D 30/6/24 (but on WCP - discharged from AMU at 17:11and re-admitted to Ward D at 18:12).
HEPMA on call service contacted 30/6/24 at 18:31 to ask if HEPMA chart could be brough back as patient had been discharged and re-admitted rather than transferred (this would usually overwrite the medication chart with a blank one) but advised this was irreversible and doctor would need to re-prescribe all medication. Second call received by HEPMA on call service at 20:19 to advise HEPMA chart was blank and there was no previous care episode to import medication from. No previous care episode recorded so advised to check notes for a paper chart. Ward D unable to locate paper chart so called HEPMA on call service a third time at 21:40 to seek advice. Advised to contact AMU to ask if the patient had a paper chart and if so, was it still in hospital. 
HEPMA team chased up 01/07/24 - paper medication chart and other notes sent to Ward D from AMU later on the evening of 30/6/24. Medication transcribed to HEPMA between 23:19 - 23:24 on 30/6/24. Edoxaban due at 18:00 was administered at 23:30. 
</t>
  </si>
  <si>
    <t xml:space="preserve"> Neath Port Talbot Hospital </t>
  </si>
  <si>
    <t>Patient has been swapped with another patient to ensure that the patient has access to oxygen and call bell.</t>
  </si>
  <si>
    <t>Patient was pr-empt in the middle of the bay. Patient was previously in a allocated bed in D3, patient went to theatre for exploration of haematoma and on return to ward the bed area was allocated to another patient and therefore was pre-empt into middle of the bay. This was unsafe for the patient as there was no oxygen available or call bell for the patient. Patient also has Vas cath insitu.</t>
  </si>
  <si>
    <t xml:space="preserve">Regular weekly pathology email update list of awaited histology results sent to relevant staff to continue.  
At specialist MDT's quarterly business in July 2023, the MDT in attendance agreed (and minuted) that regular weekly pathology update request email would be colour coded to indicate those patients/specimens currently within SCP/NOP target (green), those within 3 weeks of biopsy/specimen taken (yellow) and those that have not only breached the two week target but are  &gt;3 weeks since biopsy/specimen obtained (red).  The MDT also agreed that any 'red' patients would be included in a Datix report
Subsequent action includes ongoing discussion with Pathology Dept staff and WHSSC and the outsourcing of specimens.  Weekly escalation meetings now held. Problems persist.
</t>
  </si>
  <si>
    <t xml:space="preserve">Despite recent measures such as outsourcing of specimens, ongoing delays in obtaining results of suspected and confirmed cancer biopsy and resection specimens.
Results of which include delayed cancer diagnosis, delayed downgrading of suspected cancers, delayed treatment, increased anxiety for patients and carers and increased workload and anxiety for staff.
Multifactorial problem, frequently acknowledged and discussed by clinical and management teams, informally, in MDT meetings and in M&amp;M meetings.
Breach of Single Cancer Pathway (SCP) policy (point of suspicion to diagnosis in 31 days) and tumour specific National Optimal Pathway (NOP).
</t>
  </si>
  <si>
    <t>12:01</t>
  </si>
  <si>
    <t xml:space="preserve">Please note- this incident requires evidence that there has been consideration of the clinical impact for the patient.  </t>
  </si>
  <si>
    <t>A member of the team arrived at just after 07.30 and found the fridge door to be slightly ajar and the fridge to be alarming locally. The stock was immediately moved to a nearby cold room to salvage as much as possible.
The alarm panel was reviewed and the fridge monitoring sensor was found to be in 'Maintain'  which silences both the audible and visual alarm on the remote monitoring panel.
The companies for each piece of stock were contacted to assess whether stock that had been stored at Room Temperature between 18.30 on the 26th and 07.30 am on the 27th could still be used. Some reagents have limited stability at Room Temperature but the majority have not  and this was confirmed by the companies contacted.
The loss of stock has been assessed as £10,780.33</t>
  </si>
  <si>
    <t xml:space="preserve">The fridge in the specified location went outside of the acceptable temperature limits at 18.38 on 26.06.2024.  It is normal for a deviation in temperature  to trigger an audible and visual alarm in a department close to the  fridge.  The fridge should then have been checked and the cause of the failure remedied, or the stock moved to an alternative location. 
There is evidence that the alarm triggered as expected but that none of the required actions to remedy the failure were undertaken. </t>
  </si>
  <si>
    <t>18:38</t>
  </si>
  <si>
    <t xml:space="preserve">Medical photography taken
Heels offloaded at all times 
Risk assessments up to date
For strict 2-4 hourly checks </t>
  </si>
  <si>
    <t xml:space="preserve">Patient has developed an SDTI to left heel.
</t>
  </si>
  <si>
    <t xml:space="preserve">Error identified by local cardiac rehabilitation nurse, MH cardiology medical team contacted. 
Cardiology ANP contacted patient's GP requesting for apixaban to be prescribed on behalf of discharging team, prescription issued and collected. </t>
  </si>
  <si>
    <t xml:space="preserve">Patient admitted to hospital following transfer from for to other hospital the consideration of angiography +/- PCI. Patient was found to have coronary artery disease and received PCI to RCA and LAD. During admission the patient was found to be in atrial fibrillation and was subsequently recommended by the operator and parent consultant team to be on a DOAC. This was prescribed on the inpatient chart on 14/06/24 at 16:00. 
On 15/06/24 the patient's medication list was sent to pharmacy and on the 16/06/24 the medication was processed.  Apixaban was not "pulled across" from the inpatient chart to the discharge prescription and was therefore not supplied on discharge. </t>
  </si>
  <si>
    <t>Check skin more regularly; apply cream/ mobilise.  In this case it was very difficult to avoid due to the lack of mobilisation. The patient has now been able to mobilise a little easier and pain more manageable.</t>
  </si>
  <si>
    <t>The area had worsened due to poor mobility/lady being bariatric/ sweating on the hospital mattress.  The lady is able to mobilise a bit more than before so will hopefully improve condition of the skin.  Good diet taken and fluids.</t>
  </si>
  <si>
    <t>Moisture damage and a grade 2 has been found on patients skin.  The lady has a fractured hip/bariatric/poor mobility.  The area has been waiting to move patient to a ward as she needs physio/ot.  The patient has regular skin checks/nursed on an air flow mattress; hydromol cream applied too skin.  The area had been red with moisture damage on admission.  One are has developed to a small grade 2 since admission.</t>
  </si>
  <si>
    <t xml:space="preserve">After hygiene needs were met, barrier cream was applied. The patient was already, and continues, to be nursed on an airwave mattress. Regular turns have also been performed throughout the day.  </t>
  </si>
  <si>
    <t xml:space="preserve">On inspection of the patient's skin this morning, there was a grade 2 noted to the patient's right buttock, moisture under patient's apron to the right hand side, and moisture damage to her left buttock. Sister of the unit on duty also came to review patient's skin who agreed the above. After hygiene needs were met, barrier cream was applied. The patient was already, and continues, to be nursed on an airwave mattress. Regular turns have also been performed throughout the day.  </t>
  </si>
  <si>
    <t>Patient already on hospital bed with air mattress when shift taken over.
Barrier cream applied to area when skin checks carried out.
Skin bundle and skeletal chart updated.
Passport to be updated.
Patient informed.</t>
  </si>
  <si>
    <t>Care taken over by Blue Resus day staff at 07:30 on 30/06/24. Patient was transferred to ED from Community Hospital. Was brought in feeling generally unwell with a high heart rate. Treated for sepsis.
Patient brought into ED at 09:49 on 28/06/24.
Skin check done shortly after arrival to ED, documented on skin bundle that heels and bottom red and blanching.
It was then documented at 00:00 on 29/06/24 on skin bundle: 'old marking to buttocks'.
Again documented at 07:40 on 29/06/04: 'old buttock scarring'.
Documented at 11:40 on 29/06/24 on skin bundle: 'very red/purple'.
Night staff on night of 29/06/24 have then correctly documented this is an SDTI and have completed a DATIX and passport.
Day staff on 30/06/24 have checked skin in morning and noted moisture damage in natal cleft. It was sloughy. Slough gently wiped away. Staff Nurses both checked patient's skin and both confirm that:
Patient has two distinct areas of SDTI: small area on inner right buttock (approx. 1cmx1cm in size) and another larger SDTI covering inner left buttock and whole of natal cleft area.
Moisture damage in lower part of natal cleft, near anus. Skin is superficially broken. Broken area approx. 3cmx1cm in size.
Moisture damage has not been previously documented anywhere for this patient (on ED admission).
No notes available from community hospital other than photocopies of drug chart.</t>
  </si>
  <si>
    <t xml:space="preserve">escalated the issue to admin security guard of the hospital and matrons were informed as well. Called the Doctor for  necessary assessments. dressing was done on his left foot. </t>
  </si>
  <si>
    <t>05:28</t>
  </si>
  <si>
    <t xml:space="preserve">Skin checked routinely as per care plan, noticed new broken skin to L buttock.
Informed band 6 on shift who confirmed with me that it is a moisture lesion.
Patient reports it is painful however is declining to change position, wants to stay on his back sat up, despite the increased risk explained of increased moisture developing when laying on the skin for prolonged periods of time. 
Barrier spray applied and I will increase frequency of skin checks, encouraging patient to change position to allow the skin to breathe. </t>
  </si>
  <si>
    <t xml:space="preserve">L buttock new moisture lesion </t>
  </si>
  <si>
    <t xml:space="preserve">This was identified immediately upon patient arrival in the anaesthetic room. The incorrect wristband was removed and a new wristband, properly printed, was put on the patient after confirming positively all the patient's identifiers with him. We apologised to the patient and attempted to reassure him that there would be no further mistakes, as his confidence in the hospital team was visibly shaken by this encounter. 
I also went and spoke directly to the nurse in charge on the ward to inform them of the incident. </t>
  </si>
  <si>
    <t xml:space="preserve">Patient arrived in anaesthetic room for surgical procedure on CEPOD list with the incorrect identity wristband - it was an addressograph for another patient that was stuck on a blank wristband.
He also had a disposable tourniquet in his bed with him, which the patient admits he put around his own left wrist after finding it in the bed with him. The tourniquet shouldn't have been left in the bed however as the patient applied it to his own arm this shouldn't be reported as a staff error. </t>
  </si>
  <si>
    <t xml:space="preserve">a/w investigation </t>
  </si>
  <si>
    <t>Offloaded the area and applied some barrier cream</t>
  </si>
  <si>
    <t xml:space="preserve">I was doing personal care and checked the pressure  areas , found a blister on the right buttocks 
Patient was in ambulance for 19 hours </t>
  </si>
  <si>
    <t xml:space="preserve">Informed bed manager, advised to keep the patient in the same room and to datix it
Informed all staff that the patient is tested positive for C diff and to take necessary contact precautions to prevent further transmission including hand hygiene, proper PPE use and to use separate red alginate bags when changing linens
Contact precautions information signage displayed in the door
Informed to the On call doctor and started on Oral Vancomycin for 10 days. </t>
  </si>
  <si>
    <t>Received a call from Microbiology lab that patient is C DIFF positive. Informed Bed manager as there is no inhouse cubicle available for isolation precautions ( As patient in cubicle cannot be moved to a COVID bay). Bed manager responded that they do not have any Cubicle available at the moment. Therefore, asked me to keep the patient in the same room and datix it.</t>
  </si>
  <si>
    <t>Escalation as per policy DIC, Site team and Silver o/c fully aware.</t>
  </si>
  <si>
    <t xml:space="preserve">Unacceptable level of risk in the department.
At 22:00 the department has 31 Majors patients in Green area, No adult or Paediatric ring-fence available. +2 Red Resus (Patient placed in front of fire doors), +1 Blue Resus, +3 Blue Trolley Bay, +1Red Trolley Bay, +1 and React +1.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60 vs 5  allocated for patients within the department.
Urgent need to de-escalate ED’s level of risk.
</t>
  </si>
  <si>
    <t>Patient's and surrounding area searched. Nothing found.</t>
  </si>
  <si>
    <t>£30.00 missing from patients drawer. Staff stated there on Tuesday, not seen by staff on Thursday shift.</t>
  </si>
  <si>
    <t>Aw review</t>
  </si>
  <si>
    <t>Unit was then wasted. Cold chain broken.</t>
  </si>
  <si>
    <t>Staff nurse in AMAU contacted blood bank department at 17:10pm regarding the timing of a unit of red blood cells that was collected by the porter. The BMS in blood bank confirmed that the unit in question was taken out at: 15:14pm.
Subsequently, the nurse explained that the unit of red blood cells was not transfused due to the unavailability of trained staff to perform the transfusion. It was noted that the unit of red blood cells had been out of temperature control for more than 30 minutes.</t>
  </si>
  <si>
    <t>17:10</t>
  </si>
  <si>
    <t>Toileting patient/service user</t>
  </si>
  <si>
    <t xml:space="preserve">checked on patient, patient was unclear how they injured their hand, allevyn dressing applied, skeletal chart put in notes complete with documentation of skin tear, datix completed </t>
  </si>
  <si>
    <t>Patient called for the bathroom, and mobilised to the bathroom with assistance of one with her zimmer frame
on return from the bathroom, healthcare support worker noticed a small skin tear on the back of patients left hand, unclear whether patient injured herself in the bathroom.
Heathcare support staff reported to the nurse looking after patient</t>
  </si>
  <si>
    <t>04:50</t>
  </si>
  <si>
    <t>regular pressure areas to be taken, skin bundle and skeletal updated, hospital bed with airwave mattress ordered.</t>
  </si>
  <si>
    <t>on skin check, identified patient to have suspected deep tissue injury to sacrum as skin appears discoloured and non-blanching</t>
  </si>
  <si>
    <t>Cleaned the affected areas and applied barrier cream and encouraged patient that he needed to be checked more frequently to avoid more damage</t>
  </si>
  <si>
    <t>Went in to do skin check and repositioning because he had declined to be checked earlier on found out that patient had moisture damage developing on both groin areas</t>
  </si>
  <si>
    <t>first aid undertaken 
bloods completed
referral to occupational health</t>
  </si>
  <si>
    <t>Staff putting sharps into sharp box caught with needle to right middle finger as putting sharps into box</t>
  </si>
  <si>
    <t>Secrtion D Bed 1</t>
  </si>
  <si>
    <t xml:space="preserve">patient made comfortable on floor with pillow and blankets. observations taken. doctor informed. neuro obs taken and doctor reviewed patient. we initially did not move patient as he complained of back pain. doctor then advised to move so we used hoist for safety as patient appeared very shaken. doctor advised to stop neuro obs and no further action required, recommendation for 1:1 staff member for supervision, lower bed rails in case of climbing attempts. </t>
  </si>
  <si>
    <t xml:space="preserve">patient found on floor when entering bay. patient advised he slipped but did not hit head. </t>
  </si>
  <si>
    <t>b4</t>
  </si>
  <si>
    <t xml:space="preserve">aw r/v </t>
  </si>
  <si>
    <t>Dressing done
Assisted to sit on the chair
Datix and passport done
nursing documentation done
may need an air mattress and proper bed 
may need repose</t>
  </si>
  <si>
    <t>Received patient from night shift, redness and minimal broken skin noted at the upper backside of the patient during washing. Seen both by the staff.  
Around 16:00 We noticed the area was already broken or peeled skin
Dressing done
Assisted to sit on the chair
Datix and passport done
nursing documentation done
may need an air mattress and proper bed 
may need repose</t>
  </si>
  <si>
    <t>Observations recorded, refused his temperature.
Assisted back to the chair.
Doctor on call asked to review.
Falls alert sticker completed.
Family (wife) informed.
IR1 completed.</t>
  </si>
  <si>
    <t>Patient fell out his recliner chair, from the bottom.
HCSW standing next to patient 1:1
She states he did not hit his head.</t>
  </si>
  <si>
    <t>07:55</t>
  </si>
  <si>
    <t>all staff made aware. orange bags and red wipes provided at bedside and advised to wash patients hands after each bowel motion. each bay has been allocated their own toilet.</t>
  </si>
  <si>
    <t xml:space="preserve">patient cdiff result was advised positive by microbiology. advised to isolate patient. i contacted bed managers and was advised there were no cubicles and no scope to move a female patient in order to cretae a cubicle on ward H. advised to nurse patient inside the bay and take extra precautions. </t>
  </si>
  <si>
    <t>13:45</t>
  </si>
  <si>
    <t xml:space="preserve">Checking the patient regularly. Changing the position with encouragement every 2 hourly . Keeping the area dry .Appling barrier cream/spray.
Patient is nursed in air mattress. </t>
  </si>
  <si>
    <t xml:space="preserve">Patient admitted with ischemic hand and had surgery. Patient is all care in bed. Very reluctant to move, mainly due to pain. Patient admitted with moisture damage. currently developed grade 2
</t>
  </si>
  <si>
    <t>Infusion stopped immediately.
No further intervention required- insulin given concurrently had corrected potassium levels enough. Fluid regime altered</t>
  </si>
  <si>
    <t>Diabetic patient placed on DKA protocol due to high sugars and ketones- not strictly meeting DKA criteria but borderline so safe approach.
However, fluid regime prescribed containing 40mmol/l of potassium, when patients potassium level noted to be significantly elevated on venous gas (6.7) (no formal blood available at this time). ~500ml of fluid had been administered before error noted.</t>
  </si>
  <si>
    <t>The Transfusion sample was rejected with an appropriate comment. A repeat Group and Save sample requested (to be taken by another health care professional). BMS informed Dr to refrain from collecting  transfusion samples until further consultation with the transfusion practitioners- an email address and extension number (33996) for the transfusion practitioners was given verbally during phone call.</t>
  </si>
  <si>
    <t xml:space="preserve">At 14:35 on the 29/06/2024, the BMS in the Blood Bank department discovered  a discrepant ABO blood group result on a patient. The BMS then contacted the Dr who collected the sample and provided a detailed explanation of the problem to ensure a clear understanding. The BMS in blood bank also asked for an urgent group and save sample  -to be collected by another healthcare professional who has received training in collecting patient samples.  The BMS also informed Dr to refrain from collecting  transfusion samples until further consultation with the transfusion practitioners. 
At 15:14, the same Dr who collected the sample confirmed Wrong blood in tube. The BMS in blood bank also asked Dr if there were other samples for other departments (Haematology and Biochemistry) collected at the same time transfusion sample was taken and it was confirmed that no other samples were collected. This was second checked by BMS in Blood Bank.  </t>
  </si>
  <si>
    <t>Cardigan</t>
  </si>
  <si>
    <t xml:space="preserve">I was informed by the day staff in charge that they have informed the site regarding the staffing condition and she was reassured that they will find across the hospital to send extra hcsw. However, at 20:00 I phoned the site regarding the extra carer, but I was informed that they could not send any. I explained my side and situation but I was told they could not do anything about it. So I was left to deal with this unfortunate, unsafe circumstances. </t>
  </si>
  <si>
    <t xml:space="preserve">I received the ward being the only nurse due to two qualified calling in sick. Three health care support workers showed out of 5 due to calling in sick/cancelling. However, 2 nurses from ward J has been sent. Being the nurse in charge, I was assigned in section A covid positive section, with 9 patients and high acuity due to covid and 2 confused and very unsettled and a proper 1:1 in waiting room 1 and 1 hcsw. I am also the only IV trained in the ward. So as the in charge, I asked one of the hcsw to go in our section so I can have 2 hcsw, leaving the other bay with low acuity with 2 qualified and 1 hcsw. However, the 2 hcsw refused to go in my section due to their reasoning that they have asthma and the other one is having an operation scheduled next week. So I was left with the high acuity bay with only 1 hcsw. Assessing the situation, acuity, and workload for so many IVs, I felt unsafe not only for patients but for my pin that I really worked hard for. I also felt unsupported. </t>
  </si>
  <si>
    <t>difficultly due to availability of Vascular access team to site the required line.</t>
  </si>
  <si>
    <t>Patient unable to have TPN due to issues with peripheral cannulas tissuing  which has resulted in a very sore area from one of the tissued venflon sites. Plastics team were asked by nursing staff to review areas and advised to elevate which was done. Area has greatly improved over the weekend and patient having IV fluids and antibiotics slowly via the cannula to try and preserve it .</t>
  </si>
  <si>
    <t>patient is extremely hard to cannulate which is why a referral to Vascular access was done last week. They were aware of referral. Due to the volume of infusions and TPN the patients peripheral cannulas keep on tissueing making it difficult to re site especially when TPN is involved. Nursing staff brought concerns to the On call team on the weekend who knew the patient and referred to anaesthetics for ? a CVC line seen by anaesthetics who feel a mid/picc  line would be more suitable for this patient. Tissue viability team contacted by nursing team on Monday but are unable to come to ward today as they are based off site today, clinic tomorrow morning. They hoping to come to site one Tuesday afternoon if not Wednesday. In the mean time seen by dietitian and TPN pharmacy who feel that TPN is not worth it at the moment due to the venflons not lasting and patient is not having the true benefits of TPN as unable to tolerate it via peripheral cannula. Awaiting decision from Consultant regarding this so in the mean time IV fluids prescribed as patient sips only.</t>
  </si>
  <si>
    <t xml:space="preserve"> I liased with Plastics team on ward round to request a review of patient who then stated that patient's surgical team needed to review first. Surgical SHO then reviewed patient and informed that a plastics referral was not required.
Arm kept elevated and area monitored for spread of redness- nil detected.
Will contact medical illustrations to arrange for photography of area. </t>
  </si>
  <si>
    <t xml:space="preserve">Patient had been receiving TPN via peripheral line in right ACF. Upon noting that cannula had tissued, previous staff had removed cannula instantly. Patient now has swelling (which has significantly reduced since elevation of arm) and redness to area. </t>
  </si>
  <si>
    <t xml:space="preserve">Staph. aureus has been identified from a blood culture sample obtained on 23/06/24.
The clinical team &amp; investigator will need to review and amend Actual Harm section and Potential harm/priority section, both of which have been defaulted to Low. 
</t>
  </si>
  <si>
    <t>Applied dressing.
Updated skin bundle
Continue to monitor</t>
  </si>
  <si>
    <t>when the staff try to do the skin check,patient tried to put the left leg inside through the side rails and had a skin tear on left shin as patient is known case of dementia and confused.</t>
  </si>
  <si>
    <t xml:space="preserve">Needle stick injury protocol followed. Contacted plastic team and was sent to ED. </t>
  </si>
  <si>
    <t xml:space="preserve">Domestic service emptying the orange bin in the assessment bay. Scalpel penetrated through the bag and pierced the skin on her left leg. </t>
  </si>
  <si>
    <t>Patient/service user exposed to domestic abuse</t>
  </si>
  <si>
    <t>Safeguarding referral completed. 
Datix completed.
Police already involved as contacted by the family.</t>
  </si>
  <si>
    <t>19 year old patient admitted to General ITU following mixed overdose. Family disclosed potential domestic violence with patient's partner. Police got involved as contacted by the family.</t>
  </si>
  <si>
    <t xml:space="preserve">Faecal sample obtained 26/06/24  - C. difficile toxin positive. Recent inpatient episode and sample obtained within 28 days of discharge.
Clinical team &amp; investigator will need to review and amend Actual Harm section and Potential harm/priority section, both of which have been defaulted to Low.
</t>
  </si>
  <si>
    <t xml:space="preserve">Please note - this incident requires that there has been consideration of the clinical impact for the patient   </t>
  </si>
  <si>
    <t>Information presented / displayed incorrectly</t>
  </si>
  <si>
    <t xml:space="preserve">Antenatal clinic sister has contacted the laboratory to flag up the concern and enquire if ADAU sample results going to another health board. Also requested this issue be investigated to prevent this error continuing. Staff in ADAU are checking results on bloods they have sent and ensure they come back on each patient. Lab informed that a Datix being completed. </t>
  </si>
  <si>
    <t>Day assessment staff have a dedicated basket within the Welsh clinical portal that results generated by the staff are sent to and checked by staff as a location. Over the past few weeks there have been results from hospital, A &amp; E department on patients having cardiac tests who are clearly not pregnant as over 65 or male. The error is happening as there is a doctor with the same name as a midwife in the day assessment unit. The concern is that their Cymru numbers are different, therefore why is the error occurring. Also, if we are getting POW results are the results for ADAU going going to POW basket.</t>
  </si>
  <si>
    <t xml:space="preserve"> Antenatal Day Assessment Unit - Acute Hospital</t>
  </si>
  <si>
    <t>Swansea Bay UHB / Hospitals / Singleton Hospital / Antenatal Day Assessment Unit - Acute Hospital</t>
  </si>
  <si>
    <t>no</t>
  </si>
  <si>
    <t>pressure areas relieved. he is nursing on airmattress. updated skelatal chart.</t>
  </si>
  <si>
    <t>Potential breach of confidentiality</t>
  </si>
  <si>
    <t xml:space="preserve">I briefly spoke to the Data Clark after the incident I stressed the importance of patient confidentiality and that the patient's family member overheard her. 
I later went to speak to the Data Clark in a private office, to discuss the seriousness of the event, however she had gone home. 
</t>
  </si>
  <si>
    <t xml:space="preserve">Data Clark disclosed in GITU corridor that we have just had a 19 year old beautiful blonde girl admitted due to an overdose. 
This was overheard by a Paediatric Registrar who was the cousin of the patient.  He informed the Data Clark that he had overheard overdose and that she was referring to his family member. He wanted to know where his relative was to get an updated. 
He at the time did not mention making a complaint. </t>
  </si>
  <si>
    <t xml:space="preserve">ITU Corridor </t>
  </si>
  <si>
    <t>Professional lead was informed and she said the shifts cannot be offered as overtime but as bank of which were now put out but only got 1 HCSW and none to cover for qualified. Nurse in charge rang ward J in case they have an extra staff to spare but they said they have already sent their extra staff out to cover another ward. Rang site matron, and explained the situation to her, she said to leave the blood transfusion if it is not an emergency and to ring the outreach for assistance with the PICC line administration. Rang them but they said none of them are trained for PICC and suggested to ring ITU. Rang and ITU agreed to send a staff down to help with that when it is time. Nurse in charge managed to divide the HCSW ensuring each section is covered even though there was not enough to cover the 1:1s. Then the 3 qualified staffs had 11 patients each with one having 10 patients. Due to shortage of staff, infection control was extremely difficult to maintain as staff had to be everywhere to ensure patients get adequate care.</t>
  </si>
  <si>
    <t>Ward was short-staffed with inadequate skill mix for the night shift. A qualified member of staff called in sick at about 5pm before the night shift which she was supposed to attend. A HCSW also cancelled her bank shift at about 6pm. And another HCSW had already previously been taken off the night shift to work the day shift of that day without any replacement of her for the night shift. One qualified staff offered to come in as overtime for the night but the shift was then put out as bank and she declined. A HCSW offered to take up the bank that was put out in place of the cancelled bank shift. Then, there were 6 HCSWs and 3 qualified staff caring for 32 patients among who were 3 patients on strict 1:1, few others that were confused and needing close monitoring, 1 patient who has PICC line inserted with none of the qualified staff trained for PICC line, and 1 patient who was supposed to receive blood transfusion with none of the qualified staff signed off for blood transfusion. Also, one section of the ward is norovirus exposed while another section is covid exposed.</t>
  </si>
  <si>
    <t xml:space="preserve">Immediately after the healthcare support worker found the patient on the bathroom floor, he called for help from me straight away i then called my colleagues for help, so we were able to move the patient the safest way into the bed by using the hoist so we were able to fully gage the situation. Before moving the patient we ensured that she was non complaining of any further pain anywhere else in her body and the source of pain was from her Left ankle. Once the patient was on the bed i checked her neuro observations and normal observation  and her bm which were both stable.  I then went to the doctors office to make the doctors aware of the situation, and there were doctors in the doctors office and they gave me a number to call and i had no answer, i then saw a doctor walking through the pain and insist that he reviewed the patient as she was complaining of severe  pain, and he then sent her for a left ankle xray and hip xray. </t>
  </si>
  <si>
    <t>The patient mobilised to the bathroom with her walking stick with supervision of one member of staff, the patient requested to be left in the bathroom on her own as she stated she needed to open her bowels, so the member of staff accompanying her stepped outside of the  bathroom. The patient then started calling for help a few minutes later and when the healthcare support worker who was waiting just outside of the bathroom door  went back into the bathroom to find the patient was laid on the floor and her left ankle appeared to deformed, so he then called  me for help and when i checked for injury she was complaining of pain in her Left ankle, but no further pain anywhere else in the body and she stated that she did not hit her head.  I then called for my colleagues and the ward sister to come and support me, the patient was speaking full sentences and showed no signs of further injury apart from her for becoming swollen and painful. Me and my colleagues then assessed the situation, and agreed that the best and safest way to get the patient into the bed to be able to assess her properly would be to use the hoist as we weren't sure of her injuries at this point of time, we then carefully hoisted the patient back into the bed. The patient made the daughter aware herself about the fall before it was possible for me to call the daughter, the daughter then came to the wardin which she was understandably upset so i got the ward doctor and the sister to speak to her and update her on the situation.</t>
  </si>
  <si>
    <t>21:05</t>
  </si>
  <si>
    <t>Repositioned as possible. Pressure relief given. Requested for air mattress and hospital bed. Escalated to Nurse In Charge. Advised to further request for air mattress if possible and also advised to report the incident.</t>
  </si>
  <si>
    <t xml:space="preserve">While during the personal care a moisture damage was noticed on the right buttock of the patient. Patient's skin is at very high risk for breakdowns due to incontinence and also due to prolonged stay in the bed. It was noticed at 05:30 am on 27/06/24. Datix reference number/details could not found. Hence, doing the datix. Patient's skin is so red and frail. Due to painful knee and ankles, patient's repositioning is also bit difficult and also patient prefers to stay on their back. </t>
  </si>
  <si>
    <t>Transport delayed</t>
  </si>
  <si>
    <t>Transport</t>
  </si>
  <si>
    <t>Please see steps above.</t>
  </si>
  <si>
    <t xml:space="preserve">The July breach list came through. Several hours were spent by a radiographer at hospital looking to see if 57 requests had been received here that had been sent over from other hospital team. (With centralised booking being done here at hospital). 
Some were located and the site changed from other hospital to hospital, but there were several requests which were not found. Time was spent then having to print out, re-vet and book the examinations. 
The simplest explanation to this is that a packet of request forms were potentially lost in transportation. </t>
  </si>
  <si>
    <t xml:space="preserve">Cannula removed immediately, area milked. Cold compress applied to hand. 
The team were with the patient so the extravasation aftercare sheet was given to the nurse. Grandmother of the patient also given the instructions.
Paediatric doctor checked area. 
Advised the doctor to get in touch with plastics if they were concerned. 
Extravasation paperwork completed and scanned onto synapse.
</t>
  </si>
  <si>
    <t xml:space="preserve">Patient came to CT for a CT chest with contrast. 
Patient was cannulated on the ward. 
The Paediatric doctor tried to flush the cannula with saline and realised the cannula wasn't working. The paediatric team then took the patient into the holding room next to CT to re cannulate. Once this was achieved the team then brought the patient back into the CT scanner. The doctor flushed the cannula again and it was working. 
We injected contrast at 1ml/sec. Unfortunately cannula issued and 27mls extravasated in the patients hand. </t>
  </si>
  <si>
    <t>Information governance department noted. Also informed the management team to notify secretarial staff of the correct address for the learning disability team.</t>
  </si>
  <si>
    <t xml:space="preserve">A patient referral letter (with patient identifiable information) was sent to the community learning disability team. Although the letter was addressed to the community learning disability team it had the incorrect address and got delivered to the  council for voluntary service. A member of the council voluntary service opened the letter and then notified the information governance department. </t>
  </si>
  <si>
    <t>11:20</t>
  </si>
  <si>
    <t>Neath Port Talbot Council for Voluntary Service</t>
  </si>
  <si>
    <t>Swansea Bay UHB / Specialist Service Base / Learning Disability site / Neath Guildhall CLDT</t>
  </si>
  <si>
    <t>I went to the mortuary the next day and verified her death. I then uploaded this documentation to her notes and made the care after death team aware.</t>
  </si>
  <si>
    <t>Acute back pain</t>
  </si>
  <si>
    <t>Musculoskeletal disorder (MSD) </t>
  </si>
  <si>
    <t>Ill health (work related)</t>
  </si>
  <si>
    <t>In the morning of the shift dated 14/06/24, my lower back was already hurting with sharp pain specially when I bend forward, I asked other colleagues for help once they were available.
Sick leave taken 14/06/24, and 15/06/24 for 2 days, and 1 day on 20/06/24. Back to work on 21/06/24. Self certification done with sister,</t>
  </si>
  <si>
    <t xml:space="preserve">Written in retrospect:
Ward was short of 2 staff on 13/06/24. It should be 3+4+1 but the staff number was only 3+2+1 for 27 patients. I was left in 2 bays with 9 patients without health support. 
Bed manager informed to ask for help, but said that no pool or staff available. Informed that we have a patient who fell at beginning of shift with bleeding head. She advised to ask other team members that can work but none available. The nurse in charge that night created a datix for short staff.
Other colleagues were busy at beginning of shift with their own bays. 1-1 staff unable to help due to agitated patient. Lower back was strained due to providing personal hygiene on my own for 9 patients.
</t>
  </si>
  <si>
    <t xml:space="preserve">Klebsiella pneumoniae (multi antibiotic resistant) has been identified from a blood culture sample obtained on 24/06/2024. 
The clinical team &amp; investigator will need to review and amend Actual Harm section and Potential harm/priority section, both of which have been defaulted to Low. 
</t>
  </si>
  <si>
    <t>Pt could not be seen as curtain was around bed 5 at the time as OT's were with bed 5.
We heard table fall to floor loudly so went to see and pt was on floor on bottom as he had slipped from chair.
noted a cut area to spine , uncomplaining of pain. dressed with allevyn for comfort and infection prevention. informed drs and ward sister.
obs recorded and stable.
drs nil requested but will review
pt had suitable shoes on</t>
  </si>
  <si>
    <t xml:space="preserve">Assisted patient to get back to bed after checking for any visible injury. Observations checked and charted. Neuro observations done. Patient is conscious and obeying commands. Patient is uncomplaining of pain and he confirmed his head didn't hit anywhere. Patient back to sleep after had sips of water. Informed to on call doctor. Blood sugar checked and charted.  Doctor came and reviewed the patient. </t>
  </si>
  <si>
    <t>Patient was usually mobile and self caring , and using bottle at bedside to pass urine. Patient had an unwitnessed fall in middle of night while trying to get up from bed to pass urine. Patient said that he was trying to get up from bed and he slipped on floor.</t>
  </si>
  <si>
    <t>A bay</t>
  </si>
  <si>
    <t xml:space="preserve">all appropriate actions taken on discovery. </t>
  </si>
  <si>
    <t>patient developed moisture damage to under breast, patient has high BMI, temps and warm bay due to warm weather. area is being cleaned and dried, cream applied. skin bundles in place.</t>
  </si>
  <si>
    <t xml:space="preserve">patient admitted with infected hip. bedbound since admission with pain. patient has high BMI, patient has been spiking high temperatures and with the warm weather it has been very warm in the bay. </t>
  </si>
  <si>
    <t xml:space="preserve">Assisted with hygiene needs, area cleaned and barrier cream applied, Nurse in charge informed, skin bundle maintained. </t>
  </si>
  <si>
    <t>Routine skin checks complete, noted that patient has red, moist skin under L breast with a approx 2cm broken skin. Skin fold moist due to sweat and warm environment.</t>
  </si>
  <si>
    <t>Inform patient and relevant theatre staff.</t>
  </si>
  <si>
    <t>Had to cancel second patient on the list due to first patient's procedure being longer than expected. Not enough time to finish second procedure as first patient went into recovery at 15:30 (approx.) and theatre session finishes at 17:00 H. Also 2 C.A.T. ones in department which it would impact on staff taking over the elective session's staff, as not enough people to take over to finish procedure.</t>
  </si>
  <si>
    <t>Airflow mattress has been ordered this AM for patient. Frequent checks made on patient as per skin bundles on WNCR, will continue to monitor.</t>
  </si>
  <si>
    <t>Patient came from SAU with moisture. When doing skin checks and washing patient this AM, Grade 2 was discovered in-between buttocks on boney prominence. Patient currently nursed on static mattress.</t>
  </si>
  <si>
    <t xml:space="preserve">Clarified with the doctor who was to receive the medication and changed on the correct drug chart </t>
  </si>
  <si>
    <t xml:space="preserve">Flagged by pharmacy of an incorrect drug prescribed on take home medication. Medication not administered and clarified with the doctor of the correct person to receive the medication </t>
  </si>
  <si>
    <t>Swansea Bay UHB / Morriston Hospital Service Delivery Unit / Medicine</t>
  </si>
  <si>
    <t xml:space="preserve">- Nurse in charge informed and witnessed SDTI
- Completed skin bundle on WNCR
- Completed new purpose T
- Provided PU Passport for patient before transferring off 
- Offloaded heel with support of pillow 
- informed physio - EHOP boot might be suitable
- Documented in nursing Notes
</t>
  </si>
  <si>
    <t xml:space="preserve">While providing personal and general hygiene needs to patient during morning wash and reposition I identified that patient has SDTI on right heel. </t>
  </si>
  <si>
    <t>09:45</t>
  </si>
  <si>
    <t>Noted incident and this patient was transferred from wythybush hospital Hywel Dda Health board and incident will be referred back to be investigated</t>
  </si>
  <si>
    <t>Nurse in charge informed.
Tried to get hold of airwave mattress, but none available in the hospital.Ordered 
Advised Patient to go side to side where he can
commenced on skin bundle</t>
  </si>
  <si>
    <t xml:space="preserve">Patient has been admitted from hospital with pressure damage to both buttocks.
Areas had not blanching and purple in colour and documented as an STDI </t>
  </si>
  <si>
    <t>17:24</t>
  </si>
  <si>
    <t xml:space="preserve">vital signs and neuro obs done as protocol. informed on-call doctor and waiting for review. patient doesn't hurt he said, but he is confused. blood sugar 6.8.  </t>
  </si>
  <si>
    <t xml:space="preserve">patient had unwitnessed fall, found him sitting on the floor. patient was trying to get up from the floor ,after checking the safety, assisted patient to get back in to bed. patient has a bruise on the backside on to right hand side- doesn't know whether the patient had it earlier. patient was confused. </t>
  </si>
  <si>
    <t>05:20</t>
  </si>
  <si>
    <t xml:space="preserve">Faecal sample obtained 25/06/24 - C. difficile toxin positive. 
Clinical team &amp; investigator will need to review and amend Actual Harm section and Potential harm/priority section, both of which have been defaulted to Low. 
</t>
  </si>
  <si>
    <t>Squeezed my finger under cold water.
Made sure that there are no sharps box in the bays.
Informed staff to safety discard sharps after being used.</t>
  </si>
  <si>
    <t xml:space="preserve">A needle was open in Rhossili Bay hidden behind an orange bay on the TAVI trolley.
I went to move the orange bag and the needle went through the orange bag and in to my left hand middle finger. </t>
  </si>
  <si>
    <t>REPOSITIONING GIVEN, BARRIER CREAM APPLIED,PRESSURE RELIEVED BY CHANGING THE POSITION,EDUCATION REGARDING THE CARE OF PRESSURE AREAS,NURSE IN CHARGE AWARE,DATIX COMPLETED.SKELETAL CHART AND SKIN BUNDLE UPDATED.</t>
  </si>
  <si>
    <t>PATIENT SKIN CHECKED AND NOTICED GRADE 2 PRESSURE SORE IN THE NATAL CLEFT.PREVIOUS NOTES WRITTEN AS PATIENT IS MOBILE AND SELF CARING,NOT UPDATED IN THE SKIN BUNDLE AND SKELETAL CHART AS WELL.NOT SURE ABOUT WHETHER IT WAS HAPPENED DURING THE CLINICAL STAY OR NOT.</t>
  </si>
  <si>
    <t>Regular checking to ensure skin remains as clean and dry as possible</t>
  </si>
  <si>
    <t>Patient recovering c-diff with continuing loose stools</t>
  </si>
  <si>
    <t xml:space="preserve">cleaned the area with pink wipes, dried the area and applied barrier cream. </t>
  </si>
  <si>
    <t>patient with recurrent loose stool. with red and moist in between buttocks. the sore area is slightly bleeding from the red area.</t>
  </si>
  <si>
    <t xml:space="preserve">Patient fell asleep in an in appropriate position causing herself to fall forward causing the injuries. Reassurance and advise given post fall. </t>
  </si>
  <si>
    <t xml:space="preserve">Reassurance given, patient checked for obvious signs of injury. Patient got herself up from the floor and sat on side of bed. Observations recorded, NEWS 0. SHO telephoned and asked to review.
Neurological observations completed. GCS 15/15. Falls alert and skeletal chart completed. Patient states that it was only a little knock and is feeling fine.
</t>
  </si>
  <si>
    <t>Patient had been to the bathroom. On return to cubicle, patient observed getting into bed by staff nurse and health care assistant.
Shortly afterwards, noise heard from cubicle area. Patient found kneeling on the floor. She stated that she was sat on the side of the bed and thinks that she fell asleep.
Small cut noted to top lip. Patient thinks she might have hit her forehead slightly. No other injuries reported.</t>
  </si>
  <si>
    <t>01:28</t>
  </si>
  <si>
    <t xml:space="preserve"> Clydach Ward</t>
  </si>
  <si>
    <t xml:space="preserve">All escalated to the NIC who has escalated to site. 
All staff members have done their best to support the patients in the WR and corridor. 
Reassured all patients. 
Datix completed. </t>
  </si>
  <si>
    <t xml:space="preserve">Patient accompanied back to the ward and placed him on the bed. Around 15:38
Doctor on the ward notified immediately. 
Falls protocol commenced. 
Observations taken and recorded as per protocol by the nurse assigned in section 3
Neuro observations taken and recorded as per protocol as well. 
BM taken and recorded 
cleaned and applied a dressing on the cut on his head. 
Family notified through phone call regarding what happened. 
Doctor suggested that patient might need a 1:1 security all the time. I have informed the Matron regarding this and she said that it would be depending on his circumstances. 
Still continued to do enhanced observation. 
Doctor requested for MRI head. 
</t>
  </si>
  <si>
    <t xml:space="preserve">Around 15:30  health care came to the office and reported that she saw a patient pass her at the corridor heading towards downstairs. 
She identified her as one of the patient from section 3 bed 2. 
As me and my healthcare checked the said bed, patient was not there. 
Patient was on DOLS and on enhanced observation. 
Security has been notified 
When HCW checked outside the Burns OPD parking lot, She stated that when the patient saw her, he started sprinting away from her and tripped on the steps and stumbled on the ground and hit his head. When I saw them at the Burns unit the patient was accompanied by the sister, 2 HCW, and a porter. Patient seen sitting on the wheelchair. Awake but noted a a fresh cut above his left eyebrow and nose bleeding.
</t>
  </si>
  <si>
    <t>15:38</t>
  </si>
  <si>
    <t xml:space="preserve">Please note- this incident requires evidence that there has been consideration of the clinical impact for the patient. </t>
  </si>
  <si>
    <t>Inappropriate storage of specimen</t>
  </si>
  <si>
    <t>Clinical area informed by email. Line manger informed.</t>
  </si>
  <si>
    <t>Sample received for Apixaban level, sample centrifuged but no aliquot frozen. Sample found 24hrs later, unable to perform requested test.</t>
  </si>
  <si>
    <t>Manager on call informed- Voice message left for VB at 19:45</t>
  </si>
  <si>
    <t>Lab service, Welsh Clinical Portal System failing from approx 16:00 - 21:00.
All patients on CDS needing manual X-match in Blood Bank and unable to process other blood during this time.</t>
  </si>
  <si>
    <t>monitor site for further blister and bruising</t>
  </si>
  <si>
    <t>patient sustained bruising and blister from sub cut injections</t>
  </si>
  <si>
    <t xml:space="preserve">Skeletal chart and passport completed 
Datix completed
Purpose T updated  
</t>
  </si>
  <si>
    <t xml:space="preserve">Patient admitted to Ward C NPTH at 19:20 
Patient observed to have small blister to abdomen; alleged cause from tinzaparin injections
documented on WNCR from 21/6/2024 with statements "monitor" 
No skeletal chart found in notes  </t>
  </si>
  <si>
    <t>Units disposed of and fated on LIMS.</t>
  </si>
  <si>
    <t>Box containing 2 RBC units requested by clinical area which was packed at 14:27 21/06/2024 and returned at 15:33 21/06/2024 with the seal broken and the box seems to have been repacked as the ice block was making contact with the blood units. As the box had been opened, the units would have to be wasted due to leaving the lab over 30 minutes ago. Additionally, as the ice pack was touching the blood unit, they need to be wasted.</t>
  </si>
  <si>
    <t>15:33</t>
  </si>
  <si>
    <t>Patients informed. New dates to be arranged</t>
  </si>
  <si>
    <t>Wound cleansed and dried , applied Derma S cream and dressed with Inadine and cutiplast . Advise to lie on his sides when in bed to offload from the sacrum. Will order Repose mattress and repose cushion. Healthy IO app started.</t>
  </si>
  <si>
    <t xml:space="preserve">During my first visit to a patient who is not  on District Nursing case load to  check the wound on chest drain site , while checking pressure areas find out Grade 2 to his sacrum and grade 2 to his right ankle . Patient admitted to ITU following assault by drug abuser and had fracture ribs and right foot drop . Patient also ex heroine abuser and clean since discharge from hospital . Transferred to ward from ITU and he was saying all pressure sores developed in ward.. </t>
  </si>
  <si>
    <t xml:space="preserve">E. coli has been identified from a blood culture sample obtained on 23/06/2024.
The clinical team &amp; investigator will need to review and amend Actual Harm section and Potential harm/priority section, both of which have been defaulted to Low. 
</t>
  </si>
  <si>
    <t xml:space="preserve">Informed bed manager about the poor transfer. Bed manager said that emergency department has been very busy. Informed emergency charge nurse about the ?G2 on the R heel. In charge said that they are unable to do a DATIX as they have not seen the skin. DATIX was done from the ward. Contacted on call T/O to document about what preoperative requirement or precautions were needed for the patient, same done by the on call and documented in notes. Patient is not for log rolling or aspen collar. Patient's observations and blood glucose were checked on the ward. Dressing renewed to R heel. Informed bed manger about the suitability of having this patient on ward W, she said that at the moment this was the only bed available. This can be further discussed in the morning with the day team. </t>
  </si>
  <si>
    <t xml:space="preserve">Patient was transferred from A/E to ward W with no prior information. Patient arrived on the ward out of the blue. Staff on ward W were not informed about any patient coming to the ward from A/E. On arrival staff who brought the patient did not know much about the patient. Staff said that she has only been looking after the patient only for few hours and was asked to bring the patient up to ward W. Staff only knew patient was for a spinal surgery. Eventually it was found out that patient had a spinal condition. Bed manager was contacted as no entry was noted about what type of preoperative precautions were needed for the patient. Bed manager said that she had information from T/O doctor to say that patient was not for any log rolling. Patient did not have any ID band on. Patient is a known diabetic and no blood glucose was checked since 05:34 on 25/06/24. Also it was noticed that patient's last observations were done on 25/06/24 at 12:25 and last nursing entry was at 13:00. No evidence were noted on the skin bundle about any skin checks being done in A/E . It was noticed on transfer on ward W that patient had  a ? burst blister on his R heel. When asked about the ?G2, staff said that she was unaware about the same. Patient said that he could have burst his blister in his R heel when he was having his MRI. Overall this was a poor transfer from A/E. </t>
  </si>
  <si>
    <t>Awareness of patients movement within the department should be encouraged to ensure this does not happen in the future.</t>
  </si>
  <si>
    <t xml:space="preserve">Patient presented as a full capacity patient with family members denying any confusion. No prior knowledge of being a fall risk. The patient tried leaving the bed without the radiology teams knowledge, and subsequently had fallen from bed height to the ground. The team ensured no harm or reason to not transfer patient back to bed was obvious, and informed the senior staff, family members and ward immediately. </t>
  </si>
  <si>
    <t>There was no prior warning to suggest the patient was a fall risk, or ward risk assessment handed over. The patient was appropriately greeted and patient placed in the designated seating area due to MRI environment safety regulations. Staff ensured the patient was not harmed with a consultant radiologist present, before helping him back into bed, and then the family members and ward were informed in a timely manner of the occurrence.</t>
  </si>
  <si>
    <t>The relatives were informed of the incident and stayed with him until he went in for his scan. They were informed that we were submitting a Datix to prevent this from happening in the future and that we would also inform the ward. The patient demonstrated signs of confusion whilst having his scan when squeezing the emergency buzzer twice but informing us that he hadn't realised he'd squeezed it. 
The ward were informed of all events, that the patient may be a falls risk and that the radiology staff believed he may also be confused.</t>
  </si>
  <si>
    <t xml:space="preserve">Patient arrived on a trolley to the department with relatives who then sat in the waiting area whilst the patient was taken to the trolley bay unaccompanied. Our helper was informed that the patient demonstrates some short term memory loss but was not confused and could communicate coherently. 5 minutes after the patient was left alone but with radiology staff 3 metres away from him but with a wall blocking our view,  a consultant radiologist entered the department and realised the patient had fallen on to the floor next to the trolley still with both sides of the trolley up. The consultant alerted us straight away and we checked to see that the patient was unharmed and was happy to be helped up on to a chair and later back on to a trolley. He verbalised to us that he was not hurt and to his relatives later.
</t>
  </si>
  <si>
    <t xml:space="preserve">Spoke with police sgt.
Explained that I would not keep police for no reason, patient is aggressive.
Discussed with clinical site matron.
Security informed. </t>
  </si>
  <si>
    <t>Patient conveyed to A+E by police as no ambulance available. History of being intoxicated and sustained a head injury. Patient aggressive at triage, and triage nurse reports seeing patient with a spit hood and cuffs on. I have received a phone call off a police sergeant, informing me that patient is not under arrest and the officers will be leaving in one hour. I have explained that this patient has been aggressive with the triage staff and spat at a police officer, and this behaviour is not acceptable. This patient has been kicking the police van doors.</t>
  </si>
  <si>
    <t>Pt vital signs were checked immediately and postural drop was evident
pt was assisted into a chair
-pt declined any pain
-pt sustained a skin tear to the left elbow, dressed
-pt denied to be in pain and no evident injury
-pt relatives to be informed
-Dr informed, reviewed pt and suspended some of his meds causing Systolic drop</t>
  </si>
  <si>
    <t>-pt was seated on a chair, rose up picked his ZF and was walking to the toilet and half way from his bed(G4) one staff saw him fall but did not bang the head. Other staff went to aid the patient for I was with another confused patient who was attempting to stand on her own. The staff checked patient vital signs with evidence of postural drop, assisted pt back on a chair .</t>
  </si>
  <si>
    <t xml:space="preserve">Skeletal chart updated 
 Informed to senior staff </t>
  </si>
  <si>
    <t>Received patient in gowers ward around 15:00 , patient came with and HCA from ED . Skin checked on the admission noted , patient has got scalds around the Mouth . Blister present on the both upper limbs ,allewyn dressing was present . Also noted a dressing around the right heel . Skin is Vulnerable and the skin is red and blanching around the buttocks .</t>
  </si>
  <si>
    <t>Tray unused another tray required for case.</t>
  </si>
  <si>
    <t>Instrument required was missing a screw, retractor screw needed to secure blade was missing (Screws not included on the check sheet).</t>
  </si>
  <si>
    <t>Swansea Bay UHB / Hospitals / Singleton Hospital / Theatre 6</t>
  </si>
  <si>
    <t>Cleansed skin with water and derma spray applied. No dressing required</t>
  </si>
  <si>
    <t xml:space="preserve">On rolling the patient this evening moisture damage notes to sacrum/natal cleft/buttock. Incontinent of faeces x3. </t>
  </si>
  <si>
    <t>17:23</t>
  </si>
  <si>
    <t>Esculation as per policy DIC Site, team, ED Matron fully aware. Hospital remains in a BCi.</t>
  </si>
  <si>
    <t xml:space="preserve">Unacceptable level of risk in the department
At 10:00 the department has 30 Majors patients in Green area, No adult or Paediatric ring-fence available. +1 Blue Resus, +2 Blue Trolley Bay, +1Red Trolley Bay, and +1 Surge.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44 vs 2 allocated for patients within the department.
Urgent need to de-escalate ED’s level of risk.
</t>
  </si>
  <si>
    <t xml:space="preserve">Faecal sample obtained 23/06/24 - C. difficile toxin positive. 
Clinical team &amp; investigator will need to review and amend Actual Harm section and Potential harm/priority section, both of which have been defaulted to Low. 
</t>
  </si>
  <si>
    <t xml:space="preserve">Patient asked again if there was any pain but again stated that it was fine. Another radiographer was consulted who tested the cannula and said they would have used it. When comparing right to left arm there is a slight feeling of the right arm being more solid. Right cannula was removes and site was milked but not much contrast was removed. Cold glove applied (ice not available), patient told to elevate arm and an information sheet for himself and the ward was given. The Duty Radiology Registrar checked the site and was happy with its condition on leaving department. Site was soft, no swelling and patient was cooling and raising arm. </t>
  </si>
  <si>
    <t>Patient had cannula in right arm. Could not get draw back from cannula but was no resistance or pain when flushing. Patient stated that he could feel it going up his arm. When injecting the contrast the PSI graph on the machine was fine, no warnings or alerts appeared. Patient stated that he could feel it going in but no pain. There was no swelling to his arm. When the scan came up there was no contrast seen so investigated for extravasation.</t>
  </si>
  <si>
    <t>Informed matron. 
Barrier nursed the bay. 
Infection control continued.</t>
  </si>
  <si>
    <t xml:space="preserve">Covid swab result came in positive. 
Patient is in the bay and unable to isolate as no available cubicle. 
</t>
  </si>
  <si>
    <t xml:space="preserve">-Obs taken stable
-BMs checked stable
-there was no evidence of head bang for head was next to mattress
-pt denied any pain
-pushed himself up with no issues
-Dr rang, came assessed, asked to do LSBP and monitor </t>
  </si>
  <si>
    <t>G5-Next to  pt bed</t>
  </si>
  <si>
    <t>Fall on sloping surface (internal)</t>
  </si>
  <si>
    <t xml:space="preserve">Patient got up without any assistance and was assisted to walk to toilet with Zimmer frame by staff nurse. Obs recorded and commenced Neuro Obs as per fall protocol. Blood sugar checked and recorded. Rang Medical on call and informed of the fall. Fall sticker completed, Datix done, Informed Nurse in charge. </t>
  </si>
  <si>
    <t>Patient had a unwitnessed fall on floor while trying to mobilise with a frame, staff approached patient on hearing sound and patient was found lying on floor beside zimmer frame. Patient confirmed not to have hit head or spine and patient doesn't seem to have any external injuries. Patient got up on feet without any assistance. Patient was assisted to toilet</t>
  </si>
  <si>
    <t xml:space="preserve">Pt has moisture lesion to lower buttocks, has been an IP since 21/05/24, already on an air mattress. Pt has been refusing to get out of bed for a while despite being educated multiple times on the importance of moving and allowing staff to help with personal care. Pt will lie in bed all day and refuse physiotherapy and OT input regularly. </t>
  </si>
  <si>
    <t>Assisted the patient back to bed, made comfortable
Vital signs checked and recorded
Informed doctor, reviewed by doctor
Neuro obs taken
Closely monitored</t>
  </si>
  <si>
    <t xml:space="preserve">Patient is mobile and self caring, had an unwitnessed fall while going to the toilet,  staff were attending to another patient while this incident happened. Patient reported that he has not hit the head and have no injuries by the fall. Vital signs checked and recorded- stable, Informed the doctor. Patient was hypo glycemic in the morning and is on diuretics. Neuro observation started.
</t>
  </si>
  <si>
    <t xml:space="preserve">Dressing renewed on the R heel. Patient is a spinal patient with C5-C6 cord compression hence is on a soft-form mattress. </t>
  </si>
  <si>
    <t xml:space="preserve">Patient admitted from A/E at 00:30 onto ward W. Skin checked along with the staff nurse from A/E. Observed a broken area on the skin on his R heel. Nurse from A/E said she didn't know about the same as she only seen the patient for a brief time. Staff nurse said she had not checked the patient's skin. Patient verbalised that it was a blister and ? burst when he was having MRI. Patient thinks it could be potentially from his shoes rubbing his heel. </t>
  </si>
  <si>
    <t xml:space="preserve">Patient removed from IWA, where vulnerable patient's were.
Security contacted.
Patient escorted off site by security. </t>
  </si>
  <si>
    <t xml:space="preserve">Patient started to kick internal wait doors, twice. As I approached him, he begun to point in my face and use foul language. Security contacted, patient escorted off site. Continued to kick and shout with security. </t>
  </si>
  <si>
    <t>repositioning given,skin bundle updated,pressure relieving given,barrier cream applied.nurse in charge made aware,datix completed</t>
  </si>
  <si>
    <t xml:space="preserve">patients skin checked and noticed a grade 2 on the sacral area. red and blanching on the sorrounding skin.
</t>
  </si>
  <si>
    <t xml:space="preserve">Faecal sample obtained 24/06/2024 - C. difficile toxin positive. 
Clinical team &amp; investigator will need to review and amend Actual Harm section and Potential harm/priority section, both of which have been defaulted to Low. 
</t>
  </si>
  <si>
    <t xml:space="preserve">Security contacted, patient escorted off site. </t>
  </si>
  <si>
    <t xml:space="preserve">Patient shouting at staff in REACT, then become verbally aggressive in the waiting room. Attempting to touch is genitals and asking staff to touch him in inappropriate area's. Security contact, patient then escalated and escorted off site. </t>
  </si>
  <si>
    <t xml:space="preserve">Operational management by Ward Manager / Matron and IPCT with advice from the ICD if required.
Review daily and consider escalation to Bronze Incident/Outbreak Control Group (Bronze OCG). According to outbreak/ incident policy.
</t>
  </si>
  <si>
    <t>A possible outbreak of Norovirus has been identified with two positive patients linked in place and time.</t>
  </si>
  <si>
    <t xml:space="preserve">Informed site matron. 
Barrier nursed patient in the bay.
Infection control continued.
</t>
  </si>
  <si>
    <t>Covid swab result came in positive. 
Patient is in the bay.
No available cubicle to isolate the patient.</t>
  </si>
  <si>
    <t>Skin cleaned and dried. On repose mattress. Skeletal chart updated. Pressure ulcer/moisture damage passport completed. Escalated for bed with airflow mattress.</t>
  </si>
  <si>
    <t xml:space="preserve">At time of checking skin in evening noted moisture damage between buttocks and small grade 2 pressure ulcer to right side of sacrum/in between buttocks. Noted by day staff at handover as old moisture damage. </t>
  </si>
  <si>
    <t xml:space="preserve">Oxygen tubing repositioned, padding applied to area of tubing that was causing pressure. Added to skin bundle. Patient on air mattress to prevent any further skin breakdown. </t>
  </si>
  <si>
    <t>Patient was found to have a small G2 pressure damage to the top of his ear, caused by oxygen tubing.</t>
  </si>
  <si>
    <t xml:space="preserve">Done FALS protocol.
Applied fall risk sticker on his notes. 
I have notified the doctor on the ward and informed the family relative through call. 
observations taken and recorded. 
neuro observations taken and recorded as well. 
given analgesia tablet for the pain. 
closely monitored. 
</t>
  </si>
  <si>
    <t xml:space="preserve">patient went down for a MRI head with contrast today. 
He was seen by a colleague taken by porters through wheelchair. 
They have taken his notes and patient has his stick as well. 
Around 13:00 MRI scan department rang the ward and informed us that patient fell onto the floor. 
Seen patient came in the ward aroung 13:18 accompanied by the porter. 
patient appeared to be stable, asked if patient is in pain, which he pointed on his sacrum. 
</t>
  </si>
  <si>
    <t>I informed my colleague and she then informed the nurse in charge. Nurse in charge came over and asked me to bleed my finger and wash it and after I had my blood U &amp; E's taken as protocol.</t>
  </si>
  <si>
    <t>I had a needle-stick injury from a patient's insulin needle. It happened right after patient administered his insulin and I tried to help him take it but I accidentally pricked my left index finger.</t>
  </si>
  <si>
    <t>This does not appear to be a clinical incident.
the medical team have reviewed the pate tin at 16.29 and the IV fluids were put up at 17.00 and they were to be given over 8 hours with the other 3 bags prescribed to be given following the initial bag.</t>
  </si>
  <si>
    <t>When Outreach team/Nurse practitioner reviewed the patient at around 12midnight, they noticed that the patient's IV fluids was delayed. They then put another cannula to the patient so he can have his IV fluids from there and his Sodium Bicarbonate on the other cannula. They then prescribed patient with Hartmann's solution 1L and it has to run for 2 hours. It was given at around 00:45.</t>
  </si>
  <si>
    <t>Patient has been prescribed of 4 bags of IV fluids on 25th of June 2024. Unfortunately, only one bag of fluid has been hooked when and it was started late.</t>
  </si>
  <si>
    <t>The medical team had not prescribed the medication on HEPMA</t>
  </si>
  <si>
    <t>Night staff for 25/06/24 has reported the incident with the NIC and medic, stat Abx and pain meds had been prescribed and given to catch up on missed doses. I reported the Incident to the Ward Manager for further actions.</t>
  </si>
  <si>
    <t>RN Day Staff on 26/06/24 reported that on 25/06/24 all Due Day medications for the patient was not administered by On duty staff. Upon checking the Patient is still on Paper Drug Chart and has not been been put on Hepma despite the patient being admitted in AMU since the 20th of May 2024. When I checked the patient drug chart, it was not signed for the 25th, missing the day medications, when I reviewed the Inpatients notes on WNCR, I noted that the Staff on duty on the 25th have entered that the patient was not prescribed any medications for the day on Hepma, when the relieving Night staff noticed the missing signatures on the Paper Chart, she phoned the Day staff for clarifications and was told she she failed to check the patients Paper drug chart.</t>
  </si>
  <si>
    <t xml:space="preserve">The four hour time has passed, the sample could not be separated for the protein C and S. The tests can not be performed. </t>
  </si>
  <si>
    <t>A request for Protein C and S was not separated from the coagulation sample.</t>
  </si>
  <si>
    <t xml:space="preserve">The medical team were contacted in regards to the fall. Primary survey completed and doctors were happy for the patient to be mobilised back into bed. Unfortunately the patient was unable to self mobilise so another nurse and the HCSW hoisted the patient back into bed. 
A set of observations were completed. NEWS 6. neuro obs were completed. Pt was confused prior to fall and remained confused. 
Pt then reviewed by medics again. No injuries present except the HI but deemed not to need a CT Head. 
Datix only being completed tonight as the pressure's and demands in minors was incredibly high.
NIC Informed. </t>
  </si>
  <si>
    <t xml:space="preserve">A HCSW was assisting a patient onto the commode. Whilst the HCSW had turned her back to put the bottle of water from the patient on the table, the patient slipped sideways off the commode and onto the floor. Hitting her head on a nearby plastic chair on the way down. The HCSW called for help and myself and another nurse attended. </t>
  </si>
  <si>
    <t>i had to approach her again and tell her to stop as she is in the middle ward .i explain to her that she doesnt need to be angry at me as i was only asked to tell her. Incident was reported to Senior Nurse working in the ward</t>
  </si>
  <si>
    <t>as the ward doesnt have a domestic staff to cover/clean our sider rooms/ toilets, had rang domestic services to inquire if they could sent as a domestic staff to cover. Spoken with domestic supervisor - she asked me to asked our domestic staff to cover that  job i then spoke to our domestic staff who blankly said No as it isnt her job.
i then rang back the supervisor to inform her about this and had asked if she wanted to speak to our domestic staff- she stated no as she would just argue.
as i am on the phone , our domestic staff hasnt stopped talking  about being asked.</t>
  </si>
  <si>
    <t>by nurses station-in front of yellow section</t>
  </si>
  <si>
    <t>Inadequate training regarding DKA protocol, arising from new staff being unaware of correct procedures</t>
  </si>
  <si>
    <t>Inadequate training regarding DKA protocol</t>
  </si>
  <si>
    <t>Protocol not followed by both medical and nursing staff</t>
  </si>
  <si>
    <t xml:space="preserve">12.30 - Dr informed - plan commence on fixed rate insulin infusion as per DKA protocol
1 hourly fluid with 20mmol Kcl 
update family. 
14.30 worsening gas despite DKA treatment.
impression - dka, urinary retention, starvation Ketosis.
treatment included, catheter,ABX, reduced fluids for DKA. 
Continued on DKA until 22.06 - ketones reduced to 0.3. switched to VR11. 
22.06.24 17.33 - Lost access - clear plan from stroke team if access is lost patient for palliation.
23.06.24 - Patient RIP       
</t>
  </si>
  <si>
    <t xml:space="preserve">20.06.24 @ 22.34 - Patient BM:17.3 mmol Ketone 5.4 mmol. On call dr advised and prescribed 250ml N/Saline. DKA Protocol not commenced. blood gases taken. No further BMs taken through out night until BM taken@ 05.16 am on 21.06, BM:13.4 mmol, no ketones taken. 
At 12.28 BM:14.8 mmol, Ketones 6.8.  mmol - Dr notified 
</t>
  </si>
  <si>
    <t>Actual</t>
  </si>
  <si>
    <t xml:space="preserve">I was the senior registrar on-call for obstetrics and gynaecology for Saturday and Sunday 15th and 16th June 2024.
On the 15th, no phlebotomists turned up to take bloods on wards 2 and 4. Patients waited for BHCG blood tests in the waiting room from 0800, and inpatients on both wards were also waiting for blood tests. Eventually I realised the phlebotomists were not coming, so I bled all the patients myself. This was during a very busy on0call shift where I had no break all day, and was covering Ward 2 and 4 inpatients, emergency attendees, and also supporting the junior registrar on labour ward.
The next day (Sunday 17th June), when no phlebotomist had attended again, I bled the patients on Ward 4 and those waiting in the day room myself. At 11am a phlebotomist arrived on ward 4 but I had already done the bloods. I asked why there had been no phlebotomy service the day before. She said she had forgotten she was rostered to work that day. She did not apologise. She said "well nobody died". I explained that I had had to her job in addition to my own. She informed me that it would be good practice for me. She reiterated that I "probably needed the practice." I then asked if she could bleed the one remaining patient who needed bloods, an unwell lady on Ward 2. She declined, saying that she did not have time, and that the nurses on ward 2 would do it. I told her that the nurses on ward 2 do not do bloods, so I would have to do them again.  She still declined. This exchange was witnessed by ward 4 staff nurses. 
I was very disappointed by this staff member's disregard for patient care and colleague workload, her apparent non-attendance at work and her rudeness when I very politely asked her to do her job.
</t>
  </si>
  <si>
    <t>Patient was admitted to ward with Grade 1 and moisture damage. Patients mobility had decreased due to reason for admission.</t>
  </si>
  <si>
    <t>Patient was admitted from ED to SAU. Pressure areas were checked on SAU on arrival to ward by staff nurses and sister on. Moisture damage and grade 1 noted. Patient was 82 years old and unwell on arrival to ward so therefore, mobility had decreased.</t>
  </si>
  <si>
    <t>sister Arlene informed
cream applied</t>
  </si>
  <si>
    <t>admitted from home with moisture to sacrum &amp; split to anal cleft grade 1</t>
  </si>
  <si>
    <t>trolley 7</t>
  </si>
  <si>
    <t>The patient was moved to resus when unresponsive, medical emergency team and ITU outreach team within the department. Patient now GCS 15. Reviewed by the medical team. 
All escalation steps taken throughout the shift to escalate extra patients within the clinical areas. 
Department dangerous and unsafe.</t>
  </si>
  <si>
    <t xml:space="preserve">The patient was brought to ED on 23/06/2024 and referred to medics as a collapse ? cause. The Patient was an extra patient in the middle of blue trolley bay. Patient was a GCS 15 and became unresponsive and Unarousable. Patient was moved to resus. DRS called to review patient. Following period of unresponsiveness, a jaw thrust roused the patient when maintaining his airway. 
The patient was seen by an ED consultant on 23/06/2024 and referred to medics at 1703. At the time of the unresponsive episode the patient was found to have not been clerked by medics and they denied he had been referred. 
</t>
  </si>
  <si>
    <t xml:space="preserve">To check HEPMA prior to administering medications from paper charts. </t>
  </si>
  <si>
    <t xml:space="preserve">No harm came to the patient. Patient informed and was reviewed immediately. Observations monitored accordingly. Drug error protocol followed and nurse given the reflection to complete. No patients should be admitted to the unit without having their medications on HEPMA. This is an ongoing issue with some areas. </t>
  </si>
  <si>
    <t>safety processes related to the transcribing of medication from paper to HEPMA not followed.
nursing staff followed correct processes and used the 5 Rs and asked the patient if they had received their medication today - the patient stated no and as he was hypertensive administered the medication
RN to complete reflection - upset by the issue and supported by the ward sisters</t>
  </si>
  <si>
    <t xml:space="preserve">Nurse practitioners were immediately contacted about this error. Ward managers were also updated. Was explained to patient about the drug error made and apology was given also. Registrar was present on the ward as well and reviewed patient at the time. BP closely being monitored hourly and for IV fluids if hypotensive.  </t>
  </si>
  <si>
    <t xml:space="preserve">Patient had come up to CSSU from AMU for a procedure. Patient was handed over to myself and a drug chart was present in his notes I asked patient if he had his medications and he stated no. I had given patient 10mg of Ramipril on the drug chart and when requesting for patient to be put on Hepma I was made aware that patient had already been on there drug chart was not crossed off or stated that patient was on HEPMA. Ramipril 10mg was given this morning prior to coming up meaning patient had double doses of Ramipril 10mg. </t>
  </si>
  <si>
    <t xml:space="preserve">Attempted to gain physical bed for patient to go onto for comfort. 
Checked pressure areas in recovery.
Liased with ITU staff to gain bed for patient as soon as possible. 
Transferred onto bed as soon as available. </t>
  </si>
  <si>
    <t xml:space="preserve">Patient came for surgery requiring ITU post op bed. Team advised to go ahead as there was ITU bed available for patient to go back to post op. When 4 hour operation finished, no ITU bed available, also no physical bed available for patient to be transferred onto. Patient transferred onto trolley and transferred to recovery 14:54 and remained on trolley until ITU bed became available at 16:48. </t>
  </si>
  <si>
    <t xml:space="preserve">Assisted to stand and transferred back into bed. Observations complete and neuro observations commenced. bed rails now in situ and informed patient that he has to press the call bell for assistance </t>
  </si>
  <si>
    <t xml:space="preserve">unwitnessed fall. Patient stood at the side of the bed and his feet slipped and landed on the floor. Patient states that he didnt bang his head. and that he didn't hurt anything. Neuro observations commenced and doctor informed of fall </t>
  </si>
  <si>
    <t>Observation carried out ,including neuroobs , GCS of 15 
Informed doctor , reviewed by doctor , advised no need of neuroobs and not for CT head since there is no head injury / didnt hit the head
Dressing done on both arms 
Monitored for any further bleeding</t>
  </si>
  <si>
    <t>Patient had a unwitnessed fall . Patient explained that he was trying to reach out the remote control of the trolley and resulted in falling
Patient informed that he landed up on knees , and didn't hit his head on the floor or anywhere else
Patient is mobilising and self caring to needs. Patient ended up having a laceration on both arms , right forearm  size of 2 x 2 cm and left forearm of 6x 3 cm</t>
  </si>
  <si>
    <t>a/w r/v</t>
  </si>
  <si>
    <t xml:space="preserve">skin bundle, skeletal chart, pressure passport completed. Patient has been moved to a recliner chair with a repose cushion. Nurse in charge has been informed. Patient and his next of kin has been informed of the pressure damage. </t>
  </si>
  <si>
    <t xml:space="preserve">Patient admitted to AMU with shortness of breath. Staff identified that the patient developed a grade 2 pressure ulcer to the spine secondary to been seated in the waiting room for approximately 12 hours. </t>
  </si>
  <si>
    <t xml:space="preserve">Contacted ED Nurse in Charge - unaware of any safeguarding referrals overnight, did not recognise name of email account holder.
Email sent to individual &amp; ED Matron advising them to re-send whatever document as an attachment as unable to access.
Contacted IT to ask if they could access content of link - they advised that it was likely a personal Onedrive which was of concern as should not be used for work documents.
Email sent to ED Matron advising of this advice from IT and asked them to review ASAP.
</t>
  </si>
  <si>
    <t xml:space="preserve">Email received in Corporate Safeguarding Team Ask &amp; Act inbox at 02.58 on 25/06/24 from individual listed as working ED as a Staff Nurse.  Individual had tried to share something via email, however on clicking the link it appeared to be from Onedrive.Live.  Unable to access link, therefore unable to access potential safeguarding referral.  </t>
  </si>
  <si>
    <t>02:58</t>
  </si>
  <si>
    <t xml:space="preserve">To ensure all patients are checked and over come the barrier stopping us doing this.   </t>
  </si>
  <si>
    <t>It would appear given the timescale of this patients time on ward and theatre that this was present on admission   but due to no documentation from Nursing Home on admission and that ward staff did not fully check and document its difficult to determine where this pressure sore developed and or did he be admitted with it. Medical photography asked to come to take photo and area covered with dressing.
Ward staff made aware of findings and asked to ensure checks are carried out.</t>
  </si>
  <si>
    <t>Patient admitted to ward area for surgery on the same day with a poor handover from Nursing home and not much documentation. Patient did not have his pressure area checked on admission prior to going theatre the PACU</t>
  </si>
  <si>
    <t xml:space="preserve">consulted with theatre team. not noticed in theatre. 
checked ward risk assessment - no information of having broken area. 
pressure area passport completed and handed over to staff. </t>
  </si>
  <si>
    <t>Patient brought to recovery following operation. 
pressure areas checked shortly after arriving to recovery. 
recovery staff noticed broken area to buttocks. 
theatre team consulted and stated they hadn't seen in theatre pre op.. also not noted on ward risk assessments. 
grade 2</t>
  </si>
  <si>
    <t>on admission to ward patient was mobile independently .Encouraged to change the position  .area kept dry and clean .barrier cream applied</t>
  </si>
  <si>
    <t>Received the patient from AMU  on 24/06/24 at 23:00.On skin check noticed grade 2 on the sacrum. I was handed over that the datix has been done from AMU but could not find any datix number</t>
  </si>
  <si>
    <t xml:space="preserve">Tinzaparin was stopped. 
I explained the the patient what had happened and asked them if they had had any bleeding (none) and advised that we would monitor them for the next 24 hours. </t>
  </si>
  <si>
    <t>Patient was prescribed both Tinzaparin and Rivaroxaban, and subsequently received both drugs</t>
  </si>
  <si>
    <t xml:space="preserve">Reviewed by pharmacy, alerted doctor who changed prescription. Alerted nursing staff. </t>
  </si>
  <si>
    <t xml:space="preserve">Patient prescribed 1000g of Flucloxacillin, 1000x overdose. Had been administered and signed for 4 times. </t>
  </si>
  <si>
    <t>Support</t>
  </si>
  <si>
    <t>The TAVI patient on CHDU was first on the list for procedure. Patient went up to cardiac cath lab and was recovered on CHDU. Unfortunately the patient started having loose stools. The nurse in charge of CHDU asked the nurse in charge of Dandadino ward (DDW) if they could transfer the patient out into there cubicle. The staff on DDW were happy to accept the patient and at 18.30pm the patient was transferred out to the cubicle. The patient continued to have loose stools and also started vomiting and complaining of stomach pain. The nurses on DDW informed the SHO and Abdominal X-ray was arranged. The nurses also admitted anti-emetics and commenced IV fluids.
Staff on Cyril Evans ward, the supporting ward sent a nurse over to DDW to give IV's and settle the other patients. The nurse in charge of DDW, asked CCU to support and a HCSW was sent over to help with skin bundles and patient care. As CCU was busy and acuity high they were only able to support for a couple of hours.</t>
  </si>
  <si>
    <t xml:space="preserve">day staff tried looking else where for staff to help - bank was going to be put out for tavi nurse in night however, due to there only being one tavi at the time it got declined, at 18:30 another TAVI was brought out from CHDU with no staff to support. cardiac itu junior sister aware of the staff situation and no help was given, didn't have time to call for help but no check ups throughout the night. Asked CCU for help overnight HCSW came for a couple hours but they phoned for him to return. Staff nurse from CEW came to help when their ward was settled just to help with the IV's then returned. </t>
  </si>
  <si>
    <t xml:space="preserve">When starting the shift patient acuity was high, particularly due to very sick post procedure TAVI patient which was brought out from CHDU at 18:30 due to D and V, however, the ward wasnt staffed for TAVI x 2 as there was only 2 qualified and 1 HCSW only one regular staff on the ward, health care was bank and other qualified is 7 months qualified. The ward was very unsafe throughout the night, 1 qualified was stuck 1 to 1 with the sick tavi patient. the sick TAVI recovery patient had a temporary pacing wire insitu - needed emergency abdo x ray due to ?obstructed bowel general surgery informed throughout the night - continuous IVI and IVABX and IV antiemetics needed to be given. 10 people on numerous IV's which needed to be given - which were delayed due to not having the staff to support. another recovering TAVI on the ward with no TAVI nurse with still 4 hours left post recovery. one PPM recovery on the ward with 4 hours left of recovery. There were 3 dementia patients and two confused patient overnight, numerous people on skin bundles which couldn't be completed as it should be, due to there not being enough staff. There was an admission from a&amp;e overnight - confusion dementia patient - unable to get the admission done due to no staffing and other sick patients. The ward had a patient back from receiving a chest drain during the day. A patient with an ESP block insitu which needs regular checks these were delayed due to the acuity of the ward and prioritising jobs. No breaks for the Qualified staff due to the acuity and business of the ward, staff leaving 2 hours late, no time to do documentation. all staff feeling very overwhelmed and unsupported throughout the night. </t>
  </si>
  <si>
    <t xml:space="preserve">This is a re-occuring issue which is regularly highlighted to the nurse in charge of the ward, who highlights it at bed management meetings and the patient in absorbed into the bed space as soon as possible, however in this case it took 4 days. </t>
  </si>
  <si>
    <t xml:space="preserve">Patient was moved onto the ward when no bed space was available. They were placed in the middle of the bay in front of doors (which allow access to the adjacent ward to facilitate evacuation in the event of an emergency). 
Patient had no call bell, privacy or access to oxygen in the event of deterioration. </t>
  </si>
  <si>
    <t>mixed bay created 
risk assessment done</t>
  </si>
  <si>
    <t>male patient transferred to ward G to take female patients from A&amp;E making a mixed bay</t>
  </si>
  <si>
    <t>approver s added-remove line when investigation begins</t>
  </si>
  <si>
    <t xml:space="preserve">Ongoing delays in obtaining results of suspected and confirmed cancer biopsy and resection specimens.
Results of which include delayed cancer diagnosis, delayed downgrading of suspected cancers, delayed treatment, increased anxiety for patients and carers and increased workload and anxiety for staff.
Multifactorial problem, frequently acknowledged and discussed by clinical and management teams, informally, in MDT meetings and in M&amp;M meetings.
Breach of Single Cancer Pathway (SCP) policy (point of suspicion to diagnosis in 31 days) and tumour specific National Optimal Pathway (NOP).
</t>
  </si>
  <si>
    <t>Resuscitation event (care as appropriate)</t>
  </si>
  <si>
    <t xml:space="preserve">ALS/BLS in place. External Lucas cardiac compression device activated. Patient already under GA and intubated.
Urgent coronary angiogram revealed severe vasospasm on entire coronary artery tree. This resolved at the time of ROSC with widely patent arteries on repeat angiogram. </t>
  </si>
  <si>
    <t xml:space="preserve">Patient underwent standard cryoablation for paroxysmal AF under GA.
Patient developed transient inferior STE after left pulmonary veins were isolated - this lasted 190sec and returned to normal quickly w/o other events. An angiogram was discussed to be performed at the end of the ablation procedure.
Some 13min after last ablation (of right inferior PV) while setting up for diagnostic angiogram, patient developed again inferior ST elevation. This persisted for 5min, the disappeared but lateral ST Elevation followed with quick degeneration into refractory VT/VF and cardiac arrest at 11:53. BLS/ALS started + Amio i.v. bolus + Adrenaline as per protocol. Urgent angiogram revealed diffuse severe vasospasm of both RCA and left coronary system. This eventually resolved with ROSC at 12:15. Repeat angiogram revealed normal, widely patent coronary arteries. 
The patient remained stable afterwards and was transferred to ITU. 
He made excellent neurological recovery, and was extubated on 24/6/24. </t>
  </si>
  <si>
    <t>11:40</t>
  </si>
  <si>
    <t xml:space="preserve">Email was sent to Corporate Safeguarding Team (CST) by nursing staff on 15/06/24 asking for bruising to be investigated, email not accessed until 17/06/24 as CST do not work weekends.
Multiple discussions through the day with Matron &amp; Police - arranged that on next visit (18/06/24) advised need to speak to patient alone, using an independent interpreter to ask what has caused bruising.  
On 18/06/24 - plan not adhered to as felt was unsafe due to acuity in unit and no interpreter.  CST &amp; Police very concerned by this decision as patient would then be discharged and no further forward.
Discussion with patient occurred on 20/06/24 - patient reported injuries from banging her arms, this contradicted information given from son.  Patient denied any abuse.  
Checked with Adult Safeguarding Team - they had received a call from son earlier in week saying his Mum had fallen out of bed.  Given the discrepancies in history, further discussion arranged with patient for 22/06/24 when attending planned appointment.  Domestic abuse police officers attended to meet with patient - no disclosures made.
</t>
  </si>
  <si>
    <t>Patient discharged home with unexplained bruising and safeguarding procedures not followed.</t>
  </si>
  <si>
    <t xml:space="preserve">Bloods and obs completed by VW once aware of patient.
Medication reconciled with patient, GP and community pharmacy for trays on review of bloods. </t>
  </si>
  <si>
    <t>Patient admitted 12/06/24 due to hyperkalaemia (6.3). Discharged 14/06/24 with plan for repeat bloods by virtual ward (VW) in one week and review of lokelma. 
Referral to VW never received unclear if sent. Flagged by GP after patient contacted them one week later asking when VW would visit. GP referred to VW for bloods and follow up.
Medication changes from discharge not clear as not all meds prior to admission documented. Spironolactone, metformin, sitagliptin and dapagliflozin mentioned on DAL write up but only sitagliptin documented on meds list, patient unsure of changes. 
Mention in write up for VW to review lokelma - lokelma not supplied on discharge. 
Patient had regular dosette box prior to admission so unclear how these changes were made on discharge with patient</t>
  </si>
  <si>
    <t>contacted CT bookings in NPTH who agreed to contact the patient asap to arrange a date this week.</t>
  </si>
  <si>
    <t>CT Angio request sent on the 7/6/24 arrived at department in Morriston on the 10/6/24.
Was then sent to booking in NPTH and arrived on 21/6/24. This patient is part of aneurism screening programme, which we have an agreed 10 day pathway, the request form  stipulated  as urgent on a 10 day pathway as agreed. The patient still has not got a date. This has caused a minimum delay of 15 days, which in turn causes a delay in the  treatment process. Therefore we will be breaching the agreed target date.</t>
  </si>
  <si>
    <t>Patient informed of risks of self-discharge.
Consultant Nurse informed of patient status.</t>
  </si>
  <si>
    <t>Due to the patient's injuries and symptoms, an ambulance transfer was required. The patient self-discharged due to the long ambulance wait times despite the risk of her injury worsening without appropriate management and treatment.
5 minutes after the patient self-discharged, the ambulance arrived just as the booking was being cancelled by staff in the unit.</t>
  </si>
  <si>
    <t>The full IV line was disconnected and replaced. IV fluids were administered and bloods were taken for checking haemoglobin. Incident was handed over to CITU staff so that they could recheck patients haemoglobin once fluids were given.</t>
  </si>
  <si>
    <t xml:space="preserve">At the end of a cardiac procedure (aortic valve replacement and coronary artery bypass graft) it was noticed that blood was dripping from the right side of the operating table from under the drapes. The drapes were uncovered and a large amount of blood was present around the right arm and under the patient. Upon further inspection it became clear that the luer-lock connector at the end of the "3 way stopcock with 100 cm extension tubing (3mm ID)" (Fannin, REF 13053S LOT 1004624A) which was connected to a 14 gauge cannula was cracked and the patients blood had been backflowing from the cannula onto the operating table. It was suspected that 250 ml of cell salvage blood and 500 ml of compound sodium lactate that had thought to be administered to the patient had leaked out through the break in the connector. </t>
  </si>
  <si>
    <t>Escalated to DHON for Medicine.  SH site.  Matron.  
Reviewed area to try and make it safer.
Having beds from site but only to offload ambulances.
Each call I have raised my concerns to the site team.
emergency care ward GP - contact SH about her concerns.</t>
  </si>
  <si>
    <t xml:space="preserve">Started shift with 75 patients in the department.  High acuity, 3 1:1's.  3 RN's &amp; 3 HCSW deficit.
Short Stay 33+2
Yellow - 16 patients plus 5 ambulances.
SDEC - 11 patients in surge, 10 patients in the waiting area, 4 patients in 1 room all having IV treatment, triage 1 blocked due to potential infected patient.
Pressure to off load ambulances
Concerns for SDEC corridor
Escalated to site team
Deputy Head of Nursing for medicine aware of concerns
Matron aware
Escalated to SH (site)
11.00
78 patients throughout the department + 24 in emergency care ward, 15 GP's &amp; 9 emergency are ward Medics. 12 expected so far.
Patient with O2 sats of 81%
C-Diff in blue 8 - had to move to cubicle instead of longest wait ambulance.
x2 covid +ve patients F12 &amp; WR, unable to isolate.
High acuity in all bays.
Patients on chairs unwell, elderly inappropriately.
Staff in all areas escalating their concerns.
Escalated the above
</t>
  </si>
  <si>
    <t>14:31</t>
  </si>
  <si>
    <t xml:space="preserve">splint removed and cream applied to left leg
traction now in situ </t>
  </si>
  <si>
    <t>patient transferred from ED, admitted with # left NOF  
patient was in a Kendrick splint which was for initial use only. contacted on call reg and said the patient was in increased pain and the splint was causing her discomfort. he initially wanted to leave splint as said it was consultant decision however did eventually agreed with our recommendation to remove splint and put traction following discussion with  Kelly nurse prac. 
on removal of splint blisters noted to outer aspect of left thigh</t>
  </si>
  <si>
    <t>allevyn dressing applied</t>
  </si>
  <si>
    <t xml:space="preserve">upon inspection of his skin, patient has moisture lesion on inbetween buttock and Cat2 on his rt side buttocks.
</t>
  </si>
  <si>
    <t xml:space="preserve">E. coli has been identified from a blood culture sample obtained on 22/06/2024, (Day 4 of admission).  
The clinical team &amp; investigator will need to review and amend Actual Harm section and Potential harm/priority section, both of which have been defaulted to Low. 
</t>
  </si>
  <si>
    <t>Tipping liquid out into a medicine pot prior to drawing up dose into a syringe leads to inevitable loss.</t>
  </si>
  <si>
    <t>Discrepancy greater than 10%. No errors in calculations noted from CD book</t>
  </si>
  <si>
    <t>Recorded in the CD controlled book
Informed to ward manager
Informed to ward pharmacist</t>
  </si>
  <si>
    <t>While doing controlled drug Shortec liquid[ oxycodone hydrochloride] 5mg/ml noted medication discrepancy of 32.5 ml less. It was supposed to be 282.5 ml as per the medication amount ,which has been following in the records. But ,it is only 250 ml new bottle of medication is left at present.</t>
  </si>
  <si>
    <t xml:space="preserve">Escalated to bed manager and site team, 
Escalated to silver. 
DR in charge made aware of decisions. 
Attempted to move patients into safe environment to maintain safety. 
Attempts made to protect patients privacy and dignity. </t>
  </si>
  <si>
    <t xml:space="preserve">Unacceptable level of risk in the department.
Reduced quality of care and increased likelihood of delayed or missed treatment due to holding patients in inappropriate areas.
Significant potential and/or actual harm to patients due to lack of available majors/resus space.
Ring fenced spaces not safely maintained.
All ED contingencies to create capacity exhausted.
Number of patients awaiting beds =43. Minimal allocated for patients boarded within the department.
Urgent need to de-escalate ED’s level of risk.
Regular escalation of risk made to site throughout shift – ED risk not de-escalated appropriately.
</t>
  </si>
  <si>
    <t>under Investigation</t>
  </si>
  <si>
    <t xml:space="preserve">Risk assessment completed for safety of the unit and patients
Escalation to CSM
Security attended
Huddle undertaken 
Decision made to lockdown B&amp;P for safety
Visiting stood down for safety
Security asked to secure wards
Patient moved to Tempest
Estates contacted to Fix broken locks on doors
Update from police every 5 mins
Staff on next shifts informed to use TAU fire exit as a temp entrance to ward.
Staff to carry ID badges 
Support from other unit staff
Staff appraised
Sliver informed
Police contacted to confirm where , when if Armed response being deployed – and confirmation of police force and actions required ( Miscommunication between police forces )
Clarity from Sliver inspector  that we could stand down as unlikely threat at 13:00 however if JN turns up to contact 999 immediately
All staff asked to maintain confidentiality .
</t>
  </si>
  <si>
    <t xml:space="preserve">? suspect wanted in connection with shooting a patient attending  ward visiting.
Police deployed fire armed police . (unsure if the police came)
</t>
  </si>
  <si>
    <t>The clinical scientist and BMS in special coag contacted the clinical areas to ascertain the urgency of follow up tests and organise repeats
Follow up bloods were arranged - however this was delayed as special coag had not been notified promptly as per protocol 
Fortunately the follow up tests were not required urgently, however if this was not the case this would have meant the long day BMS completing urgent factor assays or a staff member being called in</t>
  </si>
  <si>
    <t>Sample arrived for coagulation screen at 14:44.
Due to analyser associated with errors the results were not actioned during core hours or long day.
The Night BMS actioned the results at 20:00 and initiated additional testing. The night BMS tried to contact the clinical areas to notify them of extremely prolonged results but could not get through.
Unfortunately due to repeat testing there was no plasma left to freeze and there was no handover to long day BMS or special coagulation
The long day BMS was contacted by the night shift after they had got home. The long day BMS attempted to get hold of the clinical scientist who was on another site, but the clinical scientist was not available to take the call. The long day BMS did not inform special coag as per protocol.
Unfortunately due to work commitments the clinical scientist did not return the call until approximately 15:30.
At this point the long day BMS informed special coag and the clinical scientist travelled to site.
The clinical scientist and BMS in special coag contacted the clinical areas to ascertain the urgency of follow up tests and organise repeats.</t>
  </si>
  <si>
    <t xml:space="preserve">One patient moved to female bay and other patient discharged home following day. Patients reassured and apologies given and patient spoken with at great length allowing them to voice concerns. </t>
  </si>
  <si>
    <t xml:space="preserve">Both patients nursed in plastics Monitoring Unit post breast reconstructed surgery.
Both patients report being exposed to offensive language and inappropriate and challenging behaviour from the other male patients within the bay. Report shouting and threatening behaviour amongst the three male patients.
Patient felt vulnerable within this setting and dignity was difficult to maintain due to the environment. 
</t>
  </si>
  <si>
    <t xml:space="preserve">as Above </t>
  </si>
  <si>
    <t xml:space="preserve">this is a risk when undertaking a colonoscopy 
Once the perforation is noted, GP contacted and patient admitted .
Operation on 22.06.2024   </t>
  </si>
  <si>
    <t xml:space="preserve">Patient Had a Colonoscopy on 19.06.2024, tumour seen and biopsy taken. on CAN 5 pathway   </t>
  </si>
  <si>
    <t>Initially perforated colon not noted from CT, however when rereviewed prior to signing off perforation noted 21/6/2024, patients GP contacted and they referred the patient into Morriston Hospital. Patient operated on the 22nd June 2024</t>
  </si>
  <si>
    <t xml:space="preserve">Patient had a colonoscopy, a large malignant tumour noted in ascending colon, patient felt unwell so scope withdrawn.
Patient referred to Radiology on CAN 5 pathway
</t>
  </si>
  <si>
    <t xml:space="preserve">Was assisting a registrar operating hemiarthroplasty, He accidentally stabbed me with the blade while exposing a hip joint. Originally it was painful but it looked that my deep glove was not penetrated but my gloves and blade were changed and procedure was completed. My hand was washed postoperatively and there was a scab but no bleeding. Bloods were taken from me and the patient for completion but then 12 hours later the PIP joint of my index finger was swollen resulting in an A/E visit the next day with local cellulitis. I was treated with repeated dressing and oral antibiotics for 2 weeks. 3 weeks later the wound has healed after a week, swelling has resolved and function is returning to my index finger. </t>
  </si>
  <si>
    <t>Patients informed and re-bled. This has caused anxiety ++
Microbiology colleagues informed of this.
Other clinics have been asked for feedback 
discussed in resistance meeting.</t>
  </si>
  <si>
    <t>We were not made aware of a new system of testing our patient viral loads via  new system, which we have been informed can be more sensitive.
We have now had 10 patients including 3 who are well established on injectable medication with detectable viral loads. Some of the blood has been re-tested and the results were then undetectable, also some patients were re-bled and their results were undetectable.</t>
  </si>
  <si>
    <t xml:space="preserve"> Genito-Urinary Clinic</t>
  </si>
  <si>
    <t>Swansea Bay UHB / Hospitals / Singleton Hospital / Genito-Urinary Clinic</t>
  </si>
  <si>
    <t xml:space="preserve">See by Surgical Team at approximately 08:30hours on the 26/3/22 following the fall.  
•	A – patent, talking full sentences
•	B- Chest rise equal bilaterally, RR30
•	C- 97HR, sats 95% on 3l, BP 136/79.  CRT &lt;2sec
•	BM 8.6, Temperature normal
No dizziness, no headache, no visual disturbance
Head – no bruising / bleeding / abrasions, soft, non temder
Arms – 5/5 power, no bleeding / abrasions / bruising.  Full motion
Left leg – 5/5 power, no bleeding / abrasions / bruising.  Full motion
Right leg – AKA.  No bleeding / active signs of infection
Neuro obs noted and stable.  
Plan- 
1. Continue neuro obs for 2hours
2. Continue as per vascular.  </t>
  </si>
  <si>
    <t xml:space="preserve">Written in retrospect - 
It is documented in the medical notes that patient had sat at the edge of the bed at approximately 05:30hours on 26/3/22.  It is documented that the patients states that his leg slipped from underneath him, resulting in him slipping to the floor.  The notes state that the patient reports that they hit the occipital region of his head.   </t>
  </si>
  <si>
    <t xml:space="preserve">Site matron contacted. SHO contacted. Police contacted as per advice from site. 
Previous ward contacted. </t>
  </si>
  <si>
    <t xml:space="preserve">Staff entered patients room to administer IV medication. Upon inspection patient was found to have a green syringe in his groin. When the patient was questioned about it he admitted to using heroin. 
He stated that he had heroin in his bag plus more needles. </t>
  </si>
  <si>
    <t>a/w review</t>
  </si>
  <si>
    <t xml:space="preserve">Providing repositioning the patient , keep that area clean and dry </t>
  </si>
  <si>
    <t xml:space="preserve">when checking the pressure areas , we noticed he is having SDTI on his sacrum , </t>
  </si>
  <si>
    <t xml:space="preserve">As above. Doctors aware that medication needs to be prescribed.
</t>
  </si>
  <si>
    <t xml:space="preserve">Patient admitted to ward / area on 23/6/2024 following injury to left little finger. Plan is to have intravenous antibiotics and analgesia whilst waiting for trauma theatre slot on 24/6/2024.
No intravenous antibiotics or analgesia have been prescribed - Patient in pain and concerned about infection risk. Cannula sited in patient's hand but no medication as yet given. Patient has been an inpatient for over twelve hours and has received no active treatment.
Apologies extended from myself to the patient. </t>
  </si>
  <si>
    <t>23:59</t>
  </si>
  <si>
    <t xml:space="preserve">Barrier Derma-s cream applied after shower. Will handover for patient to be put on air mattress tomorrow, will need ordering. 
</t>
  </si>
  <si>
    <t xml:space="preserve">Escorted patient to shower this evening as patient had been incontinent of urine. Patient normally independently mobile - no incontinence handed over.  
On inspection of skin, noted small grade 2 to sacrum. Approx 0.5cm small broken area, surrounding skin is red but blanching. </t>
  </si>
  <si>
    <t xml:space="preserve">checked for any injury. patient already trying to get up with assistance of patient. uncomplaining of pain.
assisted into bed. observations taken an neuro obs commenced 
blood sugars taken and stable
dr on ward so i have asked if she can review
no NOK details in WNCR, admission book or welsh clinical portal. unable to contact and will follow this up
dr reviewed and she has stated no need for ECG as he is stable. although heart rate remained elevated so ECG has been taken and to be reviewed 
no need for CT as patient stable, to continue neuro obs to monitor any signs of deterioration </t>
  </si>
  <si>
    <t xml:space="preserve">unwitnessed fall whilst staff were occupied with other patient. patient sat out in chair for tea and and tried to mobilise back to bed. patient from opposite side was already assisting patient on arrival although he does not recall what had happened. </t>
  </si>
  <si>
    <t>Bed manager informed but she said no staff is available and there's no pool. She advised to ask from ward group if anyone is able to come.
Unfortunately, no one was able to come; thus, the ward was left short of 2 staff for 28 patients.</t>
  </si>
  <si>
    <t xml:space="preserve">Ward is short of 2 HCA
We have 28 patients. The number of staff is only 3+2+1, instead of 3+4+1
Also, we have patients on enhanced obs in all of the bays; and 2 unwell patients with News score of 6 and above.
</t>
  </si>
  <si>
    <t>20:30</t>
  </si>
  <si>
    <t>Security was called and they were able to escort patient out of the building as the medical doctors were happy that she was medically fit for discharge.</t>
  </si>
  <si>
    <t xml:space="preserve">We walked in to our night shift. After taking hand over from day staff, as a routine we had to go and introduce our selves to patient and let them know we have take over the shift. 
I was present in red resus when my colleague went to introduce herself to patient who was fast asleep. she was not responding when staff called her by her name. As she came in following an Overdose, staff had to try to arouse her and the moment she opened her eyes she started swearing at staff and calling her in provocative racial terms. She staff asked her to calm down and insisted it was not necessary to use that tone and being verbally racial abusive. Patient said she wants to go home as she was not happy to be looked after by a black person. so staff asked her if she has a canula in place so that she could take it out safely. she stated she had one and will not let staff take it off her. In the attempt to locate where the canula was the patient leaned backwards to try to stop staff from looking the she claimed that staff had assaulted her by pushing her. This was not true as I was there and witnessed the whole incident , so in an attempt to diffuse the situation I explained to the patient that it is wrong to put in false claims when she knows what she is saying is not true. Then she started having a go at me too saying that I am only saying that because I am black so she wants to be looked after by a white nurse. At this point she jumped out of bed and was getting very loud and disturbing other patients. </t>
  </si>
  <si>
    <t xml:space="preserve">staff managed situation well, unavoidable due to patient agitation </t>
  </si>
  <si>
    <t>maintain safety for the patient, secured the IV cannula and prevented from being pulled out and, prevented iv line from being pulled out. mittens are placed back on the patient and then the patient calmed down and settled</t>
  </si>
  <si>
    <t>while the mittens are off for the patient to rest, the patient had aggressive episode, pulling IV cannula and ripping out pads. attempted to settle the patient and maintaining safety for the patient. attempted to put back the IV line and secure the IV cannula with the help of staff. during that time the patient Bit me (staff nurse) in left arm  without warning while putting back IV line. the staff nurse that have been bitten shouted for a moment and the patient let go of the bite then mittens have been placed back. the patient calm down after few minute.</t>
  </si>
  <si>
    <t>Incorrect volume of feed administered</t>
  </si>
  <si>
    <t xml:space="preserve">patient 1 R.O- Rate changed immediately to prescribed ml/hr. 
patient 2 K.H- Day staff questioned the patient being on the wrong feeding regime during handover and was told "well that one is running now". Night nurse did not appear concerned. Day nurse approached myself very concerned. I changed the rate immediately, asked on call to prescribe IV anti-emetics and asked the gastro on call for urgent review due to haematemesis and general decline.  Sister informed. </t>
  </si>
  <si>
    <t>Patient 1- R.O.  TPN running at 24ml/hr but prescribed for 75ml/hr. 
Patient 2- K.H- a critically unwell pt was commenced on low risk feeding regime 50ml/hr at 00:40 22/6. She is prescribed to be on high risk/severe risk at 25ml/hr. Haematemesis overnight, vomiting, no anti-emetics sourced for patient, generally very unwell. 
Both admission errors by same staff nurse</t>
  </si>
  <si>
    <t>16:55</t>
  </si>
  <si>
    <t xml:space="preserve">Patient admitted with increased confusion. Known to have Alzheimer's dementia and Bipolar. Currently being treated for infection and patient is delirious. patient has been reviewed by Psychiatry team since admission and no input at present. DOLS is in place and patient undergoing enhanced observations. Nursed 1:1 overnight. 
Staff member does not want to escalate at this time but acknowledged this was unacceptable behaviour. </t>
  </si>
  <si>
    <t>Sexual assault</t>
  </si>
  <si>
    <t xml:space="preserve">Assistance given to remove patient from HCSW safely. 
Escalated to myself from HCSW and HCSW attempted to explain to patient that this behaviour is wrong and unacceptable. 
Datix completed.
D/W HCSW, does not want to take it further. </t>
  </si>
  <si>
    <t xml:space="preserve">HCSW has been in green zone for the duration of the shift. There has been on patient in G13 who has been very wondersome &amp; inappropriate towards staff. Patient is on enhanced obs however not on a DOLS and can be easily reassured and comforted back to the bedside. He is known to have dementia and bipolar. This patient has been very persistent with staff throughout the day. It was brought to my attention that this patient was very intimidating to the HCSW and went up to her face and touched her on her hips inappropriately and touched her breasts and attempted to kiss her. She explains that when he attempted to kiss her, both hands were put on her face and her face was pulled towards his. HCSW screamed and pulled away. Unsure if this was witnessed. No evidence of documentation that patient has/has not got capacity however patient is awaiting a bed in tonna hospital.  Patient remains very agitated and remains verbally inappropriate towards staff. </t>
  </si>
  <si>
    <t>await review</t>
  </si>
  <si>
    <t xml:space="preserve">I cleaned and dressed the wound. Apologised to the patient for this not being done sooner. 
Will inform husband of fall when he comes in. </t>
  </si>
  <si>
    <t xml:space="preserve">Night staff, RN in the bay reported the patient had fallen early hours in the bay. Sustaining a skin tear to her left elbow. i observed it to be approx. 2cm x 2cm. 
The nurse states the doctor reviewed the patient and was happy that the patient did not hit her head. She says a datix is not required because she was not hurt, apart from a skin tear on her elbow. I said any injury requires a datix, nurse believes not. 
When i went to see the patient her elbow was still bleeding and she was trying to stop the bleeding herself with tissues. Blood on bed sheets and clothes also. 
No documentation of NOK being informed of fall either. 
Patient was wearing suitable footwear and walking with zimmer frame. 
</t>
  </si>
  <si>
    <t>On call immediately contacted when issue was thought to be extravasation; on call was contacted twice but unable to attend ward due to her tending to unwell patients on other wards and patient was instructed to elevate arm. Cannula was kept in place in anticipation of treatment had to be flushed into same cannula to neutralise antibiotics. Once phlebitis was identified, cannula was immediately removed, patient informed. On call informed of new finding.</t>
  </si>
  <si>
    <t>During lunch time medication round, staff went in to administer patient's IV abx. Patient appeared comfortable during flushing and acknowledged that he was okay. IV amoxicillin as bolus given, diluted with 20mls of water for injection over 3 minutes. On the last push, patient winced and expressed some pain near the insertion site (lower right arm). Originally thought to be extravasation due to a red lump appearing near the cannula site away from the cannula path. Lump was thought to be where the cannula had tissued and medication had dispersed.  On reviewing the patient later on it appeared the redness had subsided but the lump had become harder and appeared to travel. Patient made aware of my concerns, he acknowledged that he had pain radiating in cannula site  since last night, but had not mentioned this to staff until after IV administration.</t>
  </si>
  <si>
    <t xml:space="preserve">Suggesting to clean the wound more frequently if patient has been touching their wounds. To really encourage patients to avoid touching their wounds. Remind staff to use ANTT when cleaning and assessing a wound and to escalate immediately if there are any signs of wound breaking down or infections etc. </t>
  </si>
  <si>
    <t xml:space="preserve">A timeline will be completed to track down to the primary source of infection as best as possible. Patient, microbiology and Dr's are aware of the infection and Dr's have said they will come and re-assess patient and communicate with their senior to decide if there's any further treatment needed. Staff and patient are aware to follow ICP guidelines and use strict PPE and handwashing etc. We will be in touch with ICP when they are available to see if there are any further precautions we should follow. </t>
  </si>
  <si>
    <t>Microbiology contacted ward to inform staff that patient had e-coli in blood, from a blood culture result. Attempted to contact ICP however it is the weekend and there was no answer. Contacted professional lead and they advised, that because there are no cubes available to continue to strictly use PPE and handwashing at bedside and to isolate as well as possible to prevent spread of infection. Dr's are also aware of e-coli in the blood and have said that it was 'expected' due to the large and open wound that patient has. Risk assessments were carried out to minimise further risk of spread of infection.</t>
  </si>
  <si>
    <t>We have informed the patient of the information passed on to us from microbiology and have explained the reasons for strict isolation procedures that have and will be put in place when possible. Staff are also aware of the procedures to follow ICP guidelines and to continue strict PPE and handwashing.</t>
  </si>
  <si>
    <t xml:space="preserve">Microbiology have contacted the Ward to inform us that patient has e-coli in the blood culture sample that has been taken. Tried to contact ICP but no answer, but have contacted Professional lead on 30716 because we have no cubes available to isolate the patient as there are already patients with infection control issues in the cubes. Professional lead advised to continue with strict PPE and handwashing with the patient in the cube until we can re-assess the risks and transfer patient into an available cube.    </t>
  </si>
  <si>
    <t xml:space="preserve">Ward T </t>
  </si>
  <si>
    <t xml:space="preserve">provide comfortable position.
skin checks done.
no injury noted, no redness
BM checked and recorded.
checked vitals and recorded
started neuro observation.
checked lying and standing BP.
advised patient to call for help when is need toilet or any other help.
informed doctor.
checked ECG
</t>
  </si>
  <si>
    <t xml:space="preserve"> during routine rounds patient Said that she had a fall while she coming back from toilet. she said that her husband taken her from floor to the bed. they haven`t rang the bell
she mobilizing with stick.
</t>
  </si>
  <si>
    <t>14:20</t>
  </si>
  <si>
    <t>Patient admitted with increased confusion. Known to have Alzheimer's dementia and Bipolar. Currently being treated for infection and patient is delirious. patient has been reviewed by Psychiatry team since admission and no input at present. Dols in place and patient undergoing enhanced observations. Nursed 1:1 overnight.
staff member declined attendance in ED,  shocked, but no injuries</t>
  </si>
  <si>
    <t>The patient was referred by the WM to the medics for review and was prescribed and given with PRN Lorazepam to help him settle down. 
I am OK with no serious Injury</t>
  </si>
  <si>
    <t>The patient had been very confused, restless and agitated, he is on DOLs, he is being nursed with 1:1 staff  and he had been wandering around the Green zone. The patient was shouting and keeping the other patients in the green zone awake, it was decided to move him into one of the rooms in SDEC with hopes he will settle down. The patient was still very restless and was trying to leave the room, I went to help try to keep him calm. I was standing by the door talking to the patient with HCSW, when the patient suddenly slapped me in the left cheek without any warning or provocation.</t>
  </si>
  <si>
    <t xml:space="preserve">CVC line was photographed with patients permission. Area of skin was cleaned and new dressing applied. Patient could not have CVC line removed overnight as he had been given treatment dose of Tinzaparin at bedtime prior to transfer to the ward. Patient will be reviewed by day team and it has been advised for the patient to have CVC line removed later today. </t>
  </si>
  <si>
    <t xml:space="preserve">Patient was transferred to ward with CVC Line. Patient was not handed over to have a CVC Line. 
CVC Line was assessed by anaesthetist in department and concerns were raised as entry site appeared red and infected. CVC Line was not fully inserted and had no dressing.  </t>
  </si>
  <si>
    <t>Staff to member of the public</t>
  </si>
  <si>
    <t>The patient who witnessed the incident informed another HCSW who then  informed the staff nurse in charge, the HCSW in question was then put to work in a different clinical area within the ward.</t>
  </si>
  <si>
    <t>Patients in a bay identified concerns regarding a HCSW towards a patient, the patient wanted help from the HCSW to put a bed jacket on and to get into bed but the HCSW at first was reluctant to assist but was then said to be very angry and rough with the patient pointing finger up to the patients face then later pushed the patient into bed by the legs, the other patients stated that this was unacceptable to the the HCSW who then  started pacing back and forth up the ward area and again appeared to be angry.</t>
  </si>
  <si>
    <t>No action was taken. I monitored the patient through out the night as ne was post operative and showed no signs of complications due to oramorph being given. Respiration rate was normal.</t>
  </si>
  <si>
    <t>I looked after patient on 19/06/24 overnight. complained of pain I was on Hepma and could see oramorph prescribed. I checked the epidural chart so a bit scribbled out and thought it was for fentanyl, therefore mistakenly thought it was a plain bag. I gave oramorph 10mg as nothing was written to say 'not with epidural'. Alas I gave it again in the morning also.</t>
  </si>
  <si>
    <t>On air mattress, foot elevated with pillow. Wood dressing done, applied inadine and covered with allevyn dressing.</t>
  </si>
  <si>
    <t>Noted patient has a grade 3 pressure sore over left hip and  an SDTI over right lateral aspect of  foot.</t>
  </si>
  <si>
    <t>18:55</t>
  </si>
  <si>
    <t xml:space="preserve">removed tourniquet 
informed ACP 
Observed arm mark appears to have settled 
ir1 complete 
skin bundle updated </t>
  </si>
  <si>
    <t xml:space="preserve">I was asked to accompany patient for a ct scan this morning when we arrived at ct the radiologist needed to put a cannula in when she went to put the tourniquet on the patient already had one on which appeared to have been there for a little while his upper arm was very red and marked   </t>
  </si>
  <si>
    <t xml:space="preserve">Wet gauze applied straight away, then the doctor was called to review.  We applied jelonet until to the doctor came. She has now been prescribed topical antibiotics and cold compress if needed. </t>
  </si>
  <si>
    <t xml:space="preserve">The patient was given a cup of hot chocolate and when she was putting the cup on the table she caught it on the table and tipped it all over herself. </t>
  </si>
  <si>
    <t>bed area cubicle 22</t>
  </si>
  <si>
    <t>When contacted, lab staff informed staff that the group and save was rejected due to no declaration being signed. 
Staff was not informed that no group and save had been received until blood bank was contacted by staff to inquire as to when the blood would be ready. Lab staff kindly checked main lab reception to ensure no sample was waiting there. Staff verified the group and save sample was not waiting by the pod system in staff. 
Staff hand delivered third group and save sample directly to lab. 
Staff contacted lab upon receipt of sample to enquire when blood would be available. 
After group and save was processed, patient became peri-arrest and both staff and lab staff worked diligently to ensure patient received all blood products needed for transfusion and for transfer to another hospital</t>
  </si>
  <si>
    <t xml:space="preserve">A patient required a blood transfusion for an active GI bleed. 2 units of PRBCs were requested at 0850. The group and save was expired, so a new sample was required. When lab was contacted to chase up the units requested, the  staff was informed that the group and save sample was rejected due to the declaration not being signed, and therefore another sample needed to be sent. A second group and save sample was sent down, at which time the patient's haemoglobin was 58 on an ABG with ongoing melaena, new vasopressor requirements and was being transferred for a CT angio. When the status of the blood requested was chased up with lab,  staff was informed that a second group and save sample was never received. The lab main reception was checked as was the pod system in unit. A third group and save was then taken and personally transported to the blood bank for processing. Throughout this situation, the lab staff were being updated with the clinical status of the patient, including he was to be transferred to another hospital for interventional radiological embolisation of an active GI bleed and informed the staff that there was nothing that could be done to expediate the processing. The units were requested at 0850 and the patient did not receive his blood transfusion until 1350, by which time he had deteriorated, with a Hgb of 51, lactate &gt;4 and high vasopressor requirements. He became clinically unstable and required intubation and ventilation to safely facilitate his transfer to another hospital. </t>
  </si>
  <si>
    <t xml:space="preserve">heels offloaded on the blanket as he is still on the ambulance ,nursed on his side  patient will need air mattress to be arranged once offloaded ,i will inform the  nurse in charge  pass port and skeletal chart done
pressure management care plan in place </t>
  </si>
  <si>
    <t xml:space="preserve">patient admitted from home with sdti on both heels patient has tds poc 
</t>
  </si>
  <si>
    <t>Staff to wear PPE around bed area.
NIC informed and site aware.
Isolate as soon as possible.</t>
  </si>
  <si>
    <t xml:space="preserve">Patient admitted to AMU with low oxygen saturations. Being treated for chest infection and a fungal infection. Respiratory seen query TB and requires 3 sputum samples. No cubicle available to isolate. </t>
  </si>
  <si>
    <t>Neuro obs done, GCS 15
NEWS 3 for RR 22B/MIN AND hr 97b/min
Hoist him back to bed.
on call doctor called and informed about the fall. 
Continuing the neuro obs
Fall risk alert sticker done.T
Tried to ring the family to inform multiple times but not attended the call.Try again after sometime if not attended the call again.Will hand over to next shift staff.
Falls assessment done.</t>
  </si>
  <si>
    <t>patient had an unwitnessed fall at 17:15.When patient sit on chair he was slipped from chair when tried to come out of chair alone.patient verbalised that he was hit his head on wall.patient is usually mobile with zimmer frame with assistance of 1 or 2.Complaining of slight pain on back of head.</t>
  </si>
  <si>
    <t>1:1 nurse-patient care should have been maintained at all times. 
When CVC line is no longer needed, this needs to be removed to avoid this incident to re-occur.  
In order to avoid line sepsis, any lines no longer needed needs to be removed</t>
  </si>
  <si>
    <t>Patient has been monitored accordingly after finding out of the incident.  Vital signs were stable. No signs of air embolism has been observed.
He was discharged to CCU and was nursed 1:1</t>
  </si>
  <si>
    <t xml:space="preserve">Immediate pressure and dressing applied, patient lying flat. Full monitoring already on- no changes in observations or patients GCS. 
In the morning I had told bedside nurse x2 sutures had come out from cvc and asked her to inform doctor on round to re-suture. Nurse handed over to the doctor however, because line was due to come out did not re-suture the cvc. 
Patient was nursed 1 to 1 then changed to 2 to 1 due to acuity of other patients. Band 4 nurse was watching the patient parts of the morning. </t>
  </si>
  <si>
    <t xml:space="preserve">I had noticed patient had been incontinent, patients nurse was helping with a different patient - I asked another colleague to help me with patients hygiene needs. On rolling patients cvc was out and in the bed. No infusion were running and there was very minimal blood seen. </t>
  </si>
  <si>
    <t>Wound dressed
nurse in charge made aware 
ACP informed of patients worsening delirium 
ir1 complete 
skeletal updated 
tried to call family to make them aware but no answer</t>
  </si>
  <si>
    <t xml:space="preserve">On Handover of patient this morning she appears to be suffering with an acute delirium and trying to climb out of bed during this time the patient has cut her right lower leg on the bed causing it to bleed  </t>
  </si>
  <si>
    <t xml:space="preserve">Regular positioning
Maintained airflow mattress
Skeletal charted has been updated
Provided appropriate dressing
</t>
  </si>
  <si>
    <t>Received the patient from AMU yesterday afternoon
Noticed grade 2 in the sacrum while doing the skin check</t>
  </si>
  <si>
    <t xml:space="preserve">The staff nurse and ward sister were informed of the incident and were advised to commence stage 2 of the regime i.e. 50ml/hr water for 10 hours. I informed the ward sister a DATIX would be completed. </t>
  </si>
  <si>
    <t xml:space="preserve">Patient had a radiologically inserted gastrostomy inserted on 20.6.24. A post gastrostomy regime was placed on 19.6.24 and discussed with the ward sister. This involves 3 stages - stage 1: 4 hour bed rest post-procedure, stage 2: 50ml/hr sterile water for 10 hours 3: Feeding plan. Upon dietetic review on 21.6.24, it was noted that stage 2 had not been completed. The staff nurse reports it was not done because in stage 3 it states that the feed should be started after 5:30pm on 21.6.24. It was explained that this was the final stage of the regime, and that stage 1 and 2 should have been followed immediately after the patient's return to the ward, following the procedure, on 20.6.24. In conclusion the initiation of enteral feeding, in supplement to the patient's oral diet, had been delayed. </t>
  </si>
  <si>
    <t xml:space="preserve">Patient has capacity. Will refer to tissue viability nurse for input. GP aware of pressure sores. No package of care in situ. Patient self caring and has support from family and friends who are staying with her. No pressure relieving equipment in situ or discharged from emergency department. Patient agreed to an aura cushion, and a repose mattress on the bed - patient declined a profiling bed as she advises there is no where to put it in the flat. Aura cushion, repose mattress and repose wedge ordered from equipment services. Asked family to collect today which they agreed to as delivery is delayed due to staffing and patient requires it ASAP. advised family how to set the equipment up which they are happy to do so. Added in for daily visits with district nurses. Patient on pain relief for area and is aware to contact GP if requires increasing. Area dressed appropriately. Observations taken, satisfactory. Photo taken of pressure sores with consent, and added to HEALTHY IO. Awaiting OT after referral from emergency department, will contact gateway to ask for this to be expedited. Patient has physiotherapist involvement. Continent of urine, does not use pads. </t>
  </si>
  <si>
    <t>Called to patient following being discharged from Emergency department on 17/6. GP referred to check patients skin due to physiotherapist being concerned. No referral from emergency department to district nurses for patient. Upon assessing patients skin patient has a large approx 12cm x 12cm unstagable pressure sore to sacrum and buttocks, and a smaller unstagable pressure sore approx 2cm x 2cm to lower left buttock. Patient advises that she was on a profiling bed in Emergency department with a airflow mattress which switched off and was not noticed by staff until the next day. Staff were aware of pressure sore.</t>
  </si>
  <si>
    <t>The referral was discussed with another ED consultant by phone and they advised DATIX reporting of the incident. They also advised that they would discuss the CXR with the referring ED consultant.
My line manager has been informed.</t>
  </si>
  <si>
    <t>A patient was referred to from department GP to the consultant. The message on referral was that the patient had attended with chest pain and the presentation had changed to pleuritic in nature. Blood test and ECG had been done. But the patient had been in ED for several hours without a chest x-ray. The x-ray was done after a request by the department GP.
The CXR has shown a massive pneumothorax and has been reported as 'tension pneumothorax'.
Subsequently  the patient needed urgent chest drain by the med reg and patient could have come to potential life threatening harm as a result of being transferred to SDEC without review of their CXR from the ED</t>
  </si>
  <si>
    <t>Area was cleansed and dried. Advised patient that we would continue to monitor, but to inform staff if she noticed if the abrasion became worse.</t>
  </si>
  <si>
    <t>Upon patient being transferred to Hospital, CSSU, patient was found to have an injury to her abdominal skin resulting from cardiac monitoring electrode from previous hospital.</t>
  </si>
  <si>
    <t xml:space="preserve"> Cwm Taf Morgannwg UHB</t>
  </si>
  <si>
    <t>Swansea Bay UHB / South Wales Trauma Network / Cwm Taf Morgannwg UHB</t>
  </si>
  <si>
    <t xml:space="preserve">Faecal sample obtained 20/06/24 (recently discharged from hospital on 13/06/24) - C. difficile toxin positive. Clinical team &amp; investigator will need to review and amend Actual Harm section and Potential harm/priority section, both of which have been defaulted to Low. </t>
  </si>
  <si>
    <t>08:33</t>
  </si>
  <si>
    <t>Please refer to Protocol for incident/outbreak management. A Bronze incident meeting should be arranged within 2 working days.</t>
  </si>
  <si>
    <t xml:space="preserve">Laboratory results confirmed a second patient case of C. difficile infection in a 28 day period and as such, a period of increased incidence of infection has been identified. </t>
  </si>
  <si>
    <t>PATIENTS ASKED TO RETURN TO A/E FOLLOWING THE SCAN TO INFORM OF THEIR RETURN AND TO PICK UP RELEVANT DOCUMENTATION FOR THE DISCHARGE LOUNGE.</t>
  </si>
  <si>
    <t xml:space="preserve">TWO PATIENTS SENT HOME OVERNIGHT FROM A/E WITH A VIEW TO SCANNING THE FOLLOWING MORNING.A/E FRONT DESK NOT INFORMED THAT PATIENTS HAD LEFT THE HOSPITAL. PATIENTS THEN RETURNED THE FOLLOWING MORNING STRAIGHT TO MRI WITHOUT INFORMING A/E RECEPTION AND NOT COLLECTING THE RELEVANT PAPERWORK FOR THE DISCHARGE LOUNGE POST SCAN.
This is a repeated event </t>
  </si>
  <si>
    <t>Cannula removed and disposed of by District Nursing team and datix completed</t>
  </si>
  <si>
    <t xml:space="preserve">Patient discharged from AMAU with Cannula still in situ to left arm. </t>
  </si>
  <si>
    <t>Will need to inform patient that the tube was misplaced throughout their admission (9 days) and that the issues could have been due to the tube being in too far and sitting in the small bowel. 
If this issue was identified earlier and tube withdrawn to be placed in the stomach, then patient may not have had issues with nausea, vomiting and bloating. Patients bad experience has also reflected their opinion about future care, which could have an impact on their recovery from cancer treatment.</t>
  </si>
  <si>
    <t xml:space="preserve">Nasogastric Tube (NGT) Placed during surgery (05/06/24). X-ray taken 05/06/24 10:51pm -  placement not reported on system by radiology. Doctor stated NGT safe to be used and ITU staff commenced feeding. During patients admission there were multiple issues trying to obtain gastric aspirate and confirming tube position. 
Patient transferred to ward T.  Subsequent x-ray taken on 07/06/24 on ward T as aspirate too high to feed. Again doctor confirmed that the tube was in position and safe to use. Ward staff re-commenced feeding. Patient also suffered nausea, vomiting and bloating during her admission. Dietitian had to review on ward and change feeding regimen due to discomfort of feeding. 
NGT removed on 13/06/24 and patient discharged home now on oral diet. Patient is due to undergo further cancer treatment and referred to Nutrition nurse for possible further enteral feeding support. Patient strongly states that they do not wish to have a NGT during this treatment due to previous bad experience with this type of tube. 
On investigation, and reviewing the previous x-rays it appears that the tip of the tube is unable to be seen on both x-rays and terminates beyond the stomach and into the small bowel. This may account for the discomfort on feeding and the inability to obtain an adequate  pH level. The tube was consistently documented to measure 80cm to the nose which could indicate that the tube was in too far. Staff also fed patient when pH was high following doctors advice. </t>
  </si>
  <si>
    <t xml:space="preserve">Reflection completed to ensure staff understands the importance of the work flow. </t>
  </si>
  <si>
    <t xml:space="preserve">Staff member did not follow the work flow, which involves checking PACS to ensure the image is ready for viewing on Synapse. Reflection has been completed by staff member. 
Patient does not need to be recalled for x-ray as had same image performed when admitted months later. </t>
  </si>
  <si>
    <t xml:space="preserve">X--ray was not sent at time of imaging. Due to time frame the image is no longer on the console. 
Staff member did not follow the work flow, which involves checking PACS to ensure the image is ready for viewing on Synapse. Reflection has been completed by staff member. 
Patient does not need to be recalled for x-ray as had same image performed when admitted months later. </t>
  </si>
  <si>
    <t>Images - missing</t>
  </si>
  <si>
    <t xml:space="preserve">The patient did not need to be re-xrayed. 
I will make sure that when scanning on future request forms that I always check there is an image in the packet. </t>
  </si>
  <si>
    <t xml:space="preserve">Image was not sent at initial time, and request form with dose from examination had been scanned on, without the image attached. 
After software  updates and equipment changes, the image was not retrievable at a later date. </t>
  </si>
  <si>
    <t>18:05</t>
  </si>
  <si>
    <t xml:space="preserve">Repeat Troponin to be taken asap. Team doctor aware, will inform ward manager. </t>
  </si>
  <si>
    <t xml:space="preserve">Blood test taken from patient at 08:35am - following review of patient nurse practitioner took blood tests to the lab directly after patient complained of chest pain with additional add on form for a troponin t level. Received in laboratory at 10:02am - contacted laboratory at 13:09pm as no U+E and troponin level back, informed there had been an issue regarding the processing of samples on incorrect machine was told would be processed shortly. Still no results - contacted at 14:44pm to be told there had been a issue, apologised greatly for this and advised will make it a priority to get results asap. Had a phone call from laboratory at 14:48pm informing will be done shortly. Result appeared 15:09pm - unfortunately elevated. </t>
  </si>
  <si>
    <t>Raised verbally to management on multiple occasions.</t>
  </si>
  <si>
    <t>Respiratory clinic in waiting area 6 OPD is not properly resourced - we have been provided with one fewer functioning clinic rooms than we have booked clinic lists and given a converted cupboard to use as the last room.  This room is not fit for purpose to see sick respiratory outpatients, many of whom have difficulty breathing exacerbated by enclosed small spaces.  Our clinic is allocated medical students, training physiologists and respiratory nurse specialists - in my clinic alone i'm supposed to have 2 additional healthcare staff (a student and a respiratory CNS) and it is physically impossible to fit these staff plus a patient plus a family member into this space of less than 4 square metres with no windows and trouble shutting the door once everyone is in.  This has been raised repeatedly to management but nothing appears to have changed, this is impacting the care of our outpatients and our ability to offer training.</t>
  </si>
  <si>
    <t>Escalation as per policy DIC Site team Silver o/c fully aware.</t>
  </si>
  <si>
    <t xml:space="preserve">Unacceptable level of risk in the department
At 21:45 the department has 25 Majors patients in Green area, No adult or Paediatric ring-fence available. +2 Red Resus (Patient placed in front of fire doors), +4 Blue Trolley Bay, +1Red Trolley Bay, +1 React, and +1 Blue Resus.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43 vs 2 allocated for patients within the department.
Urgent need to de-escalate ED’s level of risk.
</t>
  </si>
  <si>
    <t>Emergency buzzer pulled and swift review from the doctors. Patient safely returned to bed space and the doctors intubated the patient to facilitate safe management. Pressure applied to jugular Vascath site, haematoma present, occlusive dressing applied. New Vascath, NG and Aline inserted. Hb checked and stable. Chest x-ray performed to check CVC. Intubated and sedated to facilitate management.</t>
  </si>
  <si>
    <t>Patient increasingly agitated throughout the night having 1:1 nursing care. Patient started lashing out, shouting saying he wanted to leave. Patient had a CVC (Right IJ) with multiple infusions and a Vascath (Left IJ) attached to a CVVHD. Patient climbing out of bed, so I called for assistance. A nurse and a doctor came to my assistance but the patient started lashing out at the staff trying to kick and punch. Patient then stood up and began walking quickly out of the bed space ripping out his NG, the Vascath and snapping his CVC flush line (this was quickly clamped). The emergency buzzer was pulled and the patient proceeded to storm out of Deep South and into the corridor whilst loosing a significant volume of blood. The patient was directed into a chair in the corridor and pressure applied to the jugular Vascath site.</t>
  </si>
  <si>
    <t>Deep South Bed 7</t>
  </si>
  <si>
    <t xml:space="preserve">Staff explained risks to bed management but over ruled. 
Datix completed. 
Most suitable patient placed in pre empt spot to accommodate admission. 
</t>
  </si>
  <si>
    <t xml:space="preserve">Bed management called at approx 23:40 asking to facilitate a pre empt in a bay. Explained that one bay was female and the other would be unsafe as in front of fire doors and patient who needed transfer is on oxygen. 
Bed managers state we have to take patient regardless of risks and place him in pre empt spot. 
</t>
  </si>
  <si>
    <t xml:space="preserve">falls protocol commenced
CHECKED FOR ANY INJURIES OE DEFORMITIES
PATIENT WAS INITIALLY COMPLAINING OF PAIN THE LEFT SHOULDER, SO ONCALL DOCTOR CALLED
OBSERVATIONS TAKEN, NOT SCORING
BLOOD GLUCOSE DONE AND RECORDED
NEURO OBS DONE, GCS 15
DOCTOR ARRIVED IN THE WARD TO REVUEW THE PATIENT, INFORMED DOCTOR ABOUT THE INCIDENT
DOCTOR INFORMED ABOUT PATIENT ON WARFARIN, NO INTERVENTIONS
DOCTOR REVIEWED PATIENT AND STATED NO NEED OF NEURO OBS OR XRAY
ASSISTED THE PATIENT BACK TO THE BED SAFELY
</t>
  </si>
  <si>
    <t>Patient was walking to the toilet with RZF an assistance of 2 staff, patient began to fall and 2  health cares attempted to assisted him to the floor, he slide down to the wall, landing on his left side on the floor with the assistance of 2 staff. Patient did not hit his head during fall. The staff called for help.</t>
  </si>
  <si>
    <t xml:space="preserve">nurse in charge aware
skin bundle and skeletal updated
pressure passport in place
regular pressure relieving and encourage movement where able 
not able to have an airflow mattress at this point due to ward acuity. ward manager aware. 
barrier cream applied </t>
  </si>
  <si>
    <t xml:space="preserve">patient transferred from ed
on routinely checking the patients skin integrity, it was noticed that the scapular had a dressing. 
on dressing removal, it was noticed that the patient has developed a G3 likely prior to admission
the nurse in charge has been notified. 
the dressing has now been changed and g3 documented as appropriate on skeletal and skin bundle
appropriate management in place, for 4 hourly skin check and barrier cream applied regular </t>
  </si>
  <si>
    <t>Staff member is really upset as this is her first drug error She they have learned to always check the timing of the PRN medication even on regular common PRN medication
Stated they would attend any relevant training if managers felt the need....not required at present.</t>
  </si>
  <si>
    <t>Patient was fine and pain free following the medication, Dr was informed as soon as Nurse realised the timing. Nil ordered from the Dr and was happy with the dose given that patient was a renal patient. Nurse also informed the nurse in charge on the morning shift who then in turn informed pain team who had prescribed medication based on pharmacy discussion.</t>
  </si>
  <si>
    <t>Medication administered 2 hourly rather than 12 hourly.</t>
  </si>
  <si>
    <t>Informed to on call doctor, advised to monitor patient and patient was stable. Informed to ward manager. Changed to new prescription on HEPMA now. Will be more careful when administering medication on HEPMA.</t>
  </si>
  <si>
    <t xml:space="preserve">when  patient screaming in extreme pain, instead of 12 hourly prescription staff accidently given Injection Oxycodone 1.25 mg S/C in 2 hour  difference. 
</t>
  </si>
  <si>
    <t>mechanical fall</t>
  </si>
  <si>
    <t xml:space="preserve">Observations and neuro obs done. Doctor contacted for review. Falls debrief, passport, and sticker completed. </t>
  </si>
  <si>
    <t xml:space="preserve">Patient found lying on floor by domestic worker. Patient had unwitnessed fall because he was trying to walk to the toilet but didn't realise VAC was on charge and tripped over the lead. </t>
  </si>
  <si>
    <t>Barrier cream applied full wash given, nursed on repose.</t>
  </si>
  <si>
    <t xml:space="preserve">On arrival at ED Pt on inspection noted to have Grade 1 pressure ulcer to spine + Coccyx, also Grade 1 to sacrum, and SDTI to right heel with intact purple blister, Pt noted to also have multiple bruises and scratches to fore arms. Red groins </t>
  </si>
  <si>
    <t>SLT has escalated this to radiology and SLT lead. Advised to Datix.</t>
  </si>
  <si>
    <t>Patient is clinically optimised and requires ongoing therapies at neath port talbot hospital ward b2. However, this gentleman is unable to be listed for rehab due to the fact that he is awaiting a videofluroscopy. This was to be arranged for the 18th of June but is now pushed back to the 28th of june due to availability of the service.
This gent has a laryngectomy and currently on a level 5 diet. He also requires ongoing speech and language therapy. He is a priority to be seen and have this scan as soon as possible.</t>
  </si>
  <si>
    <t>Sign to be placed on POD system and email sent.</t>
  </si>
  <si>
    <t>Ward contacted to raise awareness. H&amp;S Adviser contacted to attempt to resolve issue.</t>
  </si>
  <si>
    <t>Ward sent patient specimen pots containing formalin within the hospital Pneumatic tube system (pods) which are not intended for this use. 
Due to the significant hazard that this presents to both the system, it's end users and possibly the patients underneath the tubing of system (which is present in the  ceilings across the hospital site) in the event of  a spillage of this toxic substance and fumes that are generated by this chemical, the ward was contacted to request staff do not send any further specimens in this way. 
Signs were previously laminated and attached to all pod stations with prohibited items listed due to H&amp;S  specifications (documents added to this incident). 
The ward was contacted after the first incident to raise awareness of this issue and the risks presented to staff receiving the pods but the ward continued to send further specimens through the pod system.</t>
  </si>
  <si>
    <t xml:space="preserve">Storz contacted to undertake repairs. Consultant contacted all patients to notify them of cancellation, checking if they think they have passed a stone and if so brining in for consultant and x-ray. Ward attenders reviewed. 
Replacement requirement was escalated for agreement last month and is progressing with finance and procurement colleagues undertaking an assessment of available financing/procurement options. All involved parties notified of failure. </t>
  </si>
  <si>
    <t xml:space="preserve">When turning on the Lithotripter ahead of beginning a full Lithotripsy list, it became apparent that the machine would not turn on. 
The machine is at the end of its serviceable life and is on the capital log for replacement. The maintenance contract expires in December 2024. 
</t>
  </si>
  <si>
    <t>Under investigation</t>
  </si>
  <si>
    <t>Cleaned the area and barrier cream appied.</t>
  </si>
  <si>
    <t xml:space="preserve">When we gave a wash, patient had a small skin graze on her left ribs when we took the defib pads off. </t>
  </si>
  <si>
    <t>08:40</t>
  </si>
  <si>
    <t xml:space="preserve">Empty bed sent for at 11.30am, bed not ready so patient had to be transferred onto a trolley.  Patient arrived into recovery at 12.40pm and was ready for discharge at 15.00 but PACU was not ready to accept the patient until 16.15. </t>
  </si>
  <si>
    <t xml:space="preserve">PACU bed was confirmed to the duty manager first thing in the morning, however it was not explained that the bed would not be ready until later on in the afternoon. Patient had to have an extended stay in recovery waiting for bed to be ready in PACU, which caused delays for other patients being able to enter the recovery room. </t>
  </si>
  <si>
    <t>await</t>
  </si>
  <si>
    <t xml:space="preserve">Full assistance with hygiene needs. Full wash given. 
Bed sheets changed. 
Patient repositioned in the bed. 
Bladder washout performed to ensure catheter was not blocked. 
Estates contacted to turn off air con. 
Bair Hugger put in situ to warm patient. </t>
  </si>
  <si>
    <t>? If Patient was repositioned overnight. Last documentation of skin check at 22:10 on night shift. Then again at 06:05. 
New pressure damage noted to right shoulder. Red and blanching area over bony prominence. 
Patient was found in heavily soiled sheets, soiled with faecal matter and multiple dried ring stains of urine. The sheet was also saturated wet with urine despite the patient being catheterised. 
Patient was also hypothermic and shivering with a temperature of 35.1. The cubicle that patient was in was extremely cold with the air con still on.</t>
  </si>
  <si>
    <t>Empty bed was sent for at 11am, bed not available which meant patient had to be transferred onto a trollet. Patient entered recovery at 11.48, and was ready for discharge at 12.47. PACU ready to accept patient by 13.30 but patient had to be moved again to be transferred onto their bed.</t>
  </si>
  <si>
    <t xml:space="preserve"> Phase IV Reception</t>
  </si>
  <si>
    <t>Swansea Bay UHB / Hospitals / Morriston Hospital / Phase IV Reception</t>
  </si>
  <si>
    <t xml:space="preserve">ice pack placed over site of extravasation. patient was given leaflet with information on what to do if arm doesn't get better
 </t>
  </si>
  <si>
    <t xml:space="preserve">scan was triggered as contrast went in. half way through scan cannula failed, pressure alarm did not trigger. patient did not say he was in pain. scan was complete but very little to no contrast on scan . shown to duty radiologist </t>
  </si>
  <si>
    <t>03:30</t>
  </si>
  <si>
    <t>ct2</t>
  </si>
  <si>
    <t>Escalation as per policy DIC, ED Matron Site team fully aware.
Hospital remains in a BCi.</t>
  </si>
  <si>
    <t xml:space="preserve">Unacceptable level of risk in the department
At 09:00 the department has 30 Majors patients in Green area, No adult or Paediatric ring-fence available. +2 Red Resus (Patient placed in front of fire doors), +1 Blue Resus, +5 Blue Trolley Bay, +2Red Trolley Bay, +1 React, and +1 Surge.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55 vs 0 allocated for patients within the department.
Urgent need to de-escalate ED’s level of risk.
</t>
  </si>
  <si>
    <t>escalated to Matron and Bed manager.</t>
  </si>
  <si>
    <t>Patient ready for discharged  at 05:12, actual discharged at 14:49
No bed available for patient</t>
  </si>
  <si>
    <t>Bloods and ECG performed AFTER CONSULTATION</t>
  </si>
  <si>
    <t>Patient booked in at 1910 after collapse incident at home. Patient awaiting TAVI, bloods and ECG requested at triage but not done. Delay of 18hrs in getting ECG and bloods which could affect patient care.</t>
  </si>
  <si>
    <t>Patient is safe, required theatre-Await further investigation</t>
  </si>
  <si>
    <t>Vascular team contacted prior to CT scan. Patient assisted to CT with medical &amp; vascular team, then transferred to CCU to be prepared for surgery. Femostop applied to femoral site on arrival to CCU.</t>
  </si>
  <si>
    <t>Patient had an elective rotablation assisted PCI to RCA via right femoral artery.  Femoral artery closed with proglide suture with difficulty due femoral artery tortuosity. On return to the unit, initially was stable but then complained that he could not pass urine. Femoral site firm &amp; tender &amp; abdomen distended. Consultant was on the unit at the time and requested bladder scan which showed 730 in bladder. SHO came to the unit to catheterise and patients condition deteriorated. Peri arrest call put out. After stabilising, patient was sent for a CT scan and Retroperitoneal bleed diagnosed.</t>
  </si>
  <si>
    <t>Awaiting data review for conclusion</t>
  </si>
  <si>
    <t xml:space="preserve">Consultant informed.
Baby received IVIG and exchange half volume exchange transfusion.
Phone call by consultant to biochemistry lab to question possible spurious result.
Email sent by consultant to biochemistry.
DATIX completed.
</t>
  </si>
  <si>
    <t>Baby on NICU had blood sample sent for bilirubin at 1230. Result was 479. Rate of rise over 6 hours was 31.3micromol/L/hr putting the baby above the exchange transfusion line. Blood sample was repeated prior to starting exchange transfusion and had already fallen to 390 with only a short period of phototherapy. No evidence of haemolysis on full blood count.
Also noted 2 further babies on the unit on the same day had bilirubin rate of rise which was extremely high putting them both close to exchange transfusion.</t>
  </si>
  <si>
    <t xml:space="preserve">manager contacted DN team for urgent assessment
manager contacted long term care for urgent upgrade to nursing whilst a/w assessment
no concerns with placement or how needs are managed </t>
  </si>
  <si>
    <t xml:space="preserve">contacted by care home with concerns regarding discharge planning:
Arrived in Ty Victoria 11/03/24 mobile, eating independently and able to use the bathroom with assistance from one carer.
 within days his presentation changed. We had the GP out to see him on 3 occasions and bloods were taken to rule out infection. These were NAD.
AR had a chest infection and was sent to hospital where he stayed on resus and was treated with IV antibiotics. He was sent to ward J MGH 11.06.24 who rang us to see if we would accept him back- as he was NBM and end of life. 
He arrived back to the home 14th on a stretcher and has been nursed in bed since. He has a catheter in situ and the discharge summary said it was for his comfort and our ease. He never had a catheter or needed one prior to this. The ward also forgot to send the end of life medication that was on the discharge summary and this arrived by taxi later that day. They also sent supplements which contradicted why he was nil by mouth and had stopped all of his medication except senna. 
1. patient discharged without full assessment taking place prior to discharge - was residential and now clearly nursing
2. inappropriate rational for catheterisation
3. NBM yet prescribed oral meds and supplements
4. appropriate medication not sent with patient 
</t>
  </si>
  <si>
    <t>Removed misfiled ward round checks and refiled in the correct patients case notes.  As both patients were admitted to Ward D in Morriston at the same time and the misfiled documents are dated the same, this is most likely where the error occurred.</t>
  </si>
  <si>
    <t>Assessor added</t>
  </si>
  <si>
    <t>Case flagged to a secretary who pulled the block from archive herself 11/06/2024. Block was sent away to have the testing done 14/06/2024</t>
  </si>
  <si>
    <t xml:space="preserve">Request was made for euroclonality testing on the patient 06/06/2024. This test is used in decision making for treatment. Nobody available to chase the block being retrieved from archive. </t>
  </si>
  <si>
    <t>Assessor added remove this line once the investigation starts</t>
  </si>
  <si>
    <t>The block had been returned to WWGH before anyone chased up retrieving the block from file. The SBUHB secretary for the requesting pathologist was contacted for her to ask for the block to be returned to us 06/06/2024. This was chased up with the secretary by the IHC section lead on 13/06/2024 but she had forgotten to request the block back. At this point the IHC lead instructed her to ask WWGH to send for the testing themselves, avoiding the transport delay. This was chased again by the IHC section lead on 19/06/2024 who found out that WWGH were about to send the block back to SBUHB for the testing. The IHC lead contacted WWGH herself to ask them to organise the testing themselves on 19/06/2024.</t>
  </si>
  <si>
    <t xml:space="preserve">PD-L1 test to direct therapy options for the the patient was requested 06/06/2024. This was a case that was referred to our hospital from WWGH.  The block was not retrieved from file and there is nobody overseeing the section to chase up outstanding cases. The patient cannot start their treatment until the results are returned. </t>
  </si>
  <si>
    <t>Removed misfiled nursing bundle and refiled in the correct patients case notes.  As both patients were admitted to AMU in Hospital at the same time and the misfiled information is dated the same, this is most likely where the error occurred.</t>
  </si>
  <si>
    <t>Block was pulled from file by a section manager and the external testing was organised</t>
  </si>
  <si>
    <t>Request was made for patient to have external Lynch genomic testing 31/05/2024. Nobody available to chase up the block being pulled from archive so block not retrieved until 05/06/2024.</t>
  </si>
  <si>
    <t>Reduced Sertraline with aim to stop and prescribe Mirtazapine when reduced</t>
  </si>
  <si>
    <t xml:space="preserve">On patient DAL 28/05/24 it is stated patient was started on Mirtazapine with good effect. Family of patient report Sertraline was stopped and mirtazapine started patients appetite improved whilst in Gorseinon Hospital. However patient discharged on Sertraline 200mg no mention of Mirtazapine on DAL from pharmacy and patient discharged TTO Sertraline   </t>
  </si>
  <si>
    <t xml:space="preserve"> Gorseinon Hospital </t>
  </si>
  <si>
    <t>Some staff may be unaware of the specific requirements of tissue typing samples and the process of how to deal with them.</t>
  </si>
  <si>
    <t>At the request of Tissue Typing at the Welsh Blood Service, these samples should still be forwarded on for them to book in and produce a  not tested report.
Booked in for WTAIL in Blood Bank and a sample note added to state found refridgerated on 19.06.24.
Sample numbers 1270138073, 1270138074, 1270138075.</t>
  </si>
  <si>
    <t>Samples for the above named patients were found in the Blood Bank Sample fridge on June 19th 2024, the samples were taken on the 24th May and labelled for HLA B27 testing. There was no note in the diary to alert staff to the presence of these samples, plus, samples for tissue typing should not be refridgerated.</t>
  </si>
  <si>
    <t xml:space="preserve">patient had wound inspection on admission clean with saline and inadine dressing done with allevyn apply </t>
  </si>
  <si>
    <t xml:space="preserve">Patient arrived from ward W to ward C when skin assessment done noted skin tear to left arm 31/2x4cm and right arm 4x3cm steristrip to right arm not datix previously but noted on skeletal chart inadine dressing done granulation noted to laceration right arm and left arm abrasion has healthy tissue and wet </t>
  </si>
  <si>
    <t>ward W</t>
  </si>
  <si>
    <t>The water supply from the RO plant to the decontamination units on the Urology Diagnostic Unit failed.
No date for resumption of services as yet been identified</t>
  </si>
  <si>
    <t xml:space="preserve">This patient was referred to for surgical opinion with myself for suspected cholesteatoma in September 2021. Patient not seen until June 2024. This is not an acceptable wait for a clinical condition such as cholesteatoma. </t>
  </si>
  <si>
    <t>12:30</t>
  </si>
  <si>
    <t>Sent to Ward manager of transferring ward to investigate.</t>
  </si>
  <si>
    <t>Searched the patient s locker,could not find. 
Checked PP3 form from ward F in morriston , the dentures are not written in it.
Rang ward F , staff informed that they also could not find the information regarding dentures in the property book. 
Had a chat with his wife ,Rita. She said he was using the dentures when he was in morriston,but not seen since admission to ward B2, as specified on PP3</t>
  </si>
  <si>
    <t xml:space="preserve">Patient was assessed by SALT staff in the morning. Patient said to her that he had dentures when he was in hospital ,ward F. 
</t>
  </si>
  <si>
    <t>Site to assist with finding a cubicle to isolate infectious patients. 
Stool sample to be taken at first episode of loose stool and sent for cultures. 
RNS and ward sisters to challenge IVABX use upon the ward for high risk antibiotics. 
Learning identified and fed back to ward staff on monday 24.06.2024</t>
  </si>
  <si>
    <t xml:space="preserve">Cubicles were reviewed by ward manager, patient flow, IPC CNS and matron- unable to isolate patient at time of positive stool culture. 
IV Tazocin used for a extended period of time and no discussion documented about input from IPC. 
Stool sample not taken as the first episode of loose stool. 
</t>
  </si>
  <si>
    <t>07:50</t>
  </si>
  <si>
    <t>01:40</t>
  </si>
  <si>
    <t xml:space="preserve"> Nursing Home </t>
  </si>
  <si>
    <t>22:20</t>
  </si>
  <si>
    <t>18:18</t>
  </si>
  <si>
    <t>19:20</t>
  </si>
  <si>
    <t xml:space="preserve">Patient case cancelled </t>
  </si>
  <si>
    <t xml:space="preserve">Theatres had a hold put on Sending as Recovery was full of patients, several of those patients were ICU overflow patients 
As a result the last patient we had planned to do on the list was cancelled, she needed her #NOF repaired
There are well known increases in mortality for every day a #NOF repair is delayed </t>
  </si>
  <si>
    <t>04:49</t>
  </si>
  <si>
    <t>Datix and Passport was required.</t>
  </si>
  <si>
    <t>Datix and passported was required for this patient.</t>
  </si>
  <si>
    <t>Staff to investigate .</t>
  </si>
  <si>
    <t xml:space="preserve">datex completed and passport </t>
  </si>
  <si>
    <t>the patient was transferred from cardigan ward Morriston hospital the patient has moisture lesion to inner aspect of right buttock, skeletal chart had been done but no datex or passport noted 
i rang cardigan ward and spoke to the nurse who confirmed no passport was done or datex.</t>
  </si>
  <si>
    <t>to be updated by Sr Cath Allen with details of her review undertaken immediately following discovery, with input from pharmacy.</t>
  </si>
  <si>
    <t>Matron informed 
Pharmacy contacted
Staff that were working in lab B on Thursday spoken to, there had been an emergency in the lab first thing in the morning and there is recollection that the patient had been given 4 mgs of Midazolam, however the patients pathway does not reflect this.
Notes of all the other patients that had been through catheter lab B were checked in the event that there had been a dose given and not documented, however this is not the case.</t>
  </si>
  <si>
    <t>20:25</t>
  </si>
  <si>
    <t>Ensure the falls protocol is followed and risk assessments are updated</t>
  </si>
  <si>
    <t>The patient slipped, was the first fall and risk assessment updated accordingly. No falls sticker in doctors notes. Patient was reviewed as per protocol</t>
  </si>
  <si>
    <t>The patient had a fall. no injury sustained. Slipped and lowered himself to the ground. Was immediately reviewed and assisted by the nurses on shift and reviewed by the doctors at the time of the fall. No injury sustained. Falls risk assessment was updated but no falls sticker put in notes. The patient had become unwell that day with a temperature and feeling unwell. Was not deemed at risk of falls as had no prior history and was mobile and self caring</t>
  </si>
  <si>
    <t>07:19</t>
  </si>
  <si>
    <t>00:12</t>
  </si>
  <si>
    <t>23:25</t>
  </si>
  <si>
    <t>In recovery treated the blood sugar on the standard rate as is prescribed, spoke to anaesthetist who advised unsure of what rate patient should be on and should use standard rate as that is what is signed and to hand over information to the ward for them to follow up</t>
  </si>
  <si>
    <t>patient is a diabetic, on a adult variable rate insulin infusion administration chart, prescribed as standard rate, reduced rate table is circled, previous blood sugars have been treated using reduced rate but standard rate is signed for on the front of chart</t>
  </si>
  <si>
    <t>15:25</t>
  </si>
  <si>
    <t>11:35</t>
  </si>
  <si>
    <t xml:space="preserve"> Gorseinon Hospital</t>
  </si>
  <si>
    <t>Known risk of extravasation for this procedure.</t>
  </si>
  <si>
    <t xml:space="preserve">Known risk of extravasation for this proceedure.
Cannula removed from patients arm after extravasation.
Area milked of contrast.
Arm elevated, ice applied to area. 
Explanation and aftercare advice given to patient at the time.
Health care with patient informed of extravasation.
After care extravasation leaflet given to healthcare.
Ward informed of extravasation.
Extravasation paperwork completed and scanned on to synapse.
Departmental protocol followed.
</t>
  </si>
  <si>
    <t xml:space="preserve">Known risk of extravasation for this proceedure.
Cannula removed from patients arm after extravasation.
Area milked of contrast.
Arm elevated, ice applied to area. 
Explanation and aftercare advice given to patient at the time.
Health care with patient informed of extravasation.
After care extravasation leaflet given to healthcare.
Ward informed of extravasation.
Extravasation paperwork completed and scanned on to synapse.
</t>
  </si>
  <si>
    <t>00:05</t>
  </si>
  <si>
    <t xml:space="preserve">patient admitted with moisture damage to natal cleft. 
all appropriate actions taken on discovery. </t>
  </si>
  <si>
    <t xml:space="preserve">patient admitted with abdominal pain, Unwell on admission, Highs NEW's. patient stated he had been having pain to buttock area prior to admission. patient had been mostly bed bound due to being unwell. normally mobile and independent. but since this episode of Abdo pain been less mobile. 
moisture damage noted on admission. all appropriate actions taken on discovery, skin checks performed, hygiene needs met with assistance initially, patient independent to ADLs before discharge. patient discharged home. </t>
  </si>
  <si>
    <t xml:space="preserve"> Morriston Hospital</t>
  </si>
  <si>
    <t>The Importance of completing the skeletal chart on admission.
Ensuring photos are  taken.</t>
  </si>
  <si>
    <t>This patient was very frail and was admitted with a moisture lesion due to her medical condition it deteriorated and became a Grade 2 pressure area. The Risk Assessments were all updated and a wound care chart was completed. Regular turns were commenced and patient was encouraged to keep on her side.
There were gaps in the skin bundles of more than 4 hrs and there were some mistakes in the completion of Purpose T.
A skeletal chart was not completed when the area was discovered and this is learning that needs  to be done by the ward staff.
This pressure area was avoidable</t>
  </si>
  <si>
    <t xml:space="preserve">The patient was admitted on 27/5/24 to AMU following a unwitnessed fall ? long lie.
It was documented on admission to AMU that the patient had moisture lesion on sacrum and between the buttocks and a datix was done.
The patient was transferred to ward E on 30/5/24.
The patient was very frail and wasn't eating or drinking much. They did not enjoy being in hospital and was desperate to go home.
When the pressure area was discovered dressing was applied, wound care chart completed and risk assessment updated. Regular turns were commenced.
The patient was going home to live with her Niece in Shropshire. 
Risk Assessments were completed 
Purpose T was completed 2 days after admission, but was completed on admission to ward E. It was graded as no pressure ulcer but at risk.
It was graded as PU category 1 or above on 9/6, 10/6, 11/6 and 12/6.
Nutritional risk was graded as 2 low on admission, low 2, 7/6/23, high 10 9/6 and low 0 on 16/6/.
Skin Inspection was completed, but there were gaps of more than 4 hrs.
Staffing was the correct numbers in the days before and on the day of discovery.
</t>
  </si>
  <si>
    <t>21:25</t>
  </si>
  <si>
    <t>00:46</t>
  </si>
  <si>
    <t>14:45</t>
  </si>
  <si>
    <t>Known risk of extravasation for this procedure.
Departmental protocol followed.</t>
  </si>
  <si>
    <t xml:space="preserve">Known risk of extravasation for this procedure.
Cannula removed from patients arm after extravasation.
Area milked of contrast.
Arm elevated, ice applied to area. 
Explanation and aftercare advice given to patient at the time.
Health care with patient informed of extravasation.
After care extravasation leaflet given to healthcare.
Ward informed of extravasation.
Extravasation paperwork completed and scanned on to synapse.
Departmental protocol followed.
</t>
  </si>
  <si>
    <t>Identified the need for staff to ensure infusions of any description is handed over to the next staff member taking over, 
ensuring they both check the infusion against the prescription chart allowing any errors to be dealt with immediately.
Infusions should also be handed over and checked when patient is taken to theatre.</t>
  </si>
  <si>
    <t>Incident occurred due to human error.
Staff asked to reflect on the error to ensure it does not happen again.</t>
  </si>
  <si>
    <t xml:space="preserve">Staff who set up the infusion identified and consulted regarding the fluids both staff state that the fluid was correct when setting up and they had followed policy.
I have spoken to the staff nurse who took over from the night staff who denies changing the fluids and states that the fluid was on hold when she took over the patient.
No harm has come to patient.
Staff reminded to ensure policy for medication administration is being followed.
</t>
  </si>
  <si>
    <t>10:50</t>
  </si>
  <si>
    <t>Awaiting notes</t>
  </si>
  <si>
    <t>07:35</t>
  </si>
  <si>
    <t>10:14</t>
  </si>
  <si>
    <t>staff need to improve documentation</t>
  </si>
  <si>
    <t xml:space="preserve">staff to communicate more effectively
skin bundles to be completed accurately
staff to encourage patient to move frequently
</t>
  </si>
  <si>
    <t>08:10</t>
  </si>
  <si>
    <t>07:25</t>
  </si>
  <si>
    <t>Ensure checking patient details with patient before scanning the barcode
Error rectified and point of care contacted.</t>
  </si>
  <si>
    <t xml:space="preserve">Nurse from other areas assigned to help on CCU. Whilst undertaking a blood sugar on patient safety checks undertaken at bedside of patient details via wrist band - however unable to scan barcode on wrist band - so file picked up from notes trolley and chart barcode scanned. The unit was busy with multiple interruptions - and the nurse accidentally had failed to notice she had picked up bed 6 file instead of bed 5 - thus scanned the incorrect code leading to incorrect data recording on wrong patient. No harm occurred to patient.  </t>
  </si>
  <si>
    <t>10:08</t>
  </si>
  <si>
    <t>18:56</t>
  </si>
  <si>
    <t>18:42</t>
  </si>
  <si>
    <t xml:space="preserve"> Sancta Maria Hospital </t>
  </si>
  <si>
    <t>Ensure completion of risk assessment post fall.</t>
  </si>
  <si>
    <t>Patient fell forwards trying to pick up an item from the floor.
All necessary measures put in place post fall</t>
  </si>
  <si>
    <t>06:25</t>
  </si>
  <si>
    <t xml:space="preserve"> Cefn Coed Hospital </t>
  </si>
  <si>
    <t>08:15</t>
  </si>
  <si>
    <t>22:54</t>
  </si>
  <si>
    <t>Patient was sent back to the ward with tape holding cannula instead of appropriate dressing. No harm caused but appropriate dressing to be applied to avoid skin damage and ensuring cannula stays in position.</t>
  </si>
  <si>
    <t>12:15</t>
  </si>
  <si>
    <t>09:04</t>
  </si>
  <si>
    <t xml:space="preserve">Due to bed pressures inappropriate surge patients admitted out of hours into day case area and causing delays and cancellations for day case patients the following day. </t>
  </si>
  <si>
    <t>Surge patients admitted overnight in levels above agreed surge capacity.
Bed managers aware but staff informed no other spaces available in the hospital and that impending T&amp;O transfer from the ED will be absorbed back to T&amp;O in the morning.</t>
  </si>
  <si>
    <t>18:37</t>
  </si>
  <si>
    <t>18:45</t>
  </si>
  <si>
    <t>16:15</t>
  </si>
  <si>
    <t xml:space="preserve">Covid outbreak on ward -
 25/5/24 -albert squire positive and clinically unwell needing iv medication for chest. -also initially thought to have been ? urosepsis. (yellow section) -isolated into cubicle on 25/5/24.
 1/6/24 - patient located in red section bed 5  - peter evans who had been admitted since 19th march was  positive  on 1st june - swabbed as clinically unwell requiring iv meds for chest -isolated into cubicle 
30/5/24 - stephen james - yellow section - positive (swabbed as clinically unwell) - unable to isolate into cubicle. 
10/6/24 - denys maddock - yellow section (exposed to SJ- isolated into cubicle 
 3 patients were located in yellow section - x2 long term ( JS and AS) - and x1 (DM) that had become exposed whilst in this section.   x2 became clinically unwell requiring intravenous medications for chest (AS and DM) . 
1 patient from red section - peter evans who was isolated  
 As the first patient was long term - it is unclear to determine index cause of outbreak as this could have been internal or external i.e visitors . However as more than one patient affected - all require help with adl`s - it does suggest that cross contamination has occurred.  
Hand hygiene training compliance was 93% and june - 95% . spot audits undertaken and staff reminded of standards required. The ward has a large volume of activity via mdt persons attending - in addition to this new students -  of first year first placement requiring additional support. 
Last positive case was 10/6/24 - who was isolated into a cubicle on 15/6/24 - last exposed patient asymptomatic and has also completed isolation time.  No new patients to date and exposure time also passed. 
PII - period will officially end 4th  july. 
Total number of patients affected - 4 </t>
  </si>
  <si>
    <t>17:20</t>
  </si>
  <si>
    <t>Assessor(s)- added remove this line once the investigation starts</t>
  </si>
  <si>
    <t>Approver added -remove when investigation starts</t>
  </si>
  <si>
    <t>02:40</t>
  </si>
  <si>
    <t>02:15</t>
  </si>
  <si>
    <t>10:35</t>
  </si>
  <si>
    <t>Procedure based incident, required full investigation</t>
  </si>
  <si>
    <t>Staff education regarding appropriate use of equipment and its early intervention</t>
  </si>
  <si>
    <t xml:space="preserve">Patient not placed on appropriate equipment on admission or transfer to the ward.
Regular checks not done everyday especially overnight.
Patient was TLC and on a syringe driver.
</t>
  </si>
  <si>
    <t>07:15</t>
  </si>
  <si>
    <t xml:space="preserve">nursing staff did not follow the protocol according to news, observations were needed to be taken hourly and there were multiple hours in between the observations that were taken. Spoke with out reach who were happy to spend time on the ward to educate staff and provide bed side teaching.
On review of the clinical notes post op protocol was followed and observations recorded as per post op requirements, on the first set of 4 hurly observations at 04:30 the new score was increased due to increased respiratory rate, SPO2 OF 94%, hr-116 and temperature of 38.0.
A sepsis screen was completed and outreach and clinical team contacted to review the patient.
Outreach have documented their review in the clinical notes and timed it for 06;30, clinical F1 has also documented that patient was reviewed in the early hours however time documented was at 07;21 - both reviews are in relation to the increased news score at 04:30 as both have documented the above observations.
On review of patients WNCR entry the nurse has written a detailed report and updated at 04;50 about the increased news and that the F1 and outreach had been contacted to review.
One set of observations @ 05:30 were missed as protocol asks for 1 hourly observations minimum for a patient with a news score of 6-8. 
The next documented observations were at 06:10.
</t>
  </si>
  <si>
    <t>Cell Path Quality manager investigated: 
there is no discrepancy between form and LIMS system as raised in the DATIX. From viewing the form it states that the requesting consultant  was the same consultant that booking in staff in the Cellular pathology lab booked on to the LIMS system. There was no record or mention of another requesting consultant  on the form that was received with the specimen. ( please see attached timeline with form) The lab receives request form and pot and no further paperwork to input to LIMS</t>
  </si>
  <si>
    <t>not completed as yet await pre assessment review</t>
  </si>
  <si>
    <t xml:space="preserve">SAU staff should have transferred the call to SAU co-ordinator if they were unaware of the patient. </t>
  </si>
  <si>
    <t xml:space="preserve">MAX FAX doctors knew the patient was going to theatre and should have pre-empted this and prescribed medication on HEPMA.
theatres should have informed SAU co-ordinator , and SAU staff should have transferred the call to SAU co-ordinator if they were unaware of the patient. </t>
  </si>
  <si>
    <t xml:space="preserve">Patient was admitted to SAU on the 24/05/24, patient self discharged overnight, came back in on 25/05/24 for theatre. patient went to theatre from SAU waiting room. on discussion with the sisters who co-ordinate on SAU they don't recall the phone call noted in incident details. if they had been informed action would have been taken. however if patient is in the waiting room he would not of had a drug chart only the triage sheet. which the co-ordinator would have done as theatre staff had done which is contact the max fax team looking after the patient. we no longer keep paper drug charts on SAU </t>
  </si>
  <si>
    <t>10:58</t>
  </si>
  <si>
    <t>10:38</t>
  </si>
  <si>
    <t>18:25</t>
  </si>
  <si>
    <t>All necessary measures taken to prevent skin breakdown despite this still developed ML
Good documentation to support this
All risk assessments/skin bundle/repositioning chart updated well</t>
  </si>
  <si>
    <t xml:space="preserve">Was asked on several occasions to change position and was able to independently
Air mattress was put on 22/5/25 after refusing a few times. Documentation is more suggestive of ML. 
</t>
  </si>
  <si>
    <t>Patient found to have G1 PU to sacrum 
Patient has declined air mattress on several occasions and continues to decline.
Importance of Air mattress relayed to patient.
Barrier cream applied 
Passport in place</t>
  </si>
  <si>
    <t>13:50</t>
  </si>
  <si>
    <t>17:58</t>
  </si>
  <si>
    <t>08:20</t>
  </si>
  <si>
    <t>16:43</t>
  </si>
  <si>
    <t>10:37</t>
  </si>
  <si>
    <t>18:15</t>
  </si>
  <si>
    <t>09:49</t>
  </si>
  <si>
    <t>06:20</t>
  </si>
  <si>
    <t>13:40</t>
  </si>
  <si>
    <t>No evidence of insertion bundle for this canula in notes 
No evidence of maintenance bundle in notes
No documentation from medical staff of review</t>
  </si>
  <si>
    <t xml:space="preserve">High osmolarity of undiluted calcium gluconate - which is licensed to give
Adverse reaction of IV insulin is redness, swelling and itching at injection site
Extravasation is likely when diluted in glucose due to low pH and high osmolarity of the diluent.
Good documentation on VIP scoring and maintenance filled in on the night but not for previous dat=ys.
</t>
  </si>
  <si>
    <t xml:space="preserve">Patient had canula inserted but there's no VIP bundle to confirm date of insertion. VIP score filled out on 10th and 11th may. Vip score of 0 confirmed and documented at 03am on 11/5/23 and then confirmed a vip of 2 at 06:00. Was administered calcium gluconate, insulin and dextrose - likely the cause. 
Canula removed straight away 
SHO reviewed as per nursing documentation
Documentation confirmed no worsening symptoms and no need for antibiotics. </t>
  </si>
  <si>
    <t xml:space="preserve">Impact of not working at the recommended height of the equipment. </t>
  </si>
  <si>
    <t xml:space="preserve">Radiographer recognises that the O-arm was over the recommended height to get over the base of the Jackson table used. 
Collision sensors were activated and prevented the O-arm from moving but the machine had already become stuck under the Howarth. </t>
  </si>
  <si>
    <t xml:space="preserve">Radiographer recognises that the O-arm was over the recommended height to get over the base of the Jackson table used. 
Collision sensors were activated and prevented the O-arm from moving but the machine had already become stuck under the Howarth. 
Reflection tool given to staff member. </t>
  </si>
  <si>
    <t xml:space="preserve">improved documentation whether heel elevation occurred </t>
  </si>
  <si>
    <t>Spinal injury, requiring a foam mattress, and log rolling. No apparent provision of heel elevation, avoidable</t>
  </si>
  <si>
    <t>21:50</t>
  </si>
  <si>
    <t>09:20</t>
  </si>
  <si>
    <t>12:14</t>
  </si>
  <si>
    <t xml:space="preserve"> Neath Port Talbot Hospital</t>
  </si>
  <si>
    <t>13:59</t>
  </si>
  <si>
    <t>11:55</t>
  </si>
  <si>
    <t>Device-related pressure ulcer category 2</t>
  </si>
  <si>
    <t>12:56</t>
  </si>
  <si>
    <t>13:10</t>
  </si>
  <si>
    <t>21:09</t>
  </si>
  <si>
    <t>14:44</t>
  </si>
  <si>
    <t>01:15</t>
  </si>
  <si>
    <t>12:35</t>
  </si>
  <si>
    <t>07:40</t>
  </si>
  <si>
    <t>12:11</t>
  </si>
  <si>
    <t>17:05</t>
  </si>
  <si>
    <t>23:26</t>
  </si>
  <si>
    <t xml:space="preserve">Improved communication at hand over </t>
  </si>
  <si>
    <t>This could have been avoided if it had been handed over that an anchor fast had caused damage.</t>
  </si>
  <si>
    <t xml:space="preserve"> Welsh Ambulance Services (WAST)</t>
  </si>
  <si>
    <t xml:space="preserve">I then re-referred patient back to the secondary care service for lung function and spirometry testing as suggested by the LMC with a pre proposed template a response from LMC who suggest a reply of 
" Dear Doctor
I note your refusal to accept my spirometry referral which is attached to this letter. Upon discussion with Morgannwg LMC, I would like to confirm that there is no contractual responsibility for General Practice to deliver this service. We note that MLMC is working with secondary care and the HB to secure an alternative funded avenue that we can refer patients to but currently the responsibility does not sit with GPs.
This position is not intended to be obstructive, but to simply adhere to our contractual duty to provide safe, consistent and appropriate care for our patients during a funding and resource crisis. and since received a referral stating, "service not supported".  this is severely affecting patients care plan and management with potential long term chronic conditions.
Further to advice from LMC general practice is not contracted to deliver spirometry in the community, as such, referrals have been sent to secondary care for the completion of lung and spirometry test however, the referrals have been returned on the basis of "service not supported", thus, leaving the patient without review as this is not GMS funded, clearly the health board need to provide this provision.
I have also sent a Direct referral to the Lung function clinic and they have stated "they are not taking referrals from Primary care at present. </t>
  </si>
  <si>
    <t xml:space="preserve">I referred patient to secondary care for Lung function and spirometry testing.
That referral was sent back to me stating "service not supported".
</t>
  </si>
  <si>
    <t xml:space="preserve"> GP Practice </t>
  </si>
  <si>
    <t>03:50</t>
  </si>
  <si>
    <t>11:21</t>
  </si>
  <si>
    <t>14:35</t>
  </si>
  <si>
    <t>16:07</t>
  </si>
  <si>
    <t>14:39</t>
  </si>
  <si>
    <t>21:20</t>
  </si>
  <si>
    <t>08:45</t>
  </si>
  <si>
    <t>23:50</t>
  </si>
  <si>
    <t>06:05</t>
  </si>
  <si>
    <t xml:space="preserve">need for pressure care training and PU identification for staff in all areas even if not a ward environment. </t>
  </si>
  <si>
    <t xml:space="preserve">pressure damage </t>
  </si>
  <si>
    <t xml:space="preserve">Frail patient admitted with pressure damage to heels and sacrum.  
Nursed on appropriate air mattress.  Pressure check chart shows no damage on admission but moisture lesions evident later on during that day.  Nursing documentation incomplete.  No photos taken. 
Moved into unsuitable non-inpatient area for a period of 24hrs.
</t>
  </si>
  <si>
    <t>08:35</t>
  </si>
  <si>
    <t>10:10</t>
  </si>
  <si>
    <t>08:17</t>
  </si>
  <si>
    <t>08:12</t>
  </si>
  <si>
    <t>06:16</t>
  </si>
  <si>
    <t>22:15</t>
  </si>
  <si>
    <t>05:19</t>
  </si>
  <si>
    <t>11:05</t>
  </si>
  <si>
    <t>08:48</t>
  </si>
  <si>
    <t>13:43</t>
  </si>
  <si>
    <t xml:space="preserve"> GP Practice</t>
  </si>
  <si>
    <t>09:26</t>
  </si>
  <si>
    <t>15:50</t>
  </si>
  <si>
    <t xml:space="preserve"> Cimla Health &amp; Social Care Centre </t>
  </si>
  <si>
    <t>16:12</t>
  </si>
  <si>
    <t>21:53</t>
  </si>
  <si>
    <t>04:02</t>
  </si>
  <si>
    <t>15:32</t>
  </si>
  <si>
    <t xml:space="preserve">Patient was stood by the toilet door ready to leave, the only way to open it was inwards due to the latch on outside stopping the door from opening outwards. 
Patient took a step back which resulted in him falling backwards and turning his body putting out his left hand to try and stop himself.
This resulted in a witnessed fall.
Family informed 
The fall resulted in a fractured left wrist and a fractured left shoulder. Both conservatively managed. 
This has now delayed his discharge as he is no longer able to put weight through his arm meaning he is no longer able to use the zimmer frame and is now a stedy transfer. Patient also now suffering from postural hypotension which the medical team are unsure as to the cause but have noted a large bruise from the shoulder fracture which could be a factor. 
Patient is no longer clinically optimised </t>
  </si>
  <si>
    <t>Patient was assisted to shower room to use the toilet.
The shower room door opens inwards and outwards.
As patient stood by the door ready to leave, the only way to open it was inwards due to the latch on outside stopping the door from opening outwards. 
Patient took a step back which resulted in him falling backwards and turning his body putting out his left hand to try and stop himself.
This resulted in a witnessed fall.</t>
  </si>
  <si>
    <t xml:space="preserve">Emergency buzzer was pulled and staff assisted. Drs were on scene at this time.
Patient assisted onto the commode and wheeled back to bed.
While wheeling to bed patient become unresponsive, peri arrest call was put out.
Patient fell in-between wall and commode which has resulted in a split to his nose from the commode.
Assisted into bed and reviewed by the team.
All checks complete and patient booked for different x rays.
X ray of left wrist shows fractured, awaiting for this to be manipulated and plastered.
Awaiting Reg to review shoulder x ray.
</t>
  </si>
  <si>
    <t xml:space="preserve">Patient was assisted to shower room to use the toilet.
The shower room door opens inwards and outwards.
As patient stood by the door ready to leave, the only way to open it was inwards due to the latch on outside stopping the door from opening outwards. 
Patient took a step back which resulted in him falling backwards and turning his body putting out his left hand to try and stop himself.
This resulted in a witnessed fall.
</t>
  </si>
  <si>
    <t>14:46</t>
  </si>
  <si>
    <t>14:51</t>
  </si>
  <si>
    <t>01:23</t>
  </si>
  <si>
    <t>09:59</t>
  </si>
  <si>
    <t>00:22</t>
  </si>
  <si>
    <t>02:03</t>
  </si>
  <si>
    <t>No General Surgery patients involved. For ENT, Urology and Plastics to update</t>
  </si>
  <si>
    <t>10:05</t>
  </si>
  <si>
    <t>13:20</t>
  </si>
  <si>
    <t>Ensure that all relevant departments are made aware of any changes in procedures and remind staff to read any Quality Messages received in their emails.</t>
  </si>
  <si>
    <t>Staff member was unaware of the correct procedures. Staff awareness required to ensure correct procedures are followed. 
Further instruction required and remind staff to use the Test search as/when required if unsure of the correct procedures.</t>
  </si>
  <si>
    <t xml:space="preserve">HCAI meeting (13/02/24) concluded that Initial antibiotic regime of Tazocin would not have been a drug of choice as per microbiology guidelines on COIN.  This has now been reviewed and will be amended by pharmacy to ensure clearer algorithm for prescribers. 
</t>
  </si>
  <si>
    <t xml:space="preserve">Frail gentleman with multiple co-morbidities leading to a poor prognosis
DNAR in place and discussion with renal team regarding palliation
Full investigation now completed and concise investigation form added.   This incident can now be closed. </t>
  </si>
  <si>
    <t>No evidence medication left within ED</t>
  </si>
  <si>
    <t>22:18</t>
  </si>
  <si>
    <t>15:01</t>
  </si>
  <si>
    <t xml:space="preserve"> Singleton Hospital</t>
  </si>
  <si>
    <t>Clerical/admin error</t>
  </si>
  <si>
    <t>04:44</t>
  </si>
  <si>
    <t>05:33</t>
  </si>
  <si>
    <t>09:55</t>
  </si>
  <si>
    <t>11:09</t>
  </si>
  <si>
    <t>02:24</t>
  </si>
  <si>
    <t>06:17</t>
  </si>
  <si>
    <t>15:56</t>
  </si>
  <si>
    <t xml:space="preserve"> Tonna Hospital </t>
  </si>
  <si>
    <t>Allergic / Allergic reaction (not blood products)</t>
  </si>
  <si>
    <t>15:12</t>
  </si>
  <si>
    <t>20:20</t>
  </si>
  <si>
    <t xml:space="preserve"> HQ Baglan </t>
  </si>
  <si>
    <t>12:08</t>
  </si>
  <si>
    <t>10:46</t>
  </si>
  <si>
    <t>09:05</t>
  </si>
  <si>
    <t>17:27</t>
  </si>
  <si>
    <t>20:33</t>
  </si>
  <si>
    <t>14:25</t>
  </si>
  <si>
    <t>22:13</t>
  </si>
  <si>
    <t>12:59</t>
  </si>
  <si>
    <t>06:35</t>
  </si>
  <si>
    <t>16:50</t>
  </si>
  <si>
    <t>12:55</t>
  </si>
  <si>
    <t>19:15</t>
  </si>
  <si>
    <t>23:49</t>
  </si>
  <si>
    <t>18:01</t>
  </si>
  <si>
    <t>09:35</t>
  </si>
  <si>
    <t>09:56</t>
  </si>
  <si>
    <t>11:58</t>
  </si>
  <si>
    <t>10:21</t>
  </si>
  <si>
    <t>18:35</t>
  </si>
  <si>
    <t>13:55</t>
  </si>
  <si>
    <t>02:45</t>
  </si>
  <si>
    <t>15:24</t>
  </si>
  <si>
    <t>15:43</t>
  </si>
  <si>
    <t>04:45</t>
  </si>
  <si>
    <t>07:45</t>
  </si>
  <si>
    <t>19:52</t>
  </si>
  <si>
    <t>03:40</t>
  </si>
  <si>
    <t>08:58</t>
  </si>
  <si>
    <t>24/10/2023 10:00:54
Initial delays to triage and ECG subject to ED crowding - ongoing work to improve
Individual involved in initial ECG interpretation supported and reflected upon with educational supervisor
System of ECG sign off reviewed
Joint ED/Cardiology cases and educational meetings being set up by by respective SpRs to improve patient management
Individual cases reviewed at ED CG meeting</t>
  </si>
  <si>
    <t>00:31</t>
  </si>
  <si>
    <t>16:17</t>
  </si>
  <si>
    <t xml:space="preserve">a/ w investigation </t>
  </si>
  <si>
    <t>16:52</t>
  </si>
  <si>
    <t>11:25</t>
  </si>
  <si>
    <t>13:48</t>
  </si>
  <si>
    <t>06:50</t>
  </si>
  <si>
    <t>11:15</t>
  </si>
  <si>
    <t>20:32</t>
  </si>
  <si>
    <t>12:20</t>
  </si>
  <si>
    <t>05:27</t>
  </si>
  <si>
    <t>15:15</t>
  </si>
  <si>
    <t>13:25</t>
  </si>
  <si>
    <t>02:23</t>
  </si>
  <si>
    <t>14:21</t>
  </si>
  <si>
    <t>09:51</t>
  </si>
  <si>
    <t>00:15</t>
  </si>
  <si>
    <t>09:39</t>
  </si>
  <si>
    <t>05:10</t>
  </si>
  <si>
    <t>19:25</t>
  </si>
  <si>
    <t>17:40</t>
  </si>
  <si>
    <t>22:50</t>
  </si>
  <si>
    <t>01:45</t>
  </si>
  <si>
    <t>20:39</t>
  </si>
  <si>
    <t xml:space="preserve">more frequent skin checks
To ensure the area is dried when hygiene needs are met </t>
  </si>
  <si>
    <t>Due to moisture damage being present more regular skin checks undertaken
Barrier cream applied and to ensure the area is clean and dry</t>
  </si>
  <si>
    <t xml:space="preserve">Patient has red and blanching skin to his groin, natal cleft and buttocks, Moisture damage present </t>
  </si>
  <si>
    <t>08:28</t>
  </si>
  <si>
    <t xml:space="preserve">Ensure that all staff are aware of the difference in pressure and moisture damage. 
Ensure a full skin check is undertaken on all new patients to the area. </t>
  </si>
  <si>
    <t xml:space="preserve">Patient was normally mobile with a frame. At the time that the area was found the patient was spending less time mobilising as she was receiving oxygen therapy, but she was able to transfer to the commode and to take care of her hygiene needs independently. The area was on the buttocks and not over a bony prominence. 
After reviewing the medical notes it appears that the area could be a moisture related lesion. The patient was advised to keep the area dry and clean. 
Following the initial documentation the area healed very quickly.  </t>
  </si>
  <si>
    <t>15:19</t>
  </si>
  <si>
    <t>20:35</t>
  </si>
  <si>
    <t>09:32</t>
  </si>
  <si>
    <t>18:34</t>
  </si>
  <si>
    <t>11:13</t>
  </si>
  <si>
    <t xml:space="preserve"> Port Talbot Resource Centre </t>
  </si>
  <si>
    <t>01:35</t>
  </si>
  <si>
    <t>13:05</t>
  </si>
  <si>
    <t>15:11</t>
  </si>
  <si>
    <t>16:20</t>
  </si>
  <si>
    <t>00:40</t>
  </si>
  <si>
    <t>04:35</t>
  </si>
  <si>
    <t>23:20</t>
  </si>
  <si>
    <t>18:10</t>
  </si>
  <si>
    <t>21:10</t>
  </si>
  <si>
    <t>02:50</t>
  </si>
  <si>
    <t>15:07</t>
  </si>
  <si>
    <t>19:03</t>
  </si>
  <si>
    <t>14:09</t>
  </si>
  <si>
    <t>21:08</t>
  </si>
  <si>
    <t>23:35</t>
  </si>
  <si>
    <t>16:05</t>
  </si>
  <si>
    <t>02:25</t>
  </si>
  <si>
    <t>17:38</t>
  </si>
  <si>
    <t>02:05</t>
  </si>
  <si>
    <t>known risk associated with contrast enhanced scans</t>
  </si>
  <si>
    <t>15:36</t>
  </si>
  <si>
    <t xml:space="preserve">Pressure from medical device present before admission to this clinical care area/caseload </t>
  </si>
  <si>
    <t>Device-related suspected deep tissue injury</t>
  </si>
  <si>
    <t>15:42</t>
  </si>
  <si>
    <t>Radiology</t>
  </si>
  <si>
    <t>Hospital Site</t>
  </si>
  <si>
    <t xml:space="preserve">Patient admitted to A&amp;E on 30th June 2024 with an open Tib and Fib fracture, under the care of T&amp;O. Patient over 16 years so should be placed on adult ward. Paediatric bleep holder contacted and after discussions, patient admitted to Ward M. Patient assessed by pain team on 1st July as pain not managed with available ward medications, decision made that patient should be moved to HDU as an epidural is required for pain relief and anticipated  post op pain as further surgery planned for 3/7/24.
Patient not able to be nursed in PHDU due to age and inappropriate behaviour. Decision made to nurse patient on the ward with a PCA and nerve block instead.
Anaesthetics and T&amp;O team informed that if patient requires HDU care post planned surgery, this needs to be booked on an adult ward, patient cannot be nursed on the ward or PHDU.
Patient reviewed by Burns and Plastics Consultant on the morning of 3/7/24. Patient booked for surgery at 8.30am, will require a HDU bed for post op care.
Again explained that this is not possible in PHDU due to age and behavioural issues. Staffing issues across the unit also due to sickness, 2 patients already in PHDU.
 Concerns raised by staff regarding post op pain requirements and expected high acuity post op - therefore not suitable for post op Ward care.
Escalated to Matron and Paediatric consultant - agreed patient needs to be transferred to an adult ward for care post op.
Ward states they cannot legally take a patient under the age of 18 years. ITU Consultant stated that patient does not meet the criteria for a bed in ITU, also they will only take patients over the age of 18 years. Site team contacted - no HDU bed available immediately.  
Theatre team arrived on the ward to take patient and I asked that he not be transferred to theatre until a suitable post op bed had been found. Informed that the Paediatric Outreach nurse lead for burns and plastics had discussed this with Plastics consultant and that the patient would be nursed in a cubicle, on Ward M, by burns staff. No discussion with Ward Manager or Paediatric Matron to agree this. Patient taken to theatre before confirmation that staff available to care for them.
Whilst the patient was in theatre, telephone call received from Band 8 in Burns and Plastics. No Paediatric nurse cover agreed to attend ward, adult nurses had been approached to work extra shifts to care for the patient which had not been discussed or agreed by either matron for either service.
Escalated to Paediatric Deputy Head of Nursing. As patient already in theatre, patient will return to PHDU.
</t>
  </si>
  <si>
    <t>Paediatric Consultant updated who does not feel this is an appropriate admission due to potential  escalation concerns, staffing issues and patient suitability.</t>
  </si>
  <si>
    <t>Bed availability (high dependency/intensive care )</t>
  </si>
  <si>
    <t>Lack of availability of beds (high dependency)</t>
  </si>
  <si>
    <t xml:space="preserve">Reviewed in retrospect.  
Admitted to POW 14/3/22.  Documented on triage – right calf swelling for past 5/7 days.  Documented on the falls assessment AMU POW, confused and agitated, not able to retain any given information, not orientated to place, time or person.  
On review of notes - Appears unstable from cardiac perspective, monitored and treated with bisoprolol.  BMs unstable.  Confusion persists throughout POW admission.  
21.3.22 - Diagnosed UTI
22.3.22 positive blood cultures – IV gent.  Discussed with micro  
23.3.22 – transferred to Morriston SDMU.  
•	Unstageable PU to buttock on transfer.  
•	Documented as confused on transfer.  Requiring 1:1
•	Necrotic ischaemic foot.  
•	Hypogylcaemic,
24.3.22 Above knee amputation undertaken
26.3.22 at 06:30 patient sustained a fall on ward H.  
Patient was reviewed by the medical team at 08:30.  
Patient reports sitting on edge of bed, leg slipped out from underneath him and slipped to the floor.  Patient said he bumped the occipital region of the head but currently does not feel any pain or stiff neck.
Neuro observations noted – stable
•	A – patent, talking full sentences
•	B- Chest rise equal bilaterally, RR30
•	C- 97HR, sats 95% on 3l, BP 136/79.  CRT &lt;2sec
•	BM 8.6, Temperature normal
No dizziness, no headache, no visual disturbance
Head – no bruising / bleeding / abrasions, soft, non tender
Arms – 5/5 power, no bleeding / abrasions / bruising.  Full motion
Left leg – 5/5 power, no bleeding / abrasions / bruising.  Full motion
Right leg – AKA.  No bleeding / active signs of infection
Bloods –
•	Wcc 9.0 (15.8)
•	HB 97 (86)
•	CRP 99 (187)
•	U&amp;E nad
•	TFT nad
•	Mg 0.76
Plan- 
1. Continue neuro obs for 2hours
2. Continue as per vascular.  
There is no nursing documentation regarding the patient slipping from the bed until 11:30hours on 26.3.24.  
No falls sticker evident in the notes.    
Nursing entry 26/3/24 at 11:30
Patient very confused and trying to get out from bed when taking handover this morning.  Found nerve block “donut” on the locker.  Observations recorded, News 7.  Patient had a fall with the night staff but not reviewed by Doctor.  Doctor informed to review patient NEWS of 7.  Seen by team – continue neuro obs for 2hours, Patient not complaining of pain.  Full bedbath given, dressing in tact to wound.  Breakfast taken.  Blood sugars recorded, Neuro obs done for 2 hours.  Uncomplaining of pain.  S/B team, plan – 
•	wean off O2
•	Aims sats 88-92%
•	E/D
</t>
  </si>
  <si>
    <t>Swansea Bay UHB / Non Health Board Premises / Patients Home</t>
  </si>
  <si>
    <t xml:space="preserve"> Patients Home</t>
  </si>
  <si>
    <t>staff in questioned and asked her if she has indeed accessed her family members records, she initially denied the allegations, but when I mentioned that there was a record of the action done, she said that she did it because she was worried about the health of her mother(the family member). I further inquired if she knows the policy concerning proper usage of the WCP as per Information and Governance. The staff said No, I asked her if she has done the Elearning about the Informatio and Governance and she said she has done it already. After explaining to the staff the policy, I asked her to write a reflection and to do the Information and Governance Elearning again.</t>
  </si>
  <si>
    <t>staff member knew that she shouldn't have accessed relatives results. information governance e-learning completed again.</t>
  </si>
  <si>
    <t>too ensure that staff member doesn't look up results again for a relative.</t>
  </si>
  <si>
    <t xml:space="preserve">Patient in yellow bay bed 6 was given her medications to take. She was also told what medication s has   been served and what was not available. Patient was reluctant to take her medications. Nurse explained to patient again the need to take them. Nurse then went back to view and chat the medications served to patient to take. Nurse saw patient standing with her back facing the nurse and looking down with her medication pot in her hand. Patient was interfering with her tablets pretending to check what has been put in the pot. Nurse saw patient putting into the medication pot her tablets which she 
had taken out of the pot before. Nurses was not actually thinking the patient was going to do anything to her tablets but was not sure what the patient was doing.
Patient then came to the nurse with some of her tablets in her hand to ask the nurse to explain again what medications nurse has given her. Nurse saw other tablets in patients hand some of which for sure
has been added to what has been served. Patient started shouting at nurse that nurse want to kill her and has tried to overdose her. Nurse tried to get the other tablets from patient but patient blocked nurses access to where patient was standing and to avoid any contact nurse backed off.
Nurse alerted other staff members on the ward and the site matron was informed who later came to see nurse on the ward. Nurse impression is the patient is a danger to herself and others because her intension and her accusing nurse of trying to overdose her was a very clever plot which is dangerous. Nurse has not put in any more tablets than what the patient was supposed to have.
Patient is as well going to other patients' bed space to accuse nurses and insulting nurses even when a nurse is stood in the bay. Very rude and one could indicate an element of racism with the patient.
Nurse recommendation is patient medications is better to be done by 2 nurses and each will need to sign what the patient is being given. Both should watch the patient to take her tablets and cannot leave it for her to take them later.
The patient did abuse the nurse but that was not a problem to the nurse rather than her own safety not to take medications that has not been given to her and try to accuse nurse of given her medications
that is not intended for her.  The idea and the way the patient tried and added tablets to what has been given to her was very bad and dangerous.
This datix has been done with the email of the site matron.
 </t>
  </si>
  <si>
    <t xml:space="preserve">On arriving on shit staff entered yellow bay and was confronted by a patient. The patient wanted to turn the lights off in the bay at 8pm. Staff said to the patient that the lights needed to stay on until they had done what needed to be done in the bay, the patient expressed feelings and said that this is what always happens and that all the patients in the bay are happy with this arrangement. Staff again stated that it was impossible to work in the dark until observations, blood sugars and changes had been done. The patient was not happy with this, and staff went into the cube to empty a catheter. At this point the patient was going round the other patients within the bay and was expressing her feeling that staff were being selfish and that it wasn't fair that some staff allow it then one staff member doesn't. The patient then walked past the cube and looked in and her face became startled. Staff simply said to her that it wasn't done to be mean and that we were very short staffed on the ward tonight and staff said "I'm not doing any nonsense tonight". The patient then started shouting at staff saying "who do you think you're talking to? what is your name I want to make a complaint" staff stated their name and said that the sister was still in the office. Patient then had her back up with the member of staff and was expressing her views with the rest of the patients in the bay making it clear that they had a problem with staff. Staff then asked if anyone wanted tea or coffee and patient replied that they would get it from someone nice and that they trusted to which staff replied was fine. Patient was then sat in between bed 2 and 3 in yellow bay and bed 2 wanted a bed to open her bladder, her balance isn't great, and patient is very confused, so staff suggested a bed pan. Staff went to get a bed pan and asked patient "could you please move out of the way so I can get to the patient please" the patient then grabbed staff's arm and started pointing and shouting. Telling staff "You can't tell me what to do, who do you think you are? you can't talk to me like that" There was no aggressiveness from staff, and they just stood there. The patient then started closing the curtain on staff and gritting her teeth. Staff told the patient that the patient was in the way and that she shouldn't be sat in between other patients whilst the nurse is doing medication. </t>
  </si>
  <si>
    <t>Patient found to have SDTI to heal, this appears to have broken down further when admitted to the ward. It appears patient already had blisters to heal.</t>
  </si>
  <si>
    <t xml:space="preserve">SDTI present on heal- Air mattress  in place, repositioned patient regular and as much as he could tolerate </t>
  </si>
  <si>
    <t>More frequent reposition was required</t>
  </si>
  <si>
    <t>The Emergency Department was completely full with extra patients in most areas all shift.  This prevented admission of new patients to appropriate areas, or the moving of patients out of resuscitation areas into the middle of trolley bays to allow critical care to take place.  This included several notably serious patients in inappropriate areas in the early stages of their care whilst patients were rearranged plus many other cases of patient experience falling below the standard that they deserve including but not limited to the following:
- trauma call from previous shift who was in REACT for entire duration of her 16 hours in hospital;
- trauma call to minors 1 for a patient with multiple chest, spine and pelvic injuries (who had self presented);
- cardiac arrest in a car;
- patient with perforated bowel in minors waiting for a resus space;
- patient with severe hypotension in triage waiting for a space;
- patient found to have a significant cerebral thrombus initially assessed in triage and taken to scan from there;
- patient with unstable angina in minors 5 on no monitor for hours;
- patient with cardiac emergency in minors with no resus space that cardiology took to CCU directly as not able to safely make resus space;
- patient with pelvic injury who had to remain in chair until after x-ray then nursed in corridor until space found;
- patient with neck of femur fracture who had to remain in cold and overcrowded REACT for assessment, personal care and femoral block;
- patient with new low oxygen saturations and new oxygen requirement who was assessed and treated in front of fire exit doors;
- patient who spent almost entire shift in front of fire exit doors in red resus area until she was moved to middle of trolley bay when above patient arrived;
- patient who was on fourth day in negative pressure room (with no reason to isolate, just nowhere to move her to);
- patient who hit 24 hours in department on my shift and had had all her NAC IVIs in minors 5;
- patient vomiting and on IVI sitting in wheelchair outside minors 5 where many people could see him vomiting.
This overcrowding is well documented to cause increased mortality and morbidity of patients, as well as causing 'moral injury' to staff trying to do their best.  
At no point did the number of patients waiting for places in other parts of the hospital exceed the number of spaces needed by ED to provide it's service safely.</t>
  </si>
  <si>
    <t>Swansea Bay UHB / Non Health Board Premises / Patients Home / Patients Home</t>
  </si>
  <si>
    <t xml:space="preserve"> Patients Home </t>
  </si>
  <si>
    <t>patient received from ED. up on checking pressure areas patient had a pressure damage grade 2 on bottom.</t>
  </si>
  <si>
    <t>patient admitted to ward and found to have pressure damage</t>
  </si>
  <si>
    <t>pt has a leg ulcer on her left lower leg. it had a dressing on and when it was taken off this morning the dressing was full of green gunk and necrotic areas. the wound chart showed that the dressing hadn't been changed since the 10/02/23. pt had been transferred to ward 6 yesterday.</t>
  </si>
  <si>
    <t xml:space="preserve">dr had reviewed 
wound swab and mrsa swab taken
medical photography has taken pictures of the wound and dressing untouched
wound cleaned and re dressed, dr has prescribed the aquacel silver. we have ordered from pharmacy for next dressing change 
metronidazole cream prescribed for dressing
flucloxacilling qds IV prescribed 
iv fluids also prescribed 
observations recorded and stable 
TVN referral 
datix complete 
air mattress ordered </t>
  </si>
  <si>
    <t>I received an answerphone on Friday afternoon (24.02.23 15.45) referring a patient who was nil by mouth for a swallowing assessment as he was admitted to hospital with aspiration pneumonia. I called the ward and advised that unfortunately we would be unable to see this patient before the weekend due to limited capacity. I was unable to speak to the nurse who was looking after this patient as she was busy with another patient but I spoke with another nurse who I gave advice to. I advised them to carry out the bedside swallow screen which is available on COIN, to check the patients swallowing at a basic level and if he passes this they should proceed with oral intake with caution. If he failed I advised to discuss with the medical team if an Naso-gastric tube would be appropriate and if not, they would need to make a decision around feeding at risk as the patient should not be kept nil by mouth for an extended period of time with no alternative nutrition. They advised they would pass this information to the nurse looking after the patient. The following Monday morning (27.02.23) I attended the ward at 9am to assess the patients swallowing. Upon arrival into the bay the staff were concerned that the patients was still nil by mouth. I advised that I was going to assess his swallowing this morning. When reading the medical notes, it became apparent that the patient was admitted to hospital on 18.02.23 and was made nil by mouth at this point and was 'awaiting SALT'. However, no referral was made until 24.02.23. Therefore by the time he was assessed he had been nil by mouth with no form of nutrition for 9 days. This was fed back to the doctor who was looking after the patient who advised that it was not the medical teams job to refer patient for swallowing assessments and likely the patient would be feeding at risk. I advised that this decision should have been made at an earlier date to avoid the prolonged time of him being kept nil by mouth. I advised that patients who are nil by mouth are seen by SALT within 48 hours and they are prioritised within our case load, if the team were under the impression that he had been referred to our service this should have been chased up but unfortunately it wasn’t and the patient was not referred until 24.02.23.</t>
  </si>
  <si>
    <t xml:space="preserve">Palliative care contacted 27th February 2023 about a patient who was felt to be in the last days of life on Dyfed Ward. This Gentleman was taking regular morphine MR for pain (including pain from a  fractured Thoracic vertebrae) prior to his deterioration. He was no longer able to take oral medications.
It was advised by my colleague Palliative care CNS to replace this morphine in a CSCI (Syringe driver). The contacting doctor then prescribed this CSCI 27th February 2023. 
I attended dyfed ward on 28th February 2023 to review the patient. The prescribed CSCI had not been set up/started and there was a piece of paper stapled to the drug chart. This piece of paper included an entry from a staff nurse who had contacted bed management explaining that there were no staff on the ward able to set up or support a CSCI. It is then documented that the bed manager advised for the patient to remain in Dyfed ward, NOT to have the CSCI and to be managed with PRN medications. It si not documented that this decision was discussed with a doctor from any speciality or any prescribing healthcare professional.
On review the patient did appear to be dying as expected and was uncomfortable, exhibiting signs of pain and distress. The patient needed a CSCI to ensure he was comfortable and properly cared for in the last days of his life.
I contacted the site matron Helen to explain my concerns, and explained these concerns face to face with her. Site Matron explained to me that the outreach team and night nurse practitioners may be able to help manage the CSCI if the agency nurses were unable to do so. She offered to contact the ward and make a plan to enable proper care for this patient. 
I returned to the ward some hours later, and the matron had not yet contacted the ward. 
I explained my concerns to the staff, and explained that the patient does need a CSCI and that the outreach team/night nurse practitioners may be able to help facilitate this. 
Unfortunately, an agency nurse on the ward was very unhappy at the prospect of the patient having a CSCI as she did not feel that she had adequate training. Another agency nurse on the ward was extremely helpful and offered to manage the driver, reminding the other nurse that there is an all wales policy for CSCI. The agency nurse caring for the patient was not happy to nurse the patient on a CSCI, even if the helpful nurse managed the CSCI.
The agency nurse caring for the patient was not happy or agreeable to nurse the patient if the outreach team started/managed the CSCI.
The agency nurse told me repeatedly that Dyfed ward cannot have patients with CSCI as there is no equipment or keys- the helpful agency nurse produced a key and options were offered but she was still not agreeable. 
I offered reassurance and tried to offer as many options and safety netting measures as possible but the agency nurse was not agreeable. 
Despite explaining that the patient required this intervention to ensure comfort and dignity in his last days of life, the agency nurse caring for this patient was immovable in her disagreement to care for him with a CSCI and felt strongly that it was most important to protect her PIN. 
The agency nurse was clear that Dyfed ward was supposed to be for medically fit patients. 
The agency nurse caring for the patient also cared for this patient the day before and told me he should be moved to another ward. It was not clear that this nurse had done anything to facilitate or chase this across her 2 shifts caring for this patient. 
I recognise and understand that not every staff member is familiar with CSCI or the various pumps that can be used to deliver this medication, and competence is essential. It is frustrating that no other options were fully explored or accepted. 
</t>
  </si>
  <si>
    <t xml:space="preserve">Patient mobilising to the toilet with a nurse and became dizzy and feel to the floor and hit his head on notes trolley </t>
  </si>
  <si>
    <t>No injury noted, CT of head was NAD, patient family aware of fall.</t>
  </si>
  <si>
    <t xml:space="preserve">nursing staff must always walk with patient to the bathroom
to give patient time before he starts to mobilise </t>
  </si>
  <si>
    <t>Developed prior to admission.</t>
  </si>
  <si>
    <t>Small scratch sustained to staff members arm when patient became agitated and aggressive when staff were attending to his needs</t>
  </si>
  <si>
    <t>Staff member spoken to and states they are fine.
Advised if patient is agitated to step away from him until he is more settled and will for you to see to his needs</t>
  </si>
  <si>
    <t xml:space="preserve">To approach patient with care and timely manor. If they are not will at that time to give them space and go back to the a little later </t>
  </si>
  <si>
    <t>It was found patient was prescribed to different types of steroids and both given. Nurse not realising they should of not both been given together</t>
  </si>
  <si>
    <t>Pharmacy aware
Medical team made aware of incident
No harm came to the patient</t>
  </si>
  <si>
    <t>Nurse to refresh them self of common medications used on the ward</t>
  </si>
  <si>
    <t xml:space="preserve">The ID team had been looking after the patient, an 86YO gentleman on ward S since the beginning of March 23. He was originally being treated for an E.Faecalis bacteraemia associated with prosthetic valve endocarditis. The patient had multiple co-morbidities (Congestive cardiac failure, Hypertension, Vascular dementia, T2DM, Atrial Fibrillation, prev AAA repair and Bioprosthetic Aortic valve replacement). This gentleman was taken to the IE MDT and following discussion it was decided that due to his general decline over the last few years and co-morbidities, he would not be fit for any surgical intervention to replace the infected valve. It was therefore decided to put the patient on lifelong antibiotic suppression. (Amoxicillin 1g QDS). This was discussed with his family. Due to the nature of the infection (incurable) and his PMH, it was felt that in spite of antibiotics he was likely to continue to deteriorate over time. 
Through-out his admission the patient was having periods of fluid overload. This was likely due to his history of Congestive cardiac failure and his prosthetic valve IE. Around the 24.03.23, he was referred to the respiratory team with aim to aspirate/drain an ongoing right sided plural effusion. The Respiratory team kindly reviewed him on the Friday and asked that we hold his anticoagulation 48 hours prior to the procedure – with aim to do it on the 27.03.23. The ID team therefore stopped the patients Apixaban (for AF) on Saturday the 25.03.23. The aspirate was then attempted on the following Monday. 
Following the procedure. The anticoagulation was not restarted. He was not on prophylactic LMWH. 
On the 13.04.23 the patient suffered an Acute MCA territory infarct which left him with dense hemiparesis of his right side and aphasia. He was reviewed by the Stroke consultant on the morning of the 13.04.23 and it was felt his prognosis was guarded. After frank discussions with the family. It was decided that it was in the patients best interests to be kept comfortable. The patient was reviewed by palliative care in the afternoon of 13.04.23 and EOL care was commenced. He was regularly reviewed by them thereafter. He was moved to the negative pressure room on ward S on the 14.04.23 to allow for family to be with him in privacy. He then passed away on Sunday 16.04.23. May he RIP. 
A CT head on 13.04.23 suggested multiple old bilateral infarcts as well as a new acute MCA infarct. Given his past medical history and on-going infective endocarditis the patient had been high risk of stroke for many years. It is not clear whether this event was entirely preventable, but we think it is important to acknowledge that the patient not receiving his anticoagulation may have contributed to the event.
</t>
  </si>
  <si>
    <t xml:space="preserve">Due to increase cases of cdiff on the ward it has the ward to go into PII </t>
  </si>
  <si>
    <t xml:space="preserve">Enhanced cleaning on the ward
Hand hygiene figures improving
Staff ensuring equipment is cleaned property after every use </t>
  </si>
  <si>
    <t xml:space="preserve">due to increase cdiff cases on the ward the staff aware of the importance of infection control precautions </t>
  </si>
  <si>
    <t>The virtual ward consultant geriatrician emailed the virtual ward pharmacist to query why no anticoagulation was prescribed. The virtual ward pharmacist reviewed the discharge letter with event date "12 May 2023". There was no obvious reason within the discharge letter as to why anticoagulation was not prescribed on discharge. There was a mention of a follow-up referral to anticoagulation clinic. The patient was discharged on 12/5/23 but the discharge letter was not completed until 17/5/23.
Following this the virtual ward pharmacist phoned Anglesey Ward in order to try and contact the discharging medical team. One of the doctors working under the discharging consultant was contacted. The doctor was not familiar with the patient but said that he would review why anticoagulation was not prescribed with the consultant. 
Meanwhile, the virtual ward consultant offered to return to Neath Port Talbot hospital to write a prescription for an oral anticoagulant. The prescription was completed and collected by the virtual ward pharmacist along with counselling materials.
The virtual ward pharmacist contacted the discharging consultant to determine why anticoagulation was not prescribed before discharge. The discharging consultant stated that anticoagulation was not prescribed due to epistaxis caused by the insertion of a nasopharyngeal tube and an associated increase in bleed risk. The patient remained on therapeutic low molecular weight heparin prior to discharge according to the electronic prescribing record.
The virtual ward pharmacist then contacted the virtual ward consultant to discuss the bleeding/embolic risks. There were no episodes of epistaxis reported after discharge, or in the 3 days preceding discharge. The embolic risks were found to outweigh the bleeding risks and a decision was made to start the patient on oral anticoagulation.
The virtual ward pharmacist visited the patient to deliver the medication and counsel the patient. The patient mentioned that they had contacted the GP about the lack of anticoagulation but the GP could not make a decision as there was no discharge summary. The patient was told that an incident form would be completed to investigate why anticoagulation was not prescribed on discharge/why the patient was not told about the intended follow-up in anticoagulation clinic.</t>
  </si>
  <si>
    <t xml:space="preserve">Patient attended Morriston ED on 25th May 2023, with multiple rib fractures (5-11) following either a fall or a collapse while outside hanging out washing.  At triage, patient complained of pain in her right shoulder, right torso and back but denied any head injury or loss of consciousness.
On clinical examination, Mrs IP’s observations were within normal parameters.  She was alert and orientated and there was good bi-lateral air entry.  Mrs IP was sent for a CT scan of her head which did not to show any abnormal findings.  An X-ray of her shoulder was also undertaken which did not demonstrate any fractures and no abnormality was noted.  Mrs IP was discharged home with “safety-netting” advice.
In line with the Health Board’s reporting process for X-rays, the shoulder X-ray was subsequently reviewed and reported by a reporting radiographer on 30th May 2023.  A ‘red flag’ report was issued as subcutaneous air was noted on the shoulder X-ray, indicating significant injury to the chest wall and the underlying lungs.
On receiving this report, the ED Consultant contacted Mrs IP and spoke with her daughter.  Mrs IP was brought back into the ED on 30th May 2023.   Mrs IP was reviewed by another ED consultant who arranged for a chest X-ray.  On reviewing the results of the chest X-ray, the consultant noted significant injuries to the chest.  A CT scan of the thorax, abdomen and pelvis was undertaken to assess the full extent of the injuries.
The chest X-ray and CT scan identified a significant chest injury, with multiple rib fractures and a flail chest (traumatic injury in three or more ribs next to each other with two or more breaks in each rib).  The patient was admitted to Morriston Hospital under the care of the cardiothoracic team.  Following Mrs IP’s admission, she was seen by the cardiothoracic consultant surgeon on-call on 30th May 2023.  She was then seen by the anaesthetic team on 31st May 2023.  A significant right sided chest wall injury was noted, with multiple rib fractures (5-11th) with a flail segment (3 or more ribs that are broken in two or more places) and a moderate sized haemothorax (collection of blood between chest wall and the lung).
Mrs IP’s medical records indicate that she was seen regularly by the clinical teams leading up to her death.
Despite all supportive therapy, Mrs IP failed to improve and on 1st June 2023, after discussion with the family and the Consultant in charge, a DNACPR (do not attempt resuscitation) was instituted.  Mrs IP sadly passed away on 2nd June 2023.
Cause of death was recorded as:
1a: Respiratory Failure
1b: Traumatic Haemothorax
1c: Fall
2: Alzheimer’s Dementia
</t>
  </si>
  <si>
    <t xml:space="preserve">Patients heals red and non blanching  </t>
  </si>
  <si>
    <t xml:space="preserve">To continue to off load heals
Air mattress in place 
repositioning </t>
  </si>
  <si>
    <t xml:space="preserve">Regular repositioning
more frequent skin checks </t>
  </si>
  <si>
    <t>Swansea Bay UHB / Singleton Hospital Service Delivery Unit / CSS Specialties / Anaesthetics</t>
  </si>
  <si>
    <t xml:space="preserve"> Anaesthetics</t>
  </si>
  <si>
    <t xml:space="preserve">A catch up meeting arranged on the 28th July was arranged to discuss various outstanding issues concerning the acrylic burrs,  reintroduction of weekly forecast lists, damaged instrumentation.
It was emphasised that due to the volume of work and priorities coming through HSDU on a daily basis from all wards and departments, that the reintroduction of weekly schedule lists for orthodontic, oral surgery, and restorative dentistry would need to be sent to HSDU in order to focus on specific quantities and requirements for these areas. Whilst this would be a time management issue in compiling such weekly lists for Maxillofacial (dental), the assurance of managing such requests and priorities could only be met with this information to hand. Nurse manager to initiate the reintroduction of the weekly lists. (Email sent on 06/07/23)
Historically, acrylic burrs have been placed onto the system as non trackable items due to the inability of using key dots on the burrs due to their size. Further discussion to consider disposable burrs was raised purely as a back up requirement . Decision for this lies with the Nurse Manager to initiate a back up stock of disposable burrs.  The non trackable status of acrylic burrs on the traceability system does not provide specific location and therefore a report cannot be compiled to provide this information on what actual quantities were off site at the time of reporting this Datix.
The suggestion made in consideration for employing a trained dental nurse is counter-productive as HSDU staff are trained to a significantly higher level and are responsible for reprocessing more complex trays on a day to day basis. Nonetheless, the learning process of identifying instrumentation within HSDU remains on-going. Specific information for missing instrumentation going back to dental with debris on has not been highlighted and therefore this information needs to be provided. 
In regards to bent/ damaged instrumentation, HSDU responded via email on 07.07.23  that the exam sets are being reprocessed in an identical manner for many years previously with no detriment affect  to the instruments and that the potential flaw is that the instrument is that they are placed in bags which can be heavily laden with other instrumentation after patient use. (See attached photograph). HSDU have initiated the introduction of 15 UN Approved blue transport boxes to protect instruments during transport for orthodontic, restorative dentistry and oral surgery
</t>
  </si>
  <si>
    <t xml:space="preserve">Small superficial area to elbow or grade 1. dressing in place to try and prevent further break down and patient encourage to try not to lean on the elbow </t>
  </si>
  <si>
    <t>Regular skin checks
Prompt patient not to lean on the elbow</t>
  </si>
  <si>
    <t>DOC REDRESS - 83 year old for elective TAVI. CT scan reported by TAVI team but saved to X-ray PACS (Synapse) under incorrect name (first name and surname correct but wrong middle name inserted - first name and surname very common in Wales), wrongly inserted middle name rare so unique identifier equivalent. The wrong name belonged to another TAVI patient also with a recent CT scan. 
On the procedure day the implanting team (different to the reporting team) reviewed the CT images which is routine practice using the incorrect middle name on the report in the patient's notes and synapse resulting in differing sizing measurements. The aortic valve was therefore additionally sized by balloon angiography (this technique preceded CT scan sizing as the gold standard) and a 26mm valve implanted with good early haemodynamic result and day 1 echo results [mild to mod aortic regurgitation]. On the procedure day (before the file naming error had been identified) an email was sent to all TAVI operators documenting the interoperator variability to prompt a team scan review / quality control.
The patient developed haemolysis, a rare complication of aortic regurgitation and we therefore decided to correct the AR by a second procedure using a larger valve. At this time I met with the family and explained that there had been an error in valve sizing, offered an apology and explained the rationale for a second procedure. This prompted review of the original CT and at this time (day 11) the file naming error above was identified. When the error was identified all the TAVI operators were emailed the same day to change the file names of CT scans to include NHS number within the report document to reduce reliance on middle names as an identifier [it is noted that 3 different systems are used 3mensio, Vitrea and Synapse, all using different identifiers and a combination of hospital and  RADIS identifiers. The second TAVI procedure was uneventful and successful in abolishing the aortic regurgitation and haemolysis and the patient was discharged home</t>
  </si>
  <si>
    <t xml:space="preserve">During a shift as ward cover SHO overnight I was phoned by nursing staff on ward E requesting sedation for a confused patient. I explained that I cannot do this without assessing the patient and that I would review when time permits. I was again rung later in the night requesting a review and informed them that I was seeing to 2 unwell patients on another ward and would be there when able. 
I arrived on ward E at approx 00.10 and assessed the patient in the bay. He was a 90yo gentleman admitted with SOB and CCF. He was being managed for delirium on a background of dementia. Nursing staff reported that the patient was not sleeping, was keeping up other patients in the bay, was throwing off is covers and would not keep his O2 on.  On review the patient are alert and conversive, he was disorientated, trying to remove his covers but was not attempted to get out of bed at this time and was not at all aggressive towards me. He appears mildly SOB but was able to talk in full sentences. 
I explained to staff nurse Shaneka Osbourne that at present emergency sedation IM route was not an option as on my assessment he did not pose a significant risk to himself or others. Following this SN Osbourne became very irrate with this answers and began raising her voice. I explained the laws surround use of emergency sedation and that this patient did not meet the criteria. I explained that we could try some PO zopiclone if the patient is amenable. I was told that he would not swallow his medications earlier in the day and that I would have to give the medication. After explaining to SN Osbourne that medication administration is not my role she began to raise her voice further saying that I was being disrespectful. I tried to verbally the situation and explained that I do not appreciate being shouted at. I agreed to try and offer the zopiclone myself despite having mounting clinical workload. The patient agreed to take the tablet if we could manoeuvre him so he was no longer sitting on the blanket. I explained this to the SN but she refused to help me do this. With much encouragement the patient agreed to take the medication with myself. 
I appreciate that this patient was difficult to manage on the ward but on my assessment emergency sedation was not in the best interest of the patient. My main concern was the extent in which the SN on ward E pressure for this and the unprofessional response following the decision. 
</t>
  </si>
  <si>
    <t>Swansea Bay UHB / Non Health Board Premises / Patients Home / Penderi Central Hub</t>
  </si>
  <si>
    <t>This patients' antibiotics were not reviewed within the first 72 hours by the clinical team on hepna. tis cause the patient miss 8 doses PO Amoxicillin</t>
  </si>
  <si>
    <t>medical team aware of incident and told the importance of checking patient prescription chart and for them to review in a timely manor. to prevent further issed doses</t>
  </si>
  <si>
    <t xml:space="preserve">monitor antibiotics and prescription to ensure no doses and missed </t>
  </si>
  <si>
    <t xml:space="preserve">Known AS.
Fell,
Presented to A+E with back pain.
X Ray, rather than CT requested.
X Ray failed to detect fracture.
Patient wrongly reassured that no spinal column injury.
Ongoing spinal pain managed in community between GP and physiotherapy, with referral to Rheumatology on account of ongoing back pain but no fracture (on X Ray). 
Rheumatology requested MRI, which showed the fracture, but thought to be possible discitis.
Patient admitted under medics and given antibiotics.
Spinal surgery on call diagnosed fracture. Antibiotics stopped, patient discharged with spinal surgery follow up.
Unusually, the fracture did not require surgical stabilisation, at 9 months post-injury and delayed diagnosis, but close spinal surgery monitoring has been arranged. </t>
  </si>
  <si>
    <t>As per above</t>
  </si>
  <si>
    <t>Device-related pressure ulcer category 1</t>
  </si>
  <si>
    <t>Patient was originally admitted to POW on 25/7/23 feeling generally unwell on background of CKD and vasculitis. She developed pulmonary haemorrhage on background of ANCA positive vasculitis and was transferred to Morriston ITU for plasma exchanges and immunosuppression. 
She was then discharged to Cardigan Ward on 8/8/23 and readmitted to ITU on 17/8/23 with Type 1 respiratory failure and sepsis due to HAP. She was treated in ITU with antibiotics.
She was again stepped down to Cardigan Ward on 30/8/23 for rehab and continuous renal management, wherein she was placed in a cubicle. She remained on steroids and remained dialysis dependent, dialyzing through a right IJ line and awaiting tunnelled line insertion. She tested positive for COVID on 6/9/23 with no new oxygen requirements.
On 15/9/23, the team attempted to change her temporary line to a tunnelled line but was unsuccessful as patient experienced shortness of breath. The procedure has been abandoned. Patient then continuously deteriorated and had a high NEWS score. On review by the Outreach team, they suspected pulmonary oedema on guideline insertion. Patient was then re-admitted to ITU where she had chest drain in for pleural effusion. Patient remained on prophylactic antibiotics. While in ITU patient also tested positive for C. Diff and was started on Vancomycin.
Patient was stepped down to Cardigan Ward again on 21/9/23 and was barrier nursing was strictly adhered to for C. Diff. The next day, 22/9/23, patient's temperature spiked so blood cultures were taken. This came back positive with Klebsiella pneumoniae. A discussion with microbiology was held and the initial advise was to start patient on 2g of Meropenem TDS.
On 25/9/23 patient was still spiking temperature. Another discussion was held with micro where they advised to find out other possible sources (urine, abdo) and suggested to reduce Meropenem dose and frequency to 1g OD post dialysis. Urine cultures were requested, CT AP was being considered. Left IJ line remined in situ.
Meropenem course was completed on 27/9/23. Vancomycin course was completed on 28/9/23.
On 9/10/23, patient spiked temp again post Cyclophosphamide treatment plus had widespread erythema. Blood cultures were taken again, chest xray was ordered, urine cultures and viral swabs were requested and a stat dose of IV Meropenem was given. Microbiology advised a full respiratory panel, urine cultures, line culture, throat swab, continue IV Meropenem and to add Vancomycin if temperature spikes again.
On 12/10/23, patient's IJ line was removed and the tip was sent.
On 13/10/23, micro advised to give final dose of Meropenem to complete 5/7 + give 5/7 days of Vancomycin to cover newly inserted right IJ line.
Patient's temporary line was converted to tunnelled line on 18/10/23 with no issues. Patient was then on Day 12 of Cotrimoxazole and Fluconazole as prophylactic while on Cyclophosphamide.
Patient has been well post tunnelled line insertion and was discharged home on 20/10/23.</t>
  </si>
  <si>
    <t xml:space="preserve">Patient attended clinic today with Mother . Mother brought to our attention that the patient  had been prescribed 200 units in 1ml Insulin Degludec for the first time .Usual strength prescribed is 100/units /1ml . Mum informed me that she  had been advised by the dispensing pharmacist ,that it was a double strength Insulin and the dose would be required to be halved .  This was communicated with Mum via telephone .
With double strength Insulin , there is no recommendation to reduce the dose . This advice could have resulted in this patient having elevate glucose or worse case scenario ketosis /DKA ( diabetic ketoacidosis ).
  </t>
  </si>
  <si>
    <t xml:space="preserve">Explained to Mum and patient that the information was incorrect and advice provided to ensure that the safe and effective management of his diabetes using this new strength insulin.  The patient was well in clinic.
Novonordisk drug representative contacted and informed of the error in order to follow this up from the company to ensure this does not occur again .
Dispensing pharmacist contacted and made aware that no conversion of Insulin dose is required .
</t>
  </si>
  <si>
    <t>Medicines advice errors</t>
  </si>
  <si>
    <t>Incorrect advice</t>
  </si>
  <si>
    <t xml:space="preserve">not completed by manager of incident, incorrectly routed to community pharmacy site, this has been corrected and removed from community pharmacy team.  As per PTR, reporter to raise with responsible body if primary contractor (community pharmacy) if deemed appropriate and whether consent required.  </t>
  </si>
  <si>
    <t>Patient presented to the Department following a Trauma Call, after a road traffic collision.
Patient had been in the department for approximately 13 hours following a fractured humorous. ED doctors had referred patient to the Trauma &amp; Orthopaedic team to come and review patient due to fracture and patient not being able to manoeuvre his arm at all whilst being in the humeral brace. ED had also referred for pain management as analgesia wasn't helping the pain subside. When patient was brought to CEU, i had contacted T&amp;O to find out what the plan was, when i had contacted the Registrar he had implied that he had discharged the person. I had explained that there is no documentation from any T&amp;O doctor to explain that patient is discharged and i had also implied that the patient is still in excessive pain and this humorous brace has not helped. T&amp;O expressed that they would be a while before they came to see the patient. Due to patients pain, the ED doctor decided to remove the brace as it was causing the patient more discomfort and no regular pain relief was written up for this patient. ED discussed with T&amp;O and had informed them that we have removed the brace, T&amp;O wasn't happy about this. Again, we implied that the reason we had taken the brace off was in the patients best interest as his pain was not managed. We expressed our concerns to T&amp;O multiple times. Eventually, T&amp;O came to see patient and patients family and very poorly communicated the plan and what was going on with the patients situation, he briefly discussed potential theatre in a weeks time or potential theatre as soon as possible, also expressed that he could go home.  T&amp;O doctor then told nursing staff that the patient would need oral morphine and that he would come back with in 15 minutes to apply the above elbow back slab. An hour had gone by and T&amp;O doctor hadn't returned. When nursing staff went to recheck on patients vital signs and asked if they understood the plan, they had expressed that they did not understand the plan the T&amp;O doctor had implied as it was very poorly communicated, and also expressed to nursing staff that they feel ''very uncomfortable'' if he was to apply the back slab and kindly asked if nursing staff could apply the back slab instead as they feel that we communicated and explained better with them.
Nursing staff had then contacted T&amp;O and expressed that we had already applied the back slab due to treatment delay and trying to ensure that the patient is as comfortable as we can make them. T&amp;O then requested a repeat x-ray which we asked him to complete. again took a while for doctor to come and do this. 
the only thing initially documented from T+O was if patient was comfortable he can go home, and to be Nil by mouth. Due to this, patient hadn't eaten anything for a while as communication was poor and was unaware of the plan. This was a conflict of plan documented in notes, making it difficult for staff to communicate properly with the family as we were unsure of definite plan.
Eventually it was agreed by T&amp;O that patient could go home. Patient left department at approximately 04:30/05:00 on the 13/10/23. Later to find out that the same doctor recalled patient back to the department at 08:00, patient and family travelled 45 minutes to come back to A&amp;E and when arrived, T&amp;O came to see patient and expressed to parents that it was a miscommunication again and that they could go home. Parents very upset.</t>
  </si>
  <si>
    <t>Commenced evening shift at 19:00 and was informed by SDEC nurses that there was a patient in the triage room. After receiving handover for SDEC, I attended the triage room with Sr GH at approx 19:50 to familiarise myself with patient. On entering the room the patient's grandmother and mother approached and asked to speak to a bed manager. Sr  enquired what they wanted to see the bed manager regarding to which they stated 'her care'. Sr  explained the bed manager would likely have limited input on this matter but agreed to involve the site manager and explained that there would likely be a wait before anyone was able to attend. The patient's grandmother began to raise her voice and accused Sr of refusing to involve the bed manager. The patient's grandmother and mother began to question us regarding the patient's IV fluids and frequency of CBG and ketone monitoring. The patient's grandmother presented the patient's strategy and complained that it was not being implemented correctly. Dr Kumar entered the triage area and was shown the strategy. He explained that the patient's blood results did not indicate that she required the variable rate insulin infusion and reiterated that the plan was to continue IV fluids and antiemetics. He stressed that the patient should attempt to eat and drink. The patient's grandmother began to raise her voice and became aggressive in her manner. She stated she believed the patient should have Glucose 5% and Normal saline running concurrently. Dr Kumar explained he disagreed with this and did not believe 5% glucose was appropriate at this time and that the patient should continue on Hartmann's. He iterated to the patient's family that he was ultimately responsible for any decisions regarding prescribing and believed his plan aligned with the strategy. I then took a CBG and ketone measurement for the patient and relayed these to Dr Kumar. I agreed with Dr Kumar, with the patient's grandmother and mother present, that I would monitor the patient's CBG and ketones hourly.  The patient's mother and grandmother continued to behave in an aggressive manner by speaking in raised voices, frequently interrupting staff and dismissing all explanations of treatment. Dr Kumar then left the triage room. The patient's grandmother then stated she would have to have the strategy rewritten 'for dummies' and indicated she was very unhappy with the Drs plan of care. I assured the patient's family I would return to complete her CBG and ketones hourly. Dr Kumar has included a written statement of these events in the patient's medical notes. 
I returned to the patient's area in the SDEC triage room at 21:05 in order to perform a CBG and ketone measurement. On entering the room the patient's mother and grandmother stood to meet me. They asked what was happening with her IV glucose and I explained Dr Kumar had chosen to continue the IV Hartmann's at present. They asked for Dr Kumar's name, which I was not able to give them at the time, to which I replied I would find out for them and provide them with this. They asked for a written statement from Dr Kumar stating that he was refusing to provide appropriate medical treatment. I stated that Dr Kumar had written an entry regarding the events which was in the patient's medical notes. The patient's grandmother told me that this was not good enough and she wanted this statement. I replied that this would not be possible to get at this time as Dr Kumar had since finished his shift and gone home. The patient's grandmother than asked me who the Dr covering at present was. I stated that I did not know this at present, but I was happy to find out and inform them. The patient's grandmother again stated that this was not good enough and "how could you not know who the Dr covering is? Surely you must know". I then stated that I was happy to answer all questions but felt at this moment they were delaying care to the patient as I needed to take the patient's blood sugars and they were both continuously questioning me and standing in front of the patient's bed space. The patient's mother stepped closer towards me and began shouting that they were not delaying her care and that I was five minutes late coming to take the measurement. I firmly asked that they do not raise their voices and address me politely. The patient's mother and grandmother stepped closer again and began shouting again, yelling at me not to speak to them like that. I then left the room and informed Sr MB and Sr GH of the events immediately. 
Sr MB and Sr GH attended the patient's room and attempted to discuss the events. The patient's grandmother continued to behave aggressively and speak in raised voices, as reported by Sr MB.</t>
  </si>
  <si>
    <t xml:space="preserve">This patient needs to have level C medicines support with carers administering his medication via a MAR chart. There have been previous issues since the Summer around his medication timings that have been  circled on the hospital pharmacy MAR charts supplied not matching the care call times arranged within the care package meaning that not all his meds could be administered.  I have since put a note on all the hospital computer systems to remind them to check the call times when preparing the MAR charts and to contact us on his discharge also. We were contacted by one of the Pharmacists as a result of my note prior to discharge this time and I made them aware that he was only having 3 care calls per day (morning, lunch and night) yet his inpatient meds were stating four times a day. I advised them that if four times a day was circled then he would miss medication and advised that any meds circled for teatime(evening) needed to be changed to night. I was asked to contact the Ward myself by the Pharmacist as they stated they were not a prescriber to be able to change anything. I declined to do this stating that the hospital pharmacy were responsible for dispensing the T.T.O. not me, so it was their responsibility to resolve this issue and this should have been sorted out prior to it being sent up to the Dispensary. I was told the patient was already in the Discharge Lounge so this may delay their discharge or mean that they would have to send the medication on via transport later as patient transport had already been booked. I again emphasised that the medication needed to be correctly circled on the MAR chart otherwise some meds would be missed due there not being a care call in place.  His Care Agency had recently changed prior to this admission so I contacted them and spoke to his Care Supervisor to ask them to ensure that the first carer to visit this patient after discharge needed to check the MAR chart carefully and report any issues immediately to them so that we could go out and resolve them again if necessary. As his Care Supervisor was concerned after our phone conversation and wanted to check the MAR charts and meds for herself when the patient was sent home, she went there to see what had been issued. She phoned me the next morning to tell me what had happened after the patient discharge. As suggested by the Pharmacist, the medication wasn't sent home with the patient as a result of them needing to look into ensuring the correct meds administration timings on the MAR chart and was sent on later by taxi. It was fortunate that the Care Supervisor was still at the home to take delivery of the bag of meds rather than the patient himself doing so because when she took them from the taxi driver she asked him to wait whilst she checked there was a MAR chart in the bag with the meds and found that the meds sent out belonged to a different patient. </t>
  </si>
  <si>
    <t xml:space="preserve">Patient was admitted under the medical intake on 27/08/2023 with a history of confusion and orofacial dyskinesia following a start of citalopram by her GP for anxiety. A neurology consult was requested and a number of investigations were recommended including MRI scans, CSF analysis, CT scans, and blood tests. One of these blood tests was an antibody called IgLON5 which one of a number of antibodies associated with autoimmune encephalitis. There are a number of such antibodies which is steadily increasing. These tests are sent to the neuroimmunology lab in Oxford and take several weeks to come back. The tests in question were requested on 31/08/2023. On the welsh clinical portal, the requesting site was is labelled for medical assessment area and requestor Consultant A,  and laboratory number: 703058222906
 The patient was subsequently transferred to ward. Her symptoms resolved completely after Citalopram was stopped, neuroimaging was unremarkable and EEG was unremarkable. She was therefore discharged. Before she was discharged, junior staff appear to have sent another sample for antibodies associated with autoimmune encephalitis but crucially, this does not appear to have included the IgLON5 antibody. This sample was sent on 15/9/2023 and labelled on WCP, as Laboratory number: 125115280406, Requesting Site:  Outpatients Dept, Requestor:  Consultant B.
Neither of these results were available at the time of her discharge.
She was booked into a follow up appointment 2 months later on 10/11/2023 and seen by myself (reporter). I scrolled down WCP and went through the discharge summary, and multiple investigations. I reviewed the results of the antibodies sent on 15/9/2023 ( labelled miscellaneous biochemistry and under my name) which did not contain the IgLON5 antibody. Unfortunately, I did not see the previous request which was under the name of Cons A. The antibody was positive but the result was not sent to me and were not acted on, until her astute GP brought it to the attention of the neurology department in March 2024.  As a result of this delay, there has been a considerable delay in the diagnosis of IgLON5 antibody associated disease and in the interim, there was a significant neurological deteriorating , resulting in ITU admission, intubation and a probable permanent tracheostomy. 
</t>
  </si>
  <si>
    <t>I have have corresponded with biochemistry by email. They inform me that the original result would have been sent to the requesting ward, and highlighted and would have been viewable to myself when accessing WCP. However, there are several factors which make errors like these likely to occur again. 1.  Two samples were sent, (one with the iglon5 antibody, and one without) and there is no consistent labelling on WCP for these antibodies, (sample on 31/8/2023 lists all antibodies, sample on 15/9/2023 is labelled misc biochemistry).
2. The abnormal antibody was not brought to the attention of a physician (either the medical team who received the original result or myself). 
3. When scrolling through multiple investigations of WCP, results of earlier investigations are not always visible on the same screen (if the results of investigations under me (reporter) are scrolled on WCP, the result of the IglON5 antibody are not visible - due to the number of tests performed.</t>
  </si>
  <si>
    <t>Following the management review it was identified that antibody tests of this nature in the future need to be communicated to the referring consultant via either telephone/email. Similar to a red star report in Radiology.
We have corresponded with biochemistry by email. They inform us that the original result would have been sent to the requesting ward, and highlighted and would have been viewable to myself when accessing WCP. However, there are several factors which make errors like these likely to occur again. 
1.  Two samples were sent, (one with the iglon5 antibody, and one without) and there is no consistent labelling on WCP for these antibodies, (sample on 31/8/2023 lists all antibodies, sample on 15/9/2023 is labelled misc biochemistry).
2. The abnormal antibody was not brought to the attention of a physician (either the medical team who received the original result or Consultant). 
3. When scrolling through multiple investigations of WCP, results of earlier investigations are not always visible on the same screen (if the results of investigations under the Consultant(reporter) are scrolled on WCP, the result of the IglON5 antibody are not visible - due to the number of tests performed.</t>
  </si>
  <si>
    <t xml:space="preserve">Patient brought into Blue Resus by ambulance crew at approximately 14:30 on 26/11/23.
Ambulance crew told staff in Blue Resus that patient had been brought into Resus as needed thrombolysis.
Staff had not been informed of this prior to arrival of the patient in Resus. Crew told us that time of symptom onset was approximately 10:45 on 26/11/23.
Staff Nurse SL went to find medical registrar to ask what the plan was with the patient. Found medical registrar in Red Resus and asked him to come and see this patient and to clarify the plan because we had just been told he was for thrombolysis.
Medical registrar came into Blue Resus and nursing staff stated that the 4-hour time window was almost up. Medical registrar stated that it was actually a 4 and a half hour time frame. Registrar then looked at some results on computer for at least 15 mins and during this time had to be asked by Staff Nurses SL and LD twice to prescribe the thrombolysis treatment. Altiplase thrombolysis treatment was then prepared, however, medical registrar had left Blue Resus and initial bolus thrombolysis dose had still not been administered. Normal procedure, as Resus staff are aware, is for doctor to administer this initial bolus, following which nursing staff can commence a thrombolysis infusion. Registrar eventually returned to Blue Resus and had to be asked three times by Staff Nurse SL to administer the bolus dose of altiplase so that the nurses could commence the infusion.
Staff Nurses SL, LD and Beth all concerned about why patient did not receive thrombolysis treatment sooner.
Patient was booked into ED just after 12:30 -  patient had CT at 13:15 (believed to be accompanied by medical registrar, as per usual protocol). Normal procedure involves identification of presence or absence of a bleed. Providing there is no bleed, patient should come back to ED and straight into resus for thrombolysis. It appears that patient has gone back out onto ambulance for a further two hours before being brought into Resus for thrombolysis. 
Patient had thrombolysis treatment extremely narrowly within the 4 and a half hour window, despite arriving to ED around 45 minutes after onset of symptoms.
Medical registrar was questioned by Staff Nurse LD as to why there were delays and he did not respond to her. 
Events witnessed by Staff Nurses SL, LD and Beth
It is also worth noting there was no stroke CNS in the hospital on the day this incident occurred.
Patient was referred to Bristol stroke services for thrombectomy and was transferred at approx. 16:00.
</t>
  </si>
  <si>
    <t>Poor compliance with care of invasive devices on initial area of admission.
No sepsis screen  or medical review on initial area of admission</t>
  </si>
  <si>
    <t>On going training /education of staff to increase practice awareness of invasive devices to ensure patient safety.
Maintain weekly bug stop audits.
Patient was commenced on antibiotic treatment as per micro advice.
Was discharged home on 04/12/23</t>
  </si>
  <si>
    <t>Poor compliance with invasive devices bundles and sepsis screen</t>
  </si>
  <si>
    <t xml:space="preserve">patient transferred to ward on 20-12-2023. on inspection of skin on arrival to ward, staff documented that patient had redness under both breasts. this had not been previously documented from staff on previous ward and was not mentioned on handover 
when staff have seen skin today 21-12-2023, patient appears to have small area of moisture damage under Left breast. </t>
  </si>
  <si>
    <t xml:space="preserve">skeletal chart updated 
moisture damage passport completed 
datix completed 
patient's skin cleansed and cream has been applied 
staff to continue to monitor skin integrity </t>
  </si>
  <si>
    <t>This patient is currently prescribed Warfarin and is managed by the secondary care Warfarin monitoring service. He is managed at secondary care due to complexity of his condition and also due to a history of multiple DVTs and PEs.
This patient is classed as high risk for further VTE episodes and is managed with a higher target range of 3.0-3.5 and is for LMWH should his INR fall below 2.5.
On 28/12/23 the patient attended Warfarin clinic and was found to have an INR &gt;8.0.  He was referred to Same Day Emergency Care (SDEC) for administration of Vitamin K.  On discussion with a specialist  Pharmacist who is familiar with the patient, it was decided  that Vitamin K would place the patient at risk and therefore more conservative management was advised. Warfarin was omitted and an INR was arranged for the following day to be managed by Warfarin clinic. The INR on 29/12/23 was 7.9.  As this was the last working day before the bank holiday  weekend for  a referral was made again to SDEC.  It was suggested that this patient be referred to AMU for management over the weekend. The patient would require daily INR readings and Warfarin dosing. 
A formal referral was made to AMU via a member of staff at SDEC. The patient was advised to omit Warfarin on 29/12/23 and was advised to attend AMU on 30/12/23.
The patient attended AMU on 30/12/23  and had an INR blood test. The result being 3.7.  The patient claims that he was seen by a Doctor and was advised to omit his Warfarin again that night. 
The patient attended AMU on the 31/12/23 and  his INR  was tested again. The result being 1.9.  The patient claims that he spoke to a Doctor at AMU who stated that an error had been made with regards to Warfarin being omitted on 30/12/23. The patient claims that the Doctor  stated this was an error and apologised.  The patient stated that the doctor was unsure with regards to how much Warfarin to prescribe and asked the patient for his previous dose. 
The patient stated that he has been taking 7mg daily and claimed that the Doctor advised him to remain on this. 
The patient had in fact been taking 8mg Monday to Friday and 9mg on Saturday and Sunday and this was  clearly specified on the referral. 
The patient attended again on 1/1/24 and had an INR blood test. This blood sample was unsuitable for analysis by the  haematology lab as the sample bottle was under filled.   The patient stated that he took 7mg himself that evening. 
On 2/1/24 the patient contacted Warfarin clinic at 09:10 to express his concern at what had occurred over the weekend.   He stated that he had concerns with regards to his management.  His INR blood test was performed with the result being 1.1.</t>
  </si>
  <si>
    <t xml:space="preserve">Ward taken over from day staff at 19:00 with 3 qualified nurse and 3 health care support workers. As the nurse in charge, I am aware that the ward has already a very high acuity. 5-6 patients who requires 1:1 care. With no RMN. I have been informed by the day staff nurse in charge that they have escalated to the professional lead regarding the staffing. However, as we go along with the shift, we find it unmanageable as circumstances are very challenging. First and foremost, in section 1, with three (3) 1:1 patients, it was just me and 1 healthcare support worker, I ended up doing the skin checks by myself as the hcsw needs to supervise the 1:1 patients. In section 2 and 3, the qualified nurse has 10 patients to look after to, with 1 health care support worker only. In that bay, there are 2 patients that needs 1:1 supervision as well.  And in section 3, there was an unwell patient. 
Around 01 in the morning, a patient had an unwitnessed fall in section 3 where as the staff was busy, we found him on the floor by other patient's bed side, grabbing stuff on each patient's cupboards, and very confused and agitated he would not let us touch him. We found a plastic bag with pads, sheet and razor blades/shavers. He was agitated and even though he is on DOLS, he was fighting us as we assist him back to his bed. He was verbally and physically in distress and aggressive. We ended up calling for security who came.
Unfortunately another situation happened when as we are trying to manage the aggressive patient in bed 4, the patient on bed 5 next to him who is not confused, started to be very upset towards the aggressive patient also to us (staff), we have reassured him that we are trying to handle and do our best to deescalate the situation. However that said patient stated he feels he is not safe on the ward and he was demanding us to remove the aggressive patient on the bay. He even walked to the nurses station upset and was angry that he thinks we are not doing our job.
At the same time, one of my patients in the cubicle was found having blood all over his clothes, sheets and on the floor. From my assessment it was from the cannula that he pulled out. With an approximately 250-300mL of blood loss noted. Doctors are at the ward and I have notified them. I was busy with this gentleman now monitoring observation and sign of hypovolemic shock. Patient was newsing 5 with a heart rate of 126-135 and obvious body chills and shaking. Hence the patient was under monitoring.
Then 1 patient passed away in section 4. 
Furthermore, one of my patient in section 1 in bed 4, expressed her concern to me as she is not confused and has capacity. She said to me how she is very upset how she is not getting sleep in the section with all these 3 patients shouting at each other, very confused. She said she needs rest as well but she could not feel comfortable on the bay. She also stated she feels sorry for the staff and worried how we are coping. I have reassured her and apologized as at the moment we have tried our best to manage the confused patients but they would just not stop shouting and would sleep during the night. She said that she wants to speak to the manager about how she feels around this ward and the situation. As a patient advocate, I supported her as if its for her well-being and comfort, safety in the ward as well. 
</t>
  </si>
  <si>
    <t>Admitted to ward J with pressure damage</t>
  </si>
  <si>
    <t xml:space="preserve">Ambulance service called at 17.28, verbal SBAR provided. call handler advised unable to respond to the call due to there being a high volume of unwell patients in the community. call handler advised DN sister to contact GP.
Registered GP contacted at 17.36, who advised that paramedics needed to assess and stabilise for hospital admission.
Ambulance service contacted again 17.45, who advised that they were unable to respond due to over 180 acutely patients requiring WAST support.  Call handler advised sister to contact ED to arrange a taxi.
ED contacted 1752. Explanation of situation given to ED sister who advised that ambulance was needed to stabilise patient and convey to ED. consultant had overheard and offered advice of urgency around ambulance support.  ED sister also spoke with bed manager who advised ambulance response required. ED sister advised that she would speak with ambulance crew outside while DN contacted ambulance service to see if there was anything that they could do.
DN sister contacted ambulance service again at 18.01 outlining the ED concerns, call handler asked if patient had any inhalers to take but not prescribed and none available at patients home.  call handler also advised DN sister to go and get a defib, she asked where the location and code of closest device to her was, but call handler advised he was unable to provide this information. Explained patient had DNACPR in place, call handler advised defib would not be needed, although patient acutely unwell with ?reversible issue and had expressed wish to go to ED for active treatment.  
Call handler dispatched clinician to site, DN sister gave instructions of where to locate the house as difficult to find and advised that there is poor signal on phone at property, phone put in place of best signal available within the home. 
patient awake, alert and responding to questions appropriately throughout. contact numbers provided to call handlers for wife, phone on table on charge where there was service. advised wife and patient any further changes or deterioration the ring back urgently as clinician had been dispatched. escalated to sister on call in triage hub.
carer contacted twice for support. step daughter contacted to keep informed throughout.
clinician had arrived and in attendance, sister in triage hub made aware patient had passed away at 04.00am. unexpected death, therefore police in attendance.
</t>
  </si>
  <si>
    <t>Patient was handed over to nightshift triage nurse that they were on the back of ambulance 311 in the pod in ED. Admitted from Gorseinion hospital with neck swelling and reduced swallow, attended ED first at 1120 as not expected in AMU. ED reg referred to Medics in the afternoon, however patient remained over in ED in Pod/outside ED.
 At 2140 paramedics came onto unit to express concerns in regards to GCS drop and skin checks, patient had arrived back round to AMU at 2000 when the night crew taken over care. At the beginning of shift the first patient triaged in AMU on an ambulance was NEWS 7, then second patient DKA on ambulance 285 and third patient GP referral walk in NEWS 7 Sepsis. Due to these reasons, lack of any rooms on AMU and no allocated ambulance nurse the triage night nurse had not seen JT on 311 from the day shift. However, when alerted that patient had a drop in GCS staff pulled NEWS of 7 septic patient that was receiving treatment (IVI and IV abx) out in a chair outside the trolleys to prioritise 311 for review. Triage nurse and Med reg review patient- GCS 9 patient only responding to voice, incomprehensible sounds  and localises to pain, NEWS 7- RR10, oxygen saturations 91% on room air, HR 66bpm, BP 151/70, responsive only to voice and temperature 35.6. Stridor sounds heard and airway assessed as not patent, Peri arrest 2222 placed and emergency team arrived. After patient became more stabilised in triage room from peri arrest and more alert, patient taken round to CT then off loaded into F2 in AMU. Original F2 patient pulled in front of other trolleys with consent to be able to bring the acutely unwell patient JT in. 
It had not been clearly documented or escalated by ED nursing staff that patient had a drop in GCS despite Ambulance crew documenting that GCS had dropped 15/15 at 1235 to GCS 10/15 at 1445. GCS was then 11/15 at 1827. This patient was round ED during this time. Patient had Skin checks at 1145 in ED where grade 3 PD was noted on buttocks, then at 1550 skin checked again by a RGN where heels were documented covered and buttocks as grade 3s. No datix was completed by staff at both given opportunities nor was observations repeated/documented on nursing observations chart (previous NEWS 4 at 1120,oxygen saturations 94% on RA and responding to voice).
Within the nursing documentation at 1609 2 RGNs stated skin check noted grade 3s and there were raised safeguarding concerns originally by EDA Robyn which was shared by the 2 RGN Sophie L &amp; Kelly W regarding unkempt state from Gorseinion hospital. Mouth noted to appear thick with food or secretions and breath "very offensive". Eyes crusty (which were cleaned by staff). They escalated to the NIC in ED but RGN did not make a safeguarding referral or Datix skin damage. Documented that they will pass details onto AMU, however AMU were informed these were completed. It is a nurses duty of care to complete the appropriate referrals and act on any causes of concern. Upon checking skin in AMU moisture damage noted on buttocks not grade 3s and dressings taken down from legs so staff were able to do a full head to toe assessment of pressure areas. Heels intact and blanching, no wounds or wetness to legs. Pad clearly dirty for some time dry and wet faecal incontinence, alongside some urine incontinence. Sheets dirty and wet in places. Mouth dirty with thick brown mucus layer init and no clear oral hygiene provided despite being round in ED since 1120 and concerns raised by staff. The basic fundamentals of care were not met by staff.</t>
  </si>
  <si>
    <t xml:space="preserve">Referral made to district nursing service by AMU Morriston on 06/02/24 to advise patient being discharged on 06/02/24 as medically optimised.
Ward nurse handed over in referral patient required wound dressings for  an SDTI to outer foot which required incident reporting by the district nursing team.
Patient already on caseload prior to admission with an arterial ulcer to right outer foot- area not pressure damage.
Contacted ward as previous concerns regarding social issues- admitted to hospital as a result and ? if safe for discharge. 
Spoke with ward nurse and occupational therapist who confirmed patient had already been discharged from the ward however patient had been assessed on the ward and was fit for discharge and was deemed as not requiring any social input - referred to virtual ward for ongoing assessment once home.
Patient added for a visit for review on 07/02/24 with the district nursing team.
On visiting patient on 07/02/24  noted the area to the right outer foot had massively deteriorated since admission to hospital.
Wound necrotic with tendon exposed- erythema evident to top of foot tracking up to leg and extremely offensive in odour.
Wound had been dressed inappropriately by the ward with inadine to wound which was drying up the exposed tendon and wool to the skin.
Patient states that the wound had only been checked on day of discharge and a swab was taken as staff were concerned the wound was infected however not commenced on any antibiotic treatment.
No assessment by a TVN during admission.
Patient stated he had asked nurse what was going to be done with concerns however states nurse advised him that this 'was not what he was in hospital for'.
On assessment discussion held around medication- as self medicates. Patient states on discharge had not been sent home with any take home medication as had supply at home. Two of the patients previous medications had been withheld and stopped when in hospital however patient states he was not informed of this by the ward and had continued to take.
</t>
  </si>
  <si>
    <t xml:space="preserve">This 79-year old female patient presented to ED following a witnessed fall at home secondary to ? tonic-clonic seizures. She was found between bed and wall. Patient had reduced GCS and K-6, patient unresponsive on arrival. Patient then went for dialysis and became very agitated 2 hours into her dialysis session. Patient had blood cultures on dialysis and was on hourly neuro obs.
PMH: Von Hippel Lindau syndrome, CKD on HD via a tunnelled line, glaucoma, T2DM, pleural thickening. 
She was admitted to Cardigan Ward from LBU on 19/1/24 with GCS score of 7, with ongoing concerns of maintaining airway and awaiting ITU review. She was placed in a cubicle (C5) because of previous CDiff.
Patient was reviewed by ITU shortly after arrival to the ward and they suggested an antimicrobial cover, ? lumbar puncture, routine sepsis screening, and empirical antipyretics. Patient was started on IV Tazocin and was given stat dose of Ceftriaxone 2g.
On 20.1.24 patient remained nonverbal and agitated. A DNAR form was completed.
Patient showed improvement on 21.1.24, more alert but distressed and wanted to go home. 
Patient continued to be clinically well on 22.1.24. Ceftriaxone was held, Tazocin to continue. Plan was to discharge once CRP was much improved.
The antibiotics was completely stopped on the ward rounds on 23.1.24 and physio/rehab has been started with a view to send patient home soon once off the oxygen. Patient had 5 episodes of type 5 stool, sample that was sent came back negative.
Patient had 2 more episodes of type 5 stool on 26.3.24.
On 30.1.24 patient has passed her stairs assessment. She refused OT input and just wished to go home. 
Patient was safely discharged home on 3.2.24. The cubicle was 4d cleaned.
Assessment:
	Patient had a history of C. Diff
	Has been incontinent of faeces
	Patient was in a cubicle (C5) from admission to discharge
	Was nursed in bed initially and wasn’t using/sharing toilets, used a designated commode when mobility was much improved
	Ward was in a CDiff outbreak but patient has not been in contact with them
	Was not on laxatives
	Nutritional score was 12 on admission (high) and was 5 on reassessment (medium)
	Cube was 4D cleaned on discharge
	Was on high risk antibiotics on admission
	Date of symptom onset: 23.1.24
	Date stool sample obtained: 23.1.24 (negative) then 9.2.24 (in the dialysis unit, patient has already been discharged)
	Bowel movements charted daily 
</t>
  </si>
  <si>
    <t xml:space="preserve">Telephone call to Ty Olwen from ED - informed patient noted in DATIX in ED and ED staff feel would benefit from Ty Olwen transfer. Patient not known to Pall care and not had a pall care assessment yet. There was one vacant bed in Ty Olwen at this point. Ty Olwen team advised to notify pall care CNS working on Sunday which they did at approximately 0930. CNS informed they would aim to assess patient as soon as able, recognising other workload. Also informed that there are other patients already on waiting list for Ty Olwen. At approximately 11am patient arrived outside Ty Olwen in an ambulance. There had been no communication with the Ty Olwen team (either ty olwen ward nurses, ty olwen ward doctor, the pall care CNS or the on-call palliative medicine consultant on-call who is responsible for deciding on admissions to the unit). A pragmatic decision was taken to admit the patient who was outside the unit to Ty Olwen. There are a number of considerations with this incident: 1. This was outside of the agreed process for admission to Ty Olwen. Even in a situation of business continuity (which was not the case as far as I am aware) I would expect notification of patient transfer and an opportunity to confirm the patient is clinically appropriate to admit. 2. The situation with regards to available beds in Ty Olwen is dynamic and complex, hence the reason why there has to be clear communication and clinical decision making is with the on-call medical team - in the interim the bed could have been allocated to a different patient meaning we might have a patient arriving when we do not have a bed for them. The likelihood in this situation would be the patient returning to ED in an ambulance, possibly waiting outside if their ED bed space has now been taken. This would cause significant harm to the patient, family and health care staff caring for the patient. 3. It is possible that the transferred patient, given they have not had a review by the palliative care team, are transferred inappropriately - for e.g. need a therapy that cannot be delivered in Ty Olwen, or are moved when they state clearly they do not want admission to the unit). Thankfully not the case in this incident. 4. It does not allow the palliative medicine team to appropriately triage based on other referrals to the unit. Yesterday we had a patient in the community who ultimately was admitted to Morriston for urgent end of life care due to a lack of care at home who might have more appropriately have been allocated the bed. I think these are very important and complex clinical decisions that should be overseen by the clinical team. The possibility of harm to patients who are admitted (if inappropriate), to other patients + family (when not subsequently admitted, especially if they are told there is a bed or make it to Ty Olwen and find there isn't one) and to care staff (especially given the nature of the patients being cared for) is extremely high. A similar incident happened two weeks ago (I think another Datix has already been submitted for this). 
  </t>
  </si>
  <si>
    <t xml:space="preserve">When searching on the test portal under 'flow' both IMMP-MARK and ILSUBS appear as the search result. Although 'Flow' is specified under the IMMP-MARK test set, it could cause confusion for new or inexperienced staff. In this case there was no risk to the patient as the test was completed in the time required. </t>
  </si>
  <si>
    <t>When searching on the test portal under 'flow' both IMMP-MARK and ILSUBS appear as the search result. Although 'Flow' is specified under the IMMP-MARK test set, it could cause confusion for new or inexperienced staff. In this case there was no risk to the patient as the test was completed in the time required. The member of staff responsible for booking in the sample has been spoken to.
There are clear differences between IMMP-MARK and ILSUBS and care needs to be taken to request the correct test. The portal should be updated to distinguish clearly between the two. The quality officer has been asked to make this update.
Fortunately, there were no consequences to the patient as the error was realised in time for the correct test to be performed.</t>
  </si>
  <si>
    <t>There are clear differences between IMMP-MARK and ILSUBS and care needs to be taken to request the correct test. The portal should be updated to distinguish clearly between the two. The quality officer has been asked to make this update.</t>
  </si>
  <si>
    <t xml:space="preserve">*Referred to SBUHB by WAST*
Description taken from WAST Datix Record
Upon arrival to A&amp;E with this trauma pre alert, we were informed that the patient was to be taken into Blue Resus 1. After the patient was transferred onto the hospital bed, a handover was provided to the hospital staff.
I highlighted to the doctors and nursing staff that this patient displayed symptoms typical of a pneumo/ haemothorax and paid particular attention to surgical emphysema that had developed in the right hand side of his neck.
My colleague, my colleague's student and I took our stretcher outside to clean and carry on completing paperwork for the incident. We went back into the resus area to discuss further details with one of the attending doctors, and complete our PCR when we heard a commotion, a loud bang and the doors into resus from the trolley bay area being pushed open. A member of staff had pushed the hospital bed into the double doors causing the loud bang.
It was evident to me at that time that this patient was laying on his back, with his right arm outside of the hospital bed. At this time, his right arm was caught in the Ornnicell dispenser machine and caused his arm to be pulled back.
As the patient was being pushed closer to us, it was evident that he was unresponsive and did not appear to be breathing. There were two doctors walking behind the hospital bed, who had not initiated any treatment in the form of airway management, CPR or even signal an arrest call. I then overheard someone mention that this patient had stopped breathing in the main corr idor, which is over 50 metres away from the blue resus area. This has highlighted a clear concern over the staff recognising the deteriorating patient.
The stretcher was then forced against the back wall of resus, meaning there was no room for vital airway management to take place. At this point, I was aware that there were no nursing staff present, and the doctors were not providing any immediate treatment. My colleague and I had to   intervene by treating the failing airway management and start CPR- something that needed to happen before he was brought back into the resus bay. There was a concerning amount of panic, followed by a more concerning lack of nurses present, meaning I had to find equipment in the unfamiliar airway management trolley to gather an BVM, OPA and prep and I-Gel; something the nursing staff should have been there to prepare.
The only nurses present appeared to be agency staff, who did not appear familiar with the equipment and where it was kept. Eventually, nursing staff from other areas had to come in and provide support to this patient to give him the best chances. In utter disbelief at the fact that this patient had    been in cardiac arrest for some time before anyone recognised it, let alone started to treat him was concerning.
After a short time, the cardiothoracic surgeons came down to intervene . I was aware that there were no scrub nurses present. Several items of their equipment were faulty, including:
-	The theatre light- which did not work.
-	The electric bone saw's battery was flat.
-	The suction unit was not working effectively.
As well as this, the surgical equipment placed in the patient's chest to hold it open was put in upside down, meaning that it was not able to be tightened.
Shortly after this, the patient was pronounced dead by the doctor team that were present. A traumatic cardiac arrest was likely caused following his injuries sustained at the scene, however there were a catalogue of systematic failings within the hospital. Not recognising a clearly deteriorating patient, causing injury to the right arm, staffing levels and skill mix, equipment failure has all impacted the treatment of this patient.
</t>
  </si>
  <si>
    <t>Insufficient storage facilities within Theatre Store Room is permitting sterile tray to be stacked over 4 trays high and is therefore causing damage to Sterile tray wrap deeming the trays unsterile and unable to be used.</t>
  </si>
  <si>
    <t>Improved Theatre storage facilities are required</t>
  </si>
  <si>
    <t xml:space="preserve">Input error at 01.21am,  wrong referrer entered, now correctly amended. </t>
  </si>
  <si>
    <t>Staff should be checking that they are entering the correct information.  Email has been sent to all staff reminding them of the importance of inputting correct information.  The occurrence of input issues will be significantly improved once ETR is established across the network.</t>
  </si>
  <si>
    <t>All parts of the referral should be read prior to inputting the information.</t>
  </si>
  <si>
    <t xml:space="preserve">Firstly I would like to apologise in the delay of investigating this IR1.  The notes of this patient have now arrived on the unit and I am able to investigate.  
My investigations are as follows; 
* 22/03/24 it states on observation chart  'not for canular in left arm'.
* 22/03/24 a doctor states IV access obtained, but does not state where it was placed.  I however assume that this is the venflon placed into left arm?
* on 22/03/24 a doctor states in notes that they were asked to review a venflon in left arm despite having previous lymph node clearance.  They state that this venflon is clearly inappropriate and asked for it to be removed.  
* 23/03/24  it states in Summary of Significant Events  'on preparing to give IV medications around 21.00pm (22/03/24) , after starting night shift, I noted she had a PVC to left arm despite history of mastectomy and lymph node clearance'.
The nurse immediately informed the doctor who reviewed the patient and advised to remove the canular.   </t>
  </si>
  <si>
    <t xml:space="preserve">It is my opinion that this was a human error.  It is very rare that a canular would be placed into an arm where surgery had previously been taken place.  However, these things happen from time to time.  It is now essential that we discuss this IR1 in the Quality and Improvements meeting.  Furthermore, that we learn from this and improve our knowledge.   </t>
  </si>
  <si>
    <t xml:space="preserve">As part of primary assessments there must be safeguards in place to ensure we do not place lines where they should not be placed.  Furthermore, safeguards to ensure patients are not put at any undue risks of potential injury.  </t>
  </si>
  <si>
    <t xml:space="preserve">61 year old gentleman admitted to A+E 1.4.24 via ambulance - known learning difficulties -but usually lives independently. other PMH - of hypertension, af on apixaban, ckd, lvf with ejection fraction 25%. Usually lives alone in a flat and brother brings food. Patient had diarrhoea - sample sent . Diagnosis of gastroenteritis, delerium, severe heart failure.
history obtained from wncr / clinical portal and nursing staff  as notes are currently not available to view.
1.4.24 - Patient admitted to A+E with ? new confusion. Ambulance report states -crawling around the house covered in faeces / loose stool. The ambulance crew undertook a well being check following a call from brother and made decision to bring to a+e.
Patient had a CT scan at 22:34hrs - but was unable to tolerate, although some images obtained. Form states - 2-3 week history of confusion GCS 12 -on apixabam?? compliance ICH.
Bloods taken for fbc, u+e etc.
2.4.24 - transferred to ward C 16.52hrs - hand over given to sr Bethan James - 61 yr old gentleman with known cardiac history -but treated under medics this time. Admitted with acute confusion and diarrhoea. When in A+E had x2 episodes of diarrhoea sample had been sent. had a raised potassium 5.7 that had been treated whilst in A+e. Patient was drowsy on arrival to ward. Transferred onto ward bed where a blood pressure cuff was put on and full set of observations undertaken - tried to cardiac monitor but patient not tolerating -pulled off leads -then turned over and went to sleep. Bethan completed some risk assessments and handed over to night staff known traumatic brain injury from childhood. Asked staff to assess patient to see if DOLS was required.
3.4.24 - 04.36hrs wncr entry - news score 2 sats 95% on room air. Patient on 4 litres oxygen but took it out and refused to put it on. Type 5-6 bowel action x3 -loperamide given.
- 3/4/24 11.50hrs wncr entry - no complaints of SOB. News score 4. On behaviour log. All medications due given as charted. Poor intake started on food chart. Incontinent of stool and urine. Found kneeling down at bedside unwitnessed. Patient climbed over the rails and lowered down to floor(not fall) witnessed. No injury.
4.4.24 - 00.16hrs -wncr entry from rn on duty - News score 5 last night - resps 24 sats 92, HR 102, patient is unlikely septic. Doctors are aware of it. Denies any pain, can be breathless on exertion. no issues with oral intake -patient kept asking for sips of water. Nursed in bed- pressure areas all intact. Checked as needed. Remains on behavior log - see chart for detailed monitoring. 1:1 monitoring kept. Due medications given as charted. Patient kept spitting the apixaban last night, therefore omitted, but took other prescribed medications. Safety kept. NEWS 6 (refer to news chart) this morning- SHO medical made aware whilst she is in the ward, reviewing R£, she said, she might not be able to check patient.
Nurse reports that this was approximately 7.15 am - the doctor left ward without reviewing.
06.50am - Ward sister MB came on duty - informed patient had been unsettled all night and had been on the floor crawling in cubicle at one point but had been put back to bed and only just settled as he had been awake most of the night - although no DOLS put in place overnight advised this was now required 1:1 nursing in place. No mention of news scoring or dr failure to review. Advised patient was due IV furosemide - ward sister advised to leave patient rest and morning staff could give iv after morning report if patient ok. She did not closely visualize the patient, and only saw from a distance, patient appeared to be restful lying in bed - no altered colour or breathlessness noted.
hca spoken to from night shift - states
approximately 19:45hrs took over 1:1 - patient was restless and agitated- unable to take observations.
-20.00hrs took observations, patietn respiration was 40 as he was aggitated but informed nurse. Patient refusing telemetry and to have oxygen.
- 20.15hrs refusing to keep sats probe on.
21.00- patient slid himself from bed to floor trying to push himself out of cubicle. -assisted back to bed and made comfortable and given drink.
22.00hrs patient settled.
23.00hrs - became restless again - kept taking sheet off continued overnight, refusing to put oxygen on, monitoring or sats probe.
5.45am took observations informed nurse news score 6 when agitated, escalated to band 5. 
6.15am patient putting leg over bedrail - offered a drink.
6.40 -patient fell asleep- could hear him breathing not fast / normal - no change in colour of skin - respirations had returned to normal of rate of 20 thus making news score 3 ( this was not documented on NEWS chart)
7.30am - patient settled and breathing fine. daytime hca took over 1:1.
morning report 7am to approximately 7.45am. After nurses allocated to bays -hca already in place for close observation.
hca - spoken to CJ states -
- approximate timing of events
- 07.20am she took over from night hca. Sat at doorway of cubicle.
- 7.40 attended to patient as putting his leg over bed rails. Put his leg back in -his leg was warm to touch, breathing normally, and put his leg was warm and skin soft to touch - patient put leg out a second time and again she put it back.
- 8.05hrs sat back at door way facing patient. Thought as he had settled had gone back to sleep.
-09..00hrs lady arrived to take bloods. Tried to wake patient but unresponsive - called sister Bethan who was on duty - and cpr started whilst call put out.
Sr Bethan James - has confirmed that she was called by hca who stayed she could not wake up patient - BJ looked at patient who bed covers on up to high chest area - could see from patient skin colour and absence of breathing he was in cardiac arrest - called for help and put cardiac arrest call out. Other sister MB at this time was in handover to dr`s - who immediately left room to assist in arrest.
Nurse assigned to bay MM - spoken to - states she remembers going into check patient about 8 am after report - he was restful and sleeping. Colour pink and warm to touch. Rise and fall of chest -breathing normally, not rapid. Left patient to sleep and went into red bay to attend to other patients. Back and forth pad cupboard located outside cubicle patient was in.
Admin DD - assisted in breakfast - reports last seeing NJ at approximately 8.20am as she stopped at cubicle to offer breakfast. She witnessed NJ turning over in bed.  HCA advised not to disturb and she will give breakfast when patient wakes up. 
Further review of notes indicate bloods were taken x1 on 1.4.24 on admission to A+E - although requested no further bloods actually taken.
only x1 cardiac reading for the ward  -  monitoring AF - patient reported to not tolerate monitoring - became agitated with it and taking leads off. 
Ward sister MB remembers looking at pulse-oximeter wave form on central monitor post arrest -  noted that there was poor tracing overnight with readings of 79-89 %.   
</t>
  </si>
  <si>
    <t>Patient transferred  from Ward A Morriston General Hospital to Ward C Neath Port Talbot Hospital, on initial skin/ Pressure area check after arriving onto the ward.  Noted Grade 2 area on sacrum, measuring 3 by 3 mm. Patient initially admitted into Morriston hospital with a right Neck of Femur fracture.</t>
  </si>
  <si>
    <t xml:space="preserve">Patients whole body check performed and skeletal chart and risk assessments updated.  Bordered Allevyn dressing applied to the grade 2 area on sacrum. Currently nursed on Pentaflex advanced mattress, will be transferred onto air mattress. Patient encouraged to be nursed on alternate sides overnight. </t>
  </si>
  <si>
    <t xml:space="preserve">contacted by care with concerns regarding discharge back to them:
The issues with this ladies discharge started on Monday last week 8/4/24. 
We (the care home) were contacted by the ward to give us an update on her condition, and were told that she would be coming home within the next 2 weeks. 
On Tuesday we were contacted and asked to order oxygen as she was now needing it.
Wednesday morning the ward contacted me to let me know that she was no longer needing oxygen and would be coming back to us. She returned to us around 8pm on Thursday, her general condition was awful, her chest was bubbly and oxygen saturations were poor at 83-89%, my nurse wasn’t happy to take her into the home so she was returned back to the ward. 
The ward manager contacted me on Friday asking why I had refused to take her back, so I explained everything again. She in formed me that she was going to speak to the DR and would keep me informed. 
She called me back to say that [patient] was no longer receiving oxygen and that her levels were around 98% on room air, she explained that [patient] had been seen by the palliative team who were going to prescribe patches for her secretions and she would be reviewed by the palliative team in the community. She explained that she was being reviewed by the respiratory team about PRN oxygen but they felt that it wasn’t needed, but that she would be reviewed by the team in the community. 
Patient was admitted back to the home with no patches but palliative end of life medication which neither us or her daughter were informed about. It was obvious to the nurse that [patient] had been receiving oxygen during the trip back to the home as she had a cylinder tucked by her legs and a mask and tubing in her bag. 
She was quite poorly on Sunday morning was coughing needing suctioning loads of secretions, and was vomiting quite a lot. 
The discharge paperwork stated that she was prescribed Haloperidol on a PRN basis for nausea and vomiting, however we were unable to give it as it was written incorrectly on the all wales documentation, it was documented to be given for restlessness and agitation. 
[patient's] condition continued to deteriorate, 999 was called and she was taken back into hospital, sadly she passed away early this morning (15.04.2024). 
Her daughter was furious and will probably be making her own complaints. 
It feels very much that they just wanted her out of the hospital, the communication was really poor and the documentation not recorded correctly.  
</t>
  </si>
  <si>
    <t>Pt admitted with recent failed discharge due to chronic hip pain .. and  infected leg wounds on flucloxacillin.
Pt reviewed for palliative care, 
Bi lateral leg dressings
Verbally aggressive and non compliant with repositioning and care.
Pain also a factor in dressing changes. 
Tilt and space chair in use. Pt contracted and pillow used to try to stop heals from pressing into foot plate. 
Pt declining to return to bed wishing to remain in the chair. Only transferring back to bed for dressing changes.
repositioning status completed note multiple pt declined inspection - repositioning. 
Pt had capacity.</t>
  </si>
  <si>
    <t xml:space="preserve">All appropriate action in place to prevent deterioration of pt pressure areas. 
equipment - documentation 
pt non compliant and aggressive 
MDT input requested and provided. 
Transferred to Ty Olwen on the 22-4-24
</t>
  </si>
  <si>
    <t xml:space="preserve">All appropriate action in place to prevent deterioration of pt pressure areas. 
equipment - documentation 
pt non compliant and aggressive 
MDT input requested and provided. </t>
  </si>
  <si>
    <t xml:space="preserve">Staphylococcus aureus has been identified from a blood culture sample obtained on 20/04/2024. The clinical team &amp; investigator will need to review and amend Actual Harm section and Potential harm/priority section, both of which have been defaulted to Low. </t>
  </si>
  <si>
    <t>For investigation by Theatres and Ward E</t>
  </si>
  <si>
    <t xml:space="preserve">patient had unwitnessed  fall by bedside, state that he slept on the floor, patient state he did not loose consciousness and he did not vomit, only pain to the right Hip. patient remembers everything what happened. 
</t>
  </si>
  <si>
    <t xml:space="preserve">patient slipped on wet floor and resulted in fractured NOF 
Pt stated he stood to use his urinal which he had requested to have overnight and thought he slipped on some urine. 
Pt independent - full capacity -  risk assessments completed and not found to be at risk of falls, Medication correctly assessed and recorded on the RA.  no sensory impairment. 
Pt did not have any appropriate foot ware. </t>
  </si>
  <si>
    <t>Unavoidable accident 
Pt had full capacity and was independent, states he slipped possibly on urine whilst using a urinal overnight.</t>
  </si>
  <si>
    <t>Unavoidable.
All appropriate risk assessments correctly completed, not deemed to be risk of falls.</t>
  </si>
  <si>
    <t xml:space="preserve">Patient unfortunately fell when attempting to get out of bed by herself. The patient had moved herself to the bottom of the bed and called for help. Two nurses responded to her call where they witnessed the patient standing. They called to the patient, which caused the patient to become startled, who then unfortunately twisted her body, lost her balance and fell backwards, sitting back on her leg underneath her. The nurses immediately called for help and assistance from other members of the team. They transferred the patient safely back into bed and contacted the Doctor. Unfortunately the SHO was reviewing a poorly patient elsewhere on the ward and therefore a trainee advanced nurse practitioner reviewed the patient. Due to the patients discomfort and the swelling of the knee, an xray was ordered. The Xray was then reviewed by Consultant Dr Jenkins who stated to await radiology report. Xray reviewed and confirmed that a proximal cortical break of the fibula to the Right leg had occurred. Patient was seen in the plaster room 10.15am the next day for treatment, plaster of Paris applied. Falls documentation completed.
Due to patients vascular dementia DOLS in-situ on admission to CEW.  Enhanced observation and support framework followed and patient deemed as category 3. Enhanced patient observation IS required. Manage within current ward establishment.
The day of the FALL, the wards acuity increased. A patient deteriorated in the monitored bay, who then required a sliding scale, 15 minute observations and increased care. Therefore, HCSW assigned to stay within the bay to support the nurse, which reduced the number of HCSW on the ward. Throughout the day, the acuity within the monitored bay was extremely high and often required 3 members of the team to be in the bay. They facilitated 3 discharges home, for transfers to come to the ward at 5.30pm. However, the patients turned up at 4pm, putting further pressure on the nursing staff. One patient deteriorated on admission onto the ward, requiring urgent care and treatment due to their significantly low BP. Another patient was bedded within the ward after discharging a patient to the discharge lounge and the other two patients were placed in the treatment room and the relative's room until beds became available. During this busy period 4 members of staff were in the monitored bay, cleaning the remaining bed areas, nursing the patient on the sliding scale and treating the patient with low BP. Others were giving out the tea’s or seeing to patients elsewhere within the ward. The day of the FALL, the wards acuity increased. A patient deteriorated in the monitored bay, who then required a sliding scale, 15 minute observations and increased care. Therefore, HCSW assigned to stay within the bay to support the nurse, which reduced the number of HCSW on the ward. Throughout the day, the acuity within the monitored bay was extremely high and often required 3 members of the team to be in the bay. They facilitated 3 discharges home, for transfers to come to the ward at 5.30pm. However, the patients turned up at 4pm, putting further pressure on the nursing staff. One patient deteriorated on admission onto the ward, requiring urgent care and treatment due to their significantly low BP. Another patient was bedded within the ward after discharging a patient to the discharge lounge and the other two patients were placed in the treatment room and the relative's room until beds became available. During this busy period 4 members of staff were in the monitored bay, cleaning the remaining bed areas, nursing the patient on the sliding scale and treating the patient with low BP. Others were giving out the tea’s or seeing to patients elsewhere within the ward. 
The increased acuity and lack of communication amongst staff due to the pressure of the ward unfortunately lead to nobody observing the patient and consequently the patient falling. Each assumed that the other was providing 1:1 care to the patient which unfortunately wasn’t the case. 
Just to note, the nursing notes document that it was an unwitnessed fall. However, this was document incorrectly and attached in documents is the staff nurse account, who witnessed the event. The staff nurse who documented in WNCR believed that as she did not see the fall it was unwitnessed by herself. Discussion had with nurse ensuring accurate documentation regarding witnessed and unwitnessed falls.
</t>
  </si>
  <si>
    <t>Patient admitted to NPTH on 07/07/24, pharmacy medicines undertaken 08/07/24- noted that patient prescribed duloxetine 30mg OD. On completion of medicines reconciliation, it was identified that the patient had not been taking this medication since 2022 (last prescription from the GP was in 2019, but last dispensed by community pharmacy in 2022) .</t>
  </si>
  <si>
    <t xml:space="preserve">Discussed with ward doctor and decided medication not longer indicated, therefore titrated down to stop over a period of 2 weeks. </t>
  </si>
  <si>
    <t>On review of this incident, patient search processed to locate patient details for this to be fully investigated and for the patients who were discharged over this period of time, we have not been able to locate the patients details.</t>
  </si>
  <si>
    <t>Following prescribing take home medications, the medical team failed to inform pharmacy of discharge to dispense medications</t>
  </si>
  <si>
    <t>Pharmacy report to ward daily with regards to asking how many discharges are pending and take patient details to monitor regularly for when TTOs are ready to be dispensed. Ward team and doctors communicate to pharmacy with regards to discharges.
Maybe the Hepma system should do automatic alerts for pharmacy, to notify them of a take home medication ready for dispensing.</t>
  </si>
  <si>
    <t>I am reporting an episode of bullying in the workplace. I am a GP working in SDEC in Morriston Hospital. At the start of my shift, shortly after 12 noon, on Wednesday 1st of May 2024, I entered the clinical hub on SDEC to find my colleague Dr SW in a very distressed state. She was sobbing in tears in full view of the rest of the SDEC, UPCC and WAST teams. Dr SW informed me that this was a result of her interactions with Dr RE (medical consultant) after she referred a patient for admission via AMAU (as is her job). I consoled her. Dr RE entered the clinical hub shortly after and spoke to Dr SW about the situation. He apologised, however each time this was caveated with a 'but' which was followed by him explaining how he had acted correctly. I explained to Dr RH that regardless of this thoughts, if he has made a colleague cry then his behaviour has been wrong. As well as the content of his interactions a major contributor to the situation is the way he talks to colleagues. It is very demeaning. Dr SW is a strong, competent and independent practitioner with whom I have worked over many years and have never seen her upset like this in the past (or upset at all really). Dr RE pointed out that he had dealt with the referral well despite the fallout from his behaviour. He seems to have no empathy or insight into his actions. He was accompanied by CH whom I believe is an external advisor and who after the interaction with Dr SW and Dr RE mouthed 'thankyou' to me. Her opinion / impression of the events and situation will be of great value. I believe Dr SW will be completing a Datix of the incident herself with more exact details of events, but Dr REs reaction to a common and benign referral situation is very surprising to me and the way he interacts with his colleagues very disappointing and inappropriate from a clinician in a leadership role who should know better. I have had to pull Dr RE aside in the past after he was talking very derogatorily to staff in front of patients and other staff in a very busy bay on SDEC, explaining that his behaviour is unprofessional and demeaning to colleagues.
This is an ongoing situation in SDEC resulting in a toxic working environment and, I believe, has been a contributing factor to 5 SDEC GP staff leaving in the recent period. From being a high functioning, dynamic, enthusiastic department with excellent patient turnaround figures, providing excellent patient care, we are now hamstrung by the situation we find ourselves in. The morale in SDEC GP has been decimated. Despite numerous previous Datix and composing a signed petition raising the situation it continues to decline. I am sure that further staff departures will take place in the coming period. The whole situation has a lot of features in keeping with constructive dismissal of staff in my opinion.</t>
  </si>
  <si>
    <t xml:space="preserve">I spoke to a Gp colleague in the community by phone who wanted to refer a young patient with crohn’s who had abdominal pain and diarrhoea. The patients was known to the vascular team and the Gp had discussed with surgical SpR who advised medical admission for colitis.
We had been told by the medical consultant of that day that any patient for AMU needed to be discussed with him or the consultant for SDEC medics.
The SDEC consultant was not in the room and the gp had already spent considerable time on the phone and did not want to speak again with the medical consultant. The Gp advised me they were after assessment and bloods. I accepted the patient and then rang the medical consultant.
I explained the case and that they had been refused by surgeons. He said they should come under SDEC medics. I explained the SDEC consultant was not in the room to discuss this with and he said he would pass the details to him.
Then a couple of minutes later the accepting consultant came into the room and in a confrontational way said “have you read the letters this patient should have gone to vascular”. 
I explained due to taking calls and seeing patients I didn’t have the time to review all the letters. I did advise that I had told him it had been discussed with surgeons and they declined.
I felt intimidated and threatened and was made to feel like I had done something significantly wrong. I was clearly upset and he said “I will have to sort it out”.
He asked me for the gps number and I advised him the reception team would be able to give it to him.
The consultant then came back in stating “I have spoken to the vascular consultant and to the Gp and the patient will
be accepted by them.
At this time I did highlight that when he was on the phone to me initially he did not look at the letters on the system and it was only with time after this he was able to do so.
I feel there is a lack of appreciation of our role and what we do. Ultimately we are trying our best and it seems that we are undervalued by the medical team. The interaction was unnecessary and we are constantly being made to feel that we cannot do the job properly and that we are fundamentally the problem with the difficulties that AMU face on a daily basis
Week by week the consultants want to change the referral process. This is not done formally and there is not proper communication with the team.
If changes are made it should be made clear to the whole team  and formally and discussed with our managers so we are all aware what the process is and what our role is.
If the medical consultants would like us to put the gp’s through to them on the phone if patients are for AMU or SDEC medics we should have clear daily contact numbers for them.
</t>
  </si>
  <si>
    <t xml:space="preserve"> Breast Care Centre</t>
  </si>
  <si>
    <t xml:space="preserve">clerical error of pathology specimen omitting the word 'no' before cancer in node. Understood as cancer in nodes so patient went on to have axillary node clearance. Final pathology indicated no cancer in nodes and report reviewed with initial biopsy. This error meant patient had unnecessary axillary node clearance instead of sentinel node biopsy.
No immediate harm but patient will have higher risk of lymphoedema in the future and scar tissue.
</t>
  </si>
  <si>
    <t xml:space="preserve">Feedback to the team, pathologist and MDT. The department has agreed to change method of reporting, specifically wording used in reports. completely omitting the word cancer in normal and benign pathology cases.
Frank and detailed discussion with patient, to be followed up again this week and further discussion with partner who was not available in results consultation. Duty of candour actions taken, followed up by letter. </t>
  </si>
  <si>
    <t xml:space="preserve">The wrong block of tissue was sent for oncotype assessment. This was identified by Lab (oncotype) and hence block tissue was returned and not analysed. The correct block (for the right patient) was sent afterwards and patient had investigation accordingly. No adverse outcome- only delay in getting results for oncotype. This did not alter her treatment in the end.
</t>
  </si>
  <si>
    <t>Unaware of any specific action taken. Simply this datix and feedback to lab.</t>
  </si>
  <si>
    <t xml:space="preserve">Patient admitted 26/04/2024 @ 20.32pm in ED.  ED submitted Datix 54137 ( I cannot gain access to this) evidence from clinical portal.  Patient was on ambulance 287 and couldn't be offloaded.
? CVA
Fall, long lie?
Confused with right sided weakness
No obvious injuries.
Transferred to AMU 27/04/2024 @ 10.15am.  
Confused
Paramedic HX - found by son @ 12pm last seen 21.00pm previous night.
Difficulty mobilising 
Patient was at risk due to the following:-
Age
High risk of falls
Incontinent 
confused
Fall - long lie
Long wait in ambulance
</t>
  </si>
  <si>
    <t xml:space="preserve">Patient was admitted early hours this morning with very little handover received from crew. This patient had one dose of IM lorazepam 1mg at approx.. 07:30 this morning due to increased agitation. The patient was placed on enhanced observations and a DOLS in view of best interest of treatment.  When the patient is awake, he was agitated and attempting to get up form bed, sitting on the end of the bed and attempting to stand up unaided however patient easily re-assured and would lie back down. At approx. 17:35 during meal times, a member of staff went to give the patient some hot food however noticed the patient was at the end of the bed, they turned around to call for further assistance, the patient had an unwitnessed fall and was found on the floor face down horizontally next to the bed with blood on the floor however unable to identify where the blood was coming from. A loud bang was heard, staff member called for help and numerous members of staff including the medical team came to investigate. During the time of the fall, other staff members in yellow zone were helping each other with high acuity patients with skin checks and observations, numerous unwell patients in assessment that have been deteriorating rapidly.  The patient was checked head to toe before positioning the patient on his back to do further assessments. X4 members of staff to roll the patient on his back, patient has an obvious injury obtained the nose which was bleeding heavily. When assessing the patients neurologically, pupils were not reactive and had a facial droop and the stroke call was put out. Full stroke team &amp; medical team in attendance. Observations, BM all done and falls protocol followed. Patient was placed back into bed using a scoop from the ambulance where observations continued. Porters called for CT to R/O stroke, however patient unable to have CT due to increased agitation down in CT. Patient brought back to AMU for sedation. Family have been informed and patient closely monitored. A/W transport back down to CT. Patient able to currently maintain own airway. Patient has an old infarct, anticoagulation currently on hold due to fall in community which was patients current presentation to the hospital. Patient has not had a 1-1 today despite being sent to bank, all staff in yellow zone have taken turns to monitor patient as staffing and acuity allows. </t>
  </si>
  <si>
    <t>Patient referred to Trauma and Orthopaedics at 18:50 on 06/05/24 following assessment in Emergency Department not seen by T&amp;O until 03:00 07/05/24.</t>
  </si>
  <si>
    <t>T&amp;O called multiple times unable to see due to staffing levels. No T&amp;O beds available. Once seen 8hours later discharged home. Long inappropriate delay</t>
  </si>
  <si>
    <t>14:58</t>
  </si>
  <si>
    <t xml:space="preserve">EMRTS Primary Mission to attend a male patient with Acute Myocardial Infarction with initial time of call to EMS at 14:15.
12 lead ECG demonstrated Inferior MI with ST elevation in Lead 2,3 and aVF. Patient in severe pain, bradycardic and in cardiogenic shock with SBP 68mmHg.
ECG sent through to Cardiology at Morriston by WAST crew (send confirmed on Corpulse monitor) and referral made by Dr Chris Marsh from EMRTS team.
Datix submitted to highlight slow and indecisive response of cardiology staff receiving call after clinical picture conveyed and direct to Primary PCI requested. Several phone calls were required, initially to nurse and then to SpR without receiving clear guidance on destination for patient. On arrival at Morriston patient was not expected by ED and no further information on destination was provided by cariology team therefore it meant having to wait in ambulance prior to admission.
This Datix submitted as I have experienced similar delays and indecision on previous occasions and do feel that the referral system requires revision to reduce delays in Acute MI pathway.
</t>
  </si>
  <si>
    <t xml:space="preserve">After delay in ambulance, ED team were able to clear a space for patient in Red resus bay.
Patient assessed here by cardiology team and informed that there was a patient already in cath lab, this information could have been conveyed to referring EMRST team who could have made arrangements with ED to receive the patient.
</t>
  </si>
  <si>
    <t>For review</t>
  </si>
  <si>
    <t xml:space="preserve">Patient was prescribed ted stockings.
It appears that the stocking had not been removed for a few days and there was a wound with a dressing to shin that staff were unaware of. 
Patient was admitted with Nausea and vomiting. 
Patient was 91yrs old, appears very frail and skin integrity is vulnerable.  
Patient was placed on a airflow/nimbus/autologic mattress  since admission. 
</t>
  </si>
  <si>
    <t xml:space="preserve">Patient was transferred from AMU . Patient has a  moisture damage and  SDTI on sacrum and buttocks . Moisture damage of size of 2 x 2 cm and small SDTI on Left and Right Buttocks (nearer to sacrum ) of size of 1 x 1 cm . Patient was having the moisture damage as per nurses  notes while on AMU , there was no documentation or mositure damage passport present                                                                                                                                                                                                                                                                                                                                                                                                                                                                                                                                                                                                                                                                                                                                                                                                                                                                                                                                                                                                                                                                                                                                                                                                                                                                                                                                                                                                                                                                                                                                                                                                                                                                                                                                                                                                                          </t>
  </si>
  <si>
    <t xml:space="preserve">OOHGP has move department so now AMU can keep patients in the SDEC WR over night rather than move patients across to Xray WR connected to yellow zone and triage. This was far away from all night shift workers and doctors. Staff all raised concerns about safety of patients and staff being so far away from the rest of the unit/doctor cover.
At the beginning of the shift there were 12 patients in the SDEC WR with relatives and one patient in the SDEC surge area. 2 RGN and 1 HCSW assigned to look after these patients in WR and the one in SDEC surge. Multiple unwell patients in WR awaiting beds and clerking acuity high in WR. For example, haemoptysis and needing platelets, confirmed stroke, low Hb 41, ?PE and new AF, delirium +/- psychosis. No ring fence from start of shift and pre-empts in every bay, as well as 3 ambulances outside, high news and acuity throughout yellow zone.
At approximately 0100 RGN was called into WR by son as his father (relative) had become SOB and unwell. When RGN approached relative he was clammy, agonal breathing, incontinent of urine and unresponsive in chair next to his wife (who was the patient). RGN called for help, only other RGN and HCSW heard this due to no other staff being around as WR is so far away from rest of unit and medical team. RGN put out 2222 Peri arrest and went to grab the resus trolley at the top of the corridor and proceeded to shout for help but no one could hear. HCSW and RGN placed patient onto floor and felt for a pulse. No pulse present, CPR commenced. 2222 cardiac arrest call placed. Other patients were pulled out of WR during this but were present for first few minutes of CPR. AMU nurses from other section and nurse practitioner arrived (who was already on the unit reviewing a NEWS of 11 in yellow). Delay in resus team/Dr team and site matron team finding patient due to confusion over area patient was in despite call being placed for SDEC WR by main entrance. Patient in a shockable rhythm, shock given and ROSC achieved by the time that resus team arrived at scene of arrest. 
Staff from WR extremely stressed and upset over what happened and felt as though events could have been managed better and safer if there was more help closer by.
</t>
  </si>
  <si>
    <t>Missing denture from patient - encoded in retrospect.</t>
  </si>
  <si>
    <t>Incident of missing denture, former Ward Manager already left.</t>
  </si>
  <si>
    <t xml:space="preserve">This morning (23.05.2024) a patient expressed a negative experience in her last therapy session on 15/05/2024. She was not aware the session had affected her until she went home, she has been thinking about it for the last week.  
On 15/05/2024 I took the patient outdoors directly in front of the building to complete outdoor rehabilitation. The patient’s friend was also present.   We practiced walking back and forth approx. 3 times before coming back indoors. A member of the Urgent Primary Care Service was outside, initially standing by the door before moving to one of the benches along the wall. The member of staff was smoking, I was not aware of this otherwise I would of asked them to stop. The member of staff initiated a conversation with the patient then the friend. As the patient was focusing on rehabilitation they did not progress the conversation further. However, the patient could hear what the member of staff was saying. She reported the member of staff asked her friend, ‘is she not cold, can she make it down the pavement’, as well as other comments about the patient. The patient felt the member of staff looked for long periods of time at her prosthetic legs as well as her whole body including her face and hands which show signs of a previous accident. The patient felt the member of staff continued to stare throughout the full outdoor session. The patient had a stumble while walking but safely recovered with assistance. We walked inside soon after.
After the experience the patient felt:
·         Belittled that the member of staff was talking about her to her friend and not asking the questions directly. She felt like she didn’t have her own voice. This brought up bad childhood memories.
·         Uncomfortable to complete the outdoor mobility session but was not fully aware of this at the time.
·         Distracted by the talking as she was trying to focus.
·         Self –conscious that someone was watching.
·         Upset and frustrated at the lack of understanding of the member of staff – did not expect this within ALAC.
Today, arriving at ALAC, the patient felt:
·         Anxious, she was worried about who would be at reception and in the building.
·         Worried about walking around the building in general.
·         Lack of confidence and trust in the previous safe space of the ALAC building. The patient has been attending the ALAC service since a child and is now 38 years old.
·         Worried and aware of the appointment all week.
Today the patient took longer to adjust to the prostheses and relax in the session. We were unable to fully complete rehabilitation today as the patient did not feel comfortable to mobilise outdoors. Therefore, this experience has delayed not only her rehabilitation but has knocked her trust and confidence within ALAS as a safe space to fully engage with the MDT.
</t>
  </si>
  <si>
    <t>Swansea Bay UHB / Community Services inc Practices / GP Practice / Brynhyfred Surgery, Brynhyfred, Swansea</t>
  </si>
  <si>
    <t xml:space="preserve"> Brynhyfred Surgery, Brynhyfred, Swansea</t>
  </si>
  <si>
    <t xml:space="preserve">Correspondence received from speciality doctor in trauma and orthopaedic surgery asking us to issue a new referral from her GP (me) for her right hip problem. 
To clarify this, a patient saw an orthopaedic surgeon about her knee, the orthopaedic surgeon has listed her for a knee replacement but has contacted the GP to ask for a new referral so that the patient's hip can also be addressed. The justification for this was that the patient apparently cannot be listed for 2 procedures at the same time. 
This creates unnecessary workloads for primary care and risks referrals being missed and impacting patient's care. I can think of no good reason why the T&amp;O surgeon in question could not write to his colleague within the same department to ask her to be booked an appointment for a hip opinion. If there is an issue with a patient not being able to be listed for 2 separate joint operations at the same time then I feel the patient should remain on the T&amp;O list until the first joint (i.e. the knee) is sorted before then listing her for a subsequent operation (if indeed the patient agrees to this). 
In summary I feel that if a T&amp;O surgeon feels there is a surgical problem that his surgical colleague within the same (T&amp;O) department can fix, then they should refer this problem directly to their colleague without needing a new referral from the GP as it is an unnecessary step in the process that adds unnecessary workloads and risks missing referrals. </t>
  </si>
  <si>
    <t xml:space="preserve">I consulted with the patient regarding this correspondence. It turns out that the patient was not even aware that she was recommended for hip surgery. She has subsequently declined a referral for her hip from me today. 
</t>
  </si>
  <si>
    <t xml:space="preserve">	 74 patients in the department at the beginning of the shift. 5 ambulances outside, SDEC SURG now closed at night due to the SDEC service back in that room. 
	All Triage areas blocked at the beginning of the shift.
	All cons rooms in use. 
	3 RGN allocated to look after 25 WR patients 
	Multiple unwell patients in SDEC WR awaiting beds and clerking acuity high in WR. For example one patient in the WR with a chest drain. Three patients with HR of 130+ having digoxin in the corridor. One on oxygen. Multiple patients with News score ranging from 3-6 in the WR. One lady blocking triage with Blood pressure no higher than 75 systolic.  ITU/Outreach reviewing patient. Another patient needing two hourly observations due to being unwell. One patient with deranged bloods. Another with low HB currently having blood. Another patient unable to walk/weight bear who was offloaded from an ambulance to the WR. Two confused patients who need to be supervised continuously out in the waiting room. 
	Multiple patients self-discharging due to the chaos/ slowness of the unit.
 One of them being verbally aggressive to staff. 
	All SDEC WR patients in shock and traumatised due to the chaos.
 Patients to be better observed and cared for some are in Room 8m some in the corridor in between blue bay and SDEC and some in the WR due to the large amount of numbers of patients.  
	Patients in yellow zone trolleys unwell one with respiratory rate of 5. Another unwell in blue bay with Low blood pressure and low temperature. High acuity across the floor. Confused patient also threatening staff tonight. 
	Delays in Drs reviewing/clerking patient. Escalated by nursing staff and NIC throughout.
	Unable to use SDEC surge area and trolleys for WR. Longest wait is 15/5/24 1200.
	19:45 escalated to bed manager that 21 in WR. 
	21:45 escalated AMB 262 needing blood transfusion. Unable to offload. 
	01; 54 Lost the ring fence AMB 1505 havi8ng active seizure son the back of the AMB. Additional pre-empt in F zone. 
	Pre-empt in X2 in Short stay &amp; X2 in yellow. 
	Escalated to bed manager multiple times for 10 beds for patients in the waiting room having treatment. 
	Patients sitting in the waiting room chairs for a second night. 
</t>
  </si>
  <si>
    <t>-Patient admitted under stroke team via ED on 16/05/24 with a possible stroke and associated new onset seizures. Assessed and post-taked by stroke consultant, before being transferred to AMU for ongoing care. 
-I was the medical SpR on call overnight 16-17/05/24.
-Overnight (~0100hrs), unbeknownst to me, patient was transferred back to the ED 'pod' from AMU. I am told this was to facilitate the paramedic team looking after the patient to have their break.
-While in the pod, the patient had a series of further seizures and as the Medical SpR in ED I was called to assess the patient.
-On arrival, there were no notes or drug chart for the patient, nor any basic kit to assess a patient/check bloods etc, nor a computer to look anything up. This is clearly an unsafe environment in which to keep an acutely unwell patient who has had new recurrent seizures under investigation.
-Initially, there were two short-lived (&lt;1min) and self terminating seizures without significant post-ictal state and the patient stabilised and was conversational. I said to the team in the pod that inpatients should not be transferred between areas without their notes and drug chart. I checked the imaging, which I saw showed no intracranial abnormality, but this was all I had access to.
-The patient remained stable and the initial plan was for the now stabilised patient to return to AMU where the team who knew the patient could assess with the benefit of notes, which I was told would happen imminently, and I spoke to the AMU SpR to make them aware of the patient and agree this.
-I was then informed that the patient had started seizing again. I returned to the pod to find the seizing had stopped, but there was a definite change in the patient. Multiple members of staff in there, but still with no kit and no notes. I was then informed that this patient had had 12 fits during the daytime. No-one was able to give me a significant background hx or tell me in any detail what treatments had been administered.
-The crew looking after the patient, who I am told were crew 292 by the ED staff, returned from their break and said they didn't feel it was safe to transfer the patient back to AMU without "giving drugs". I agreed that transfer to AMU was now not safe. I highlighted that transferring this unwell patient from AMU in the first place who was recurrently fitting to an area without any kit or drugs, away from the main building, and without bringing their notes or drug chart with them, was a critical patient safety issue that should not have happened in my view and left the patient vulnerable and myself not able to deliver the optimal care the patient required in a timely manner. I was informed that leaving the notes in AMU when paramedics transfer patients out to the pod for their breaks was their "policy" and I should "take this up with [their] boss". At this stage, my focus was on treating the patient rather than getting into a discussion about policies, and I politely but firmly highlighted that I would escalate this (because this is an unsafe policy) and that the key thing was for the paramedic who knew where the notes were in AMU to go and get them.
-I arranged the transfer of the patient from the pod into ED resus so that I could administer medication and treat the patient.
-When the notes arrived, I learned important information that impacted the patient's management (e.g. they had been loaded on an anticonvulsant that day, and I could follow the train of thought from the clerking and post take as well as see all their medications).
The key patient safety issues here to my mind which did delay the patient's care and could have led to further harm were:
-The selection of a patient who has reportedly seized 12x in one day (according to the paramedics looking after them) to a resource poor setting (no kit, no emergency drugs, nothing to stabilise with).
-Moving a high risk patient to an area where they weren't known out of hours without informing the medical registrar covering that area.
-Not bringing the patient's notes and drug chart with them, so I had no idea of any details at all about this patient when I walked in and thus delaying appropriate treatment and appropriate identification of care location, despite this patient having been under the hospital's care for nearly 24hrs.
-Lack of proactivity in addressing the issue (i.e. getting the notes as soon as possible) when the issue was highlighted and when the patient was acutely unwell, instead focusing on discussing a policy that reportedly stated notes should remain in AMU. The focus should have been on rectifying the issue without me needing to explicitly ask.</t>
  </si>
  <si>
    <t>Medication was prescribed wrongly, with the dose being larger, the patient did not receive this medication before it was indentified.</t>
  </si>
  <si>
    <t>Medication prescribed in a higher dose than what the patient takes. Dose not given and amended following detection of wrong dose.</t>
  </si>
  <si>
    <t>Doctors to double check dose before signing off prescription</t>
  </si>
  <si>
    <t>The patient was transferred to Ward R on 17/05/24. It was noted prior to discharge there was a healing blister to the heel, which was red and blanching.</t>
  </si>
  <si>
    <t xml:space="preserve">Admitted to ITU on 03.05.24, very sick sepsis of unknown origin, suspected pneumonia. He required to be proned, the use of inotropes and on the third day became too unwell to roll and was not rolled for 24 hours. There was evidence of red blanching areas since admission. On the discharge paper work from ITU, the same red blanching areas were noted, including stating there was a healing blister that was red and blanching. He was mobile prior to discharge and was self turning.
17/05/24 @ 21:00 Patient was transferred to the ward with red and blanching blister to right heel. Patient uncomplaining of pain or discomfort to area.
18/05/24 @ 02:33 Datix sent as SDTI on right heel. Depth unknown. Purple localised area of discoloured intact skin or blood-filled blister.
 Autologic mattress was in used. Right leg elevated on pillow. Repositioning patient every 4 hours
19/05/24 Patient skin condition unchanged. Has now require 6 hourly repositioning and right heel remains elevated on pillow.
20/05/24 Patient does not require repositioning. Mattress change to Nimbus 3
23/05/24 Patient independently mobile. Did not require further repositioning
24/05/23 Patient was discharged home
 </t>
  </si>
  <si>
    <t>Patient was independently mobile prior of his discharged to the ward and home</t>
  </si>
  <si>
    <t>During the week of 20/05/24 17 patients admitted at night during the course of the week into a day-case area as surge patients.  Requiring additional staffing support and causing organisational complications for getting patients into trolleys the next day for their planned elective procedures.  Risk of patient procedure cancellations.  During the weekend there was an additional 12 patients admitted into this area which needed to be staffed by the adjacent ward. 
Surgery patients admitted into surge area overnight due to lack of surgery beds.  Lack of correct surgery beds availability to our outlier patients in specialist surgical beds
PLEASE SEE PROGRESS NOTES FOR LIST OF PATIENT DETAILS</t>
  </si>
  <si>
    <t xml:space="preserve">Bed managers aware of surge patient admission
Senior nursing team informed and raised in daily site meeting to help support moving patients out to other areas the following day. </t>
  </si>
  <si>
    <t xml:space="preserve">Plastics patients admitted into surge area overnight due to lack of plastic surgery beds.  Plastics surgery beds used for outliers from other specialities,
Outlier patients from various specialities placed in surge area overnight by bed management team due to hospital site pressures
Both these events causing problems for day-case patients the following day. </t>
  </si>
  <si>
    <t>Plastics patients admitted into surge area overnight due to lack of plastic surgery beds.  Plastics surgery beds used for outliers from other specialities,
Outlier patients from various specialities placed in surge area overnight by bed management team due to hospital site pressures
Both these events causing problems for day-case patients the following day. 
Bed managers aware of surge patient admission.  
Lack of hospital beds/Patient flow</t>
  </si>
  <si>
    <t xml:space="preserve">Bed shortages within hospital </t>
  </si>
  <si>
    <t xml:space="preserve">Samples for tissue typing were placed in the fridge and not registered on 24/05/2024 due to staff member being busy. They ended up having items placed on top of them in the fridge and so went unnoticed until they were found on 19/06/2024. These samples were now too old for processing and should not be placed in the fridge prior to being sent to WBS. </t>
  </si>
  <si>
    <t xml:space="preserve">Patient samples received in blood bank for HLA-B27 on 24/05/2024 but were not registered on LIMS and placed into the fridge. The staff member involved were too busy to deal with the samples immediately and as they are non-urgent requests, incorrectly placed them in the fridge. The outstanding samples were not handed over and communicated that they were left to be dealt with and were unnoticed within the fridge as other things had been placed on top of them. They were then found within the fridge on 19/06/2024, when it would be too late for processing. The samples also should not have been refrigerated and left at room temperature and so are unsuitable for processing. 
WBS were contacted and requested samples to be sent to them 19/06/2024 so they can generate and send a report of the samples not being processed to the requesters. </t>
  </si>
  <si>
    <t xml:space="preserve">2 late sickness calls impacting upon staffing levels.
Appropriately escalated to matron.
As unable to move staff to support ward next door were asked to support </t>
  </si>
  <si>
    <t xml:space="preserve">Appropriate action taken in regards to late notice absence,
Staff from ward next door came as documented to ensure if help needed. No documentation by Anglesey staff to say if they went next door to request help </t>
  </si>
  <si>
    <t xml:space="preserve">appropriate escalation, appropriate prioritisation of work load.
</t>
  </si>
  <si>
    <t>During the week of 28/05/2024, 11 patients were admitted out of hours into a day case area as surge patients.  Requiring additional staffing for support and causing organisational complication for getting patients into trolleys the next day for their elective planned procedures.  Risk of patient cancellations. During the weekend there was an additional 12 patients admitted into this area.  Trauma surgery patients admitted into surge area overnight due to lack of specialist trauma surgical beds.  
PLEASE SEE PROGRESS NOTES FOR LIST OF PATIENT DETAILS</t>
  </si>
  <si>
    <t xml:space="preserve">Bed managers aware of surge patients admissions
Senior nursing team informed and raised on daily site meetings to help support moving patients out to other areas the following day. </t>
  </si>
  <si>
    <t xml:space="preserve">Plastics patients admitted into surge area overnight due to lack of plastic surgery beds.  Plastic surgery beds used for outlier patients from other specialities
Outlier patients from various specialities placed in surge area overnight by bed management team due to hospital site pressures
Both of these events causing problems for day-case patients the following day.
</t>
  </si>
  <si>
    <t xml:space="preserve">Plastics patients admitted into surge area overnight due to lack of plastic surgery beds.  Plastics surgery beds used for outlier patients from other specialities
Outlier patients from various specialities placed in surge area overnight by bed management team due to hospital bed pressures
Both of these events causing problems and delays for day case patients the following day. 
</t>
  </si>
  <si>
    <t>Appropriate placement of patients</t>
  </si>
  <si>
    <t xml:space="preserve">Room booked for use after a single night shift at Hospital, due to lack of availability on-site at Hospital, room booked at Other Hospital with accommodation team. Room booked as staff member lives in England for home and was on this occasion coming to shift and then returning (when safe to do so) to Aberystwyth after the shift. Given that this is ~2+ hour drive agreed should have room for if too tiered and felt unsafe to drive.
Contacted via email on 24/05/2024 @ 10:03 hours by accommodation officer at hospital asking if room was still needed. Responded at 10:15 hours (12 minutes after email) with wording as follows:
"Hi,
I can confirm that I am coming to do a night shift tonight at Hospital. I will need the room if I am too tiered to drive to where I am spending the rest of the weekend in Aberystwyth so yes please though if the night is not too bad, I may not end up using it if I feel safe to drive there.
I hope that this makes sense,"
No response received to this email. Subsequently that night the shift was undertaken. During the shift was able to have contractual paid rest period before a paediatric major trauma arrived which meant that in the morning felt safe to drive. The room at Hospital was therefore not used as advised would be the case if felt safe to drive.
On 29/05/2024 @ 09:04 hours as I was about to start handing over whilst working for other healthboard after a night shift at Aberystwyth, I received a phone call from the Hospital Accommodation Officer. She then proceeded to be verbally abusive with me on the phone about having booked the room and not used it, this meant that others were not able to have a room that needed one. I reiterated on the phone that as per the email before the date that the room was booked for safety reasons given that doctors have died after driving home from nights due to hospitals not providing accommodation therefore the room was for if felt unsafe to drive a long distance after the night shift. Despite this I continued to receive a verbal barrage about this and told that my subsequent bookings would be reviewed as to whether they would continued to be honoured.
DATIX being submitted due to this bullying behaviour received over the telephone so that this can be reviewed and appropriate reflection/training undertaken by staff member given that it had been clear that this on-call room was being booked by the department for the reasons that it was booked from the outset. </t>
  </si>
  <si>
    <t>31/5/24 -Old scab was documented on back of left ear. 
2/06/24- the scab became Grade 2, 0.5 cm x 0.5 cm pressure ulcer as patient was positioning his head on his left side most of the time.  Dermis plus was used to offload. Continue to monitor and repositioned head every 2 hours.
Despite of this precaution, pressure ulcer remains as Grade 2.
06/06/24- Inadine dressing was applied and changed daily.</t>
  </si>
  <si>
    <t>Patient condition has deteriorated despite all intervention given. His pressure sore has been monitored accordingly.
On 16.06. 24 he was transferred to Ty Olwen for palliative care</t>
  </si>
  <si>
    <t>This incident is unavoidable as despite of all measures undertaken the scab has downgraded o a Grade 2 Pressure ulcer. Frequent repositioning was done accordingly.</t>
  </si>
  <si>
    <t xml:space="preserve">During the week of 03/06/24 there were 15 patients admitted out of day time hours into a day-case area as surge patients.  Some of these patients were in for several days nursed on trolleys. Requiring additional staffing support and causing organisational complications for getting patients into trolleys the next day for their surgery, putting patients at risk of surgery/ investigation cancellations.  During the weekend there was an additional 6 patients admitted to this area. 
As well as bed pressure surge patients, Trauma surgery patients were also admitted into this area due to lack of specialist trauma surgery beds. 
PLEASE SEE PROGRESS NOTES FOR LIST OF PATIENT DETAILS </t>
  </si>
  <si>
    <t>Bed managers aware of surge patient admissions.  Senior nursing team informed and raised in daily site meetings to help support moving patients out to other areas the following day</t>
  </si>
  <si>
    <t xml:space="preserve">Plastics patients admitted into surge area overnight due to lack of plastic surgery beds.  Plastic surgery beds used for outlier patients from other specialities
Outlier patients from various specialities placed in surge area overnight by bed management team due to hospital site pressures
Both of these events causing problems for day-case patients the following day.
</t>
  </si>
  <si>
    <t xml:space="preserve">Plastics patients admitted into surge area overnight due to lack of plastic surgery beds.  Plastics surgery beds used for outlier patients from other specialities
Outlier patients from various specialities placed in surge area overnight by bed management team due to hospital bed pressures
Both of these events causing problems and delays for day-case patients the following day. 
</t>
  </si>
  <si>
    <t xml:space="preserve">Lack of appropriate patient beds. 
Bed management using available trolley space overnight to try to reduce bed pressures
Bed managers aware of surge patient admission
</t>
  </si>
  <si>
    <t>During tonsillectomy list there were holes through each wrapped layer of three tonsil trays. Noticed on opening, luckily there were spare trays available.</t>
  </si>
  <si>
    <t>Had to get three new trays from HSDU. Circled holes in all trays, photographed holes and discussed issue with HSDU.</t>
  </si>
  <si>
    <t>There was evidence of the NG tube length being recorded at least once a day within Cardiac ITU, but without aspiration being obtained. There are also records on 6/6/24 to state that CXR  had been seen and reviewed by medical staff, and they were happy for it to be used and feeding commenced. This is in accordance with Swansea Bay Policy on the insertion and maintenance of NG feeding tubes. When the patient was transferred to Ward T on 07/06/24, further clarification was obtained, and following another x-ray, medical staff requested feeding to continue. The report on the x-ray done on 05/06/24 does not mention the NG tube, although the report on the 07/06/24 clearly states that the tube has gone beyond the stomach and is in the duodenum. The patient was not on PPI that could influence the PH of aspirate.</t>
  </si>
  <si>
    <t>from a nursing perspective, all procedures followed</t>
  </si>
  <si>
    <t xml:space="preserve">ensure all documentation is up to date, and patients concerns at the forefront of all interactions </t>
  </si>
  <si>
    <t>Patient came into TAU/Plastics trauma clinic for assessment.  On arrival patient risk quickly identified and correct procedure followed.  Patient then treated in assessment area and discharged home with follow up plan.  Area cleaned appropriately before admitting further patients. No patient exposure from TAU 
Patient had previously attended ED and SAU and no CPE swabs taken.</t>
  </si>
  <si>
    <t>Failure to identify correct IPC risk and follow correct policy.
No input from other areas this incident now for closure</t>
  </si>
  <si>
    <t xml:space="preserve">Patient was CPE positive highlighting the importance of policy knowledge. </t>
  </si>
  <si>
    <t>PII meeting 14/6/24
Update meeting being arranged</t>
  </si>
  <si>
    <t xml:space="preserve">None. Incident occurred in patients home
Not pressure related , scratch due to fall at home,
Datix not required to be completed in this case. </t>
  </si>
  <si>
    <t>Datix not required to be completed in this case. Skeletal chart updated appropriately</t>
  </si>
  <si>
    <t xml:space="preserve">patient developed moisture lesion on this admission. 
all preventative methods in place - skin bundle, pressure relieving mattress, frequent patient repositioning </t>
  </si>
  <si>
    <t xml:space="preserve">as the incident has been downgraded to a moisture lesion the learning would be that staff correctly classify the damage to skin 
therefore trying to ensure study time / study day for pressure ulcer / moisture lesion classification </t>
  </si>
  <si>
    <t xml:space="preserve">Surgeon was using a Mayo scissors to cut the drain and scissors broken in pieces. </t>
  </si>
  <si>
    <t>Scissors checked if there is no pieces missing.
Scissors put safely to a kidney dish and a clear bag, secure and send with non - conforming form to HSDU.
No no patient or surgeon hurt in this incident</t>
  </si>
  <si>
    <t>During the week of 10/06/24 there were 14 patients admitted out of day time hours into a day-case area as surge patients.  Some of these patients were in for several days nursed on trolleys.  Requiring additional staffing support and causing organisational complications for getting patients into trolleys the next dat for their surgery, putting patients at risk of surgery/investigation cancellations.  During the weekend there was a additional 10 patients admitted to this area.  As well as bed pressure surge patients, Trauma surgery patients were also admitted into this area due to lack of specialist trauma beds.
PLEASE SEE PROGRESS NOTES FOR LIST OF PATIENTS</t>
  </si>
  <si>
    <t>Bed managers aware of surge patient admissions.  Senior nursing team informed and raised in daily site meetings to help support moving patients out of other areas the following day.</t>
  </si>
  <si>
    <t xml:space="preserve">Bed management using available trolley space overnight to try to reduce bed pressures
Bed managers aware of surge patient admission
Lack of hospital beds – patient flow
Senior nursing team informed and raised in daily site meeting to help support moving patients out to other areas the following day.
Plastics patients admitted into surge area overnight due to lack of plastic surgery beds.  Plastics surgery beds used for outlier patients from other specialities
Outlier patients from various specialities placed in surge area overnight by bed management team due to hospital bed pressures
Both of these events causing problems and delays for day-case patients the following day. 
</t>
  </si>
  <si>
    <t xml:space="preserve">Lack of appropriate patient beds. Plastics patients admitted into surge area overnight due to lack of plastic surgery beds.  Plastics surgery beds used for outlier patients from other specialities
Outlier patients from various specialities placed in surge area overnight by bed management team due to hospital bed pressures
Both of these events causing problems and delays for day-case patients the following day. 
</t>
  </si>
  <si>
    <t xml:space="preserve">High acuity dependency on ward 2 level 2, 8 level 3 , 1 rn level 4 patient-and 8 level 4 hca patients with 3 level 5 hca patients on ward.  Acuity escalated in cardiac huddle during the day , along with cardiac flow and matron - ward manager and band 6 already  working within clinical numbers and also all non essential study cancelled. Additional staffing need  highlighted verbally as manager unable to leave clinical area to put requests on system -  however these were not put on and managers already advised no bank / agency use as there are students on the ward with x1 3rd year management student on the night shift.  
Only 3 qualified on night with 3 hcsw.  Night staff escalated staff shortage but no  help provided. Patient care prioritized and safety maintained 
</t>
  </si>
  <si>
    <t xml:space="preserve">Reduced staffing for patient acuity despite situation escalated during the day. </t>
  </si>
  <si>
    <t xml:space="preserve">Importance of effective communication, assessment and sanctioning of additional staffing required to meet the service. </t>
  </si>
  <si>
    <t>not completed as yet issues have been resolved on site</t>
  </si>
  <si>
    <t>Communication and or accepting referral process of patients to Trauma Clinic. 
Full medical history is not being addressed and handed over to the accepting ward when patient requires admitting</t>
  </si>
  <si>
    <t>Learning around acceptance of high risk patients (improve patient screening) with due consideration given to both Surgical and Psychiatric needs and risk
No handover of patients mental health state communicated from transferring hospital
All necessary measures were carried out by ward staff to ensure safety of the patient and ward staff/patients involved in the incident.</t>
  </si>
  <si>
    <t>All necessary measures were carried out by ward staff to ensure safety of the patient and ward staff/patients involved in the incident.</t>
  </si>
  <si>
    <t>Patient discharged from hospital and referred to the acute clinical team for Intravenous furosemide 60mg BD until patient clinically improved. Made aware that patient would return to property with cannula, stock and drug chart.  Treated in hospital for ascites, pleural effusion and right sided heart failure. Informed patient under palliative care and awaiting follow up with gastroenterology and the respiratory team for end stage COPD. Informed on referral that a DNAR form would be in place no mention of JIC medications being arranged. On arrival of the acute clinical team patient acutely unwell, tachycardic, tachypnoea and cyanosis evident. Full capacity noted on initial arrival and able to answer questions as shortness of breath allowed. Family informed that patient was discharged quickly last night to get him home and advised that they had raised concerns about needing support but nil in place so struggling with personal care on arrival. District nurses also not aware that patient had JIC medications when daughter rung in the morning, no referral form hospital team made. On assessment patient NEWS = 16, patient made it clear that he did not wish for hospital admission and wanted to be kept comfortable at home. Asked family to see DNAR - for which it was a photocopied version making it an obligation for us to perform CRP should the patient arrest. Clarified with patient that he did not wish to be resuscitated in the Prescence of family and x2 health care support workers from ACT. See below for actions taken on this. Patient became unresponsive and 999 phoned due to issues with the DNAR, breathing became shallow and respiratory rate went to 1 breath a minute. Patient took last breath as paramedics came through door, no pulse felt. DNAR form arrived and chest compressions not commenced. Death verified by on scene paramedic. Also noted that the prescription on the drug chart did not match that of referral, allergies section not complete and prescription read 80mg BD not 60mg BD, no dilutants prescribed.</t>
  </si>
  <si>
    <t>23:01</t>
  </si>
  <si>
    <t>GP Practice received full discharge summary for a patient including actions for GP - "please be aware of admission and consider spirometry to assess severity of COPD" and medication changes.
It appears that patient had actually passed away whilst an inpatient and had not been discharged.</t>
  </si>
  <si>
    <t xml:space="preserve">Luckily, it was noted that type of destination was listed as death. However, I had to double check on WCP as this was unclear from the discharge summary. This could easily have been missed and the Practice could have made attempts to contact the patient.
</t>
  </si>
  <si>
    <t>On review of patients notes, patient was confused, tried to climb out of bed and lost her balance, falling and hitting his back on the bed rails</t>
  </si>
  <si>
    <t>patient had a witnessed fall, known confusion, got up from bed and fell and hit his back on the bed rail.</t>
  </si>
  <si>
    <t>Remind patients to use call bell to summoned assistance.</t>
  </si>
  <si>
    <t>Patient admitted with fall long lie at home. Admitted to the ward with a grade 3 pressure sore over left hip and  an SDTI over right lateral aspect of  foot.</t>
  </si>
  <si>
    <t xml:space="preserve">Regular repositioning
Air matteras  in place </t>
  </si>
  <si>
    <t xml:space="preserve">Datix should of been completed prior to patient being admitted to the ward </t>
  </si>
  <si>
    <t>Sample collected at Hospital Site A for haemoglobinopathy screen to be sent to Hospital Site B for testing
Two tests requested on form were not booked in on sample registration. 
This lead to test not being performed and sample discarded</t>
  </si>
  <si>
    <t>Clinician contacted laboratory to investigate this
Incident raised</t>
  </si>
  <si>
    <t>Test not ordered or undertaken</t>
  </si>
  <si>
    <t xml:space="preserve">Please note- this incident requires evidence that there has been consideration of the clinical impact for the patient.   </t>
  </si>
  <si>
    <t xml:space="preserve">During the week of 03/06/24 there were 15 patients admitted out of day time hours into a day-case area as surge patients.  Some of these patients were in for several days nursed on trolleys. Requiring additional staffing support and causing organisational complications for getting patients into trolleys the next day for their surgery, putting patients at risk of surgery/ investigation cancellations.  During the weekend there was an additional 6 patients admitted to this area. 
As well as bed pressure surge patients, Trauma surgery patients were also admitted into this area due to lack of specialist trauma surgery beds. 
PLEASE SEE PROGRESS NOTES FOR LIST OF PATIENT DETAILS
</t>
  </si>
  <si>
    <t xml:space="preserve">Bed managers aware of surge patient admissions.  
Senior nursing team informed and raised in daily site meetings to help support moving patients out to other areas the following day
</t>
  </si>
  <si>
    <t>17.06.24 ATTENTED MIU NPT - SLIGHTLY DISPLACED SUPER CONDYLAR FRACTURE LEFT ELBOW- ABOVE ELBOW BACK SLAB APPLIED
26.06.24 ATTENDED FRACTURE CLINIC MORRISTON HOSPITAL FOR REVEIW - CAST COMPLEATED WITH SYNTHETIC- NO DISCOMFORT NOTED UNABLE TO VEIW SKIN UNDER BACK SLAB . RISK ASESSEMNT COMPLETED. PLASTER CARE AND ADVICE GIVEN TO PARENT VERBALLY AND WRITTEN.
17.07.24  ATTENDED REVEIW IN FRACTURE CLINIC .CAST WAS REMOVED. PRESSURE AREA HAD DEVELOPED UNDER BACKSLAB- LATERAL ASPECT OF HAND OVER METERCARPAL- 1CM GRADE 2- DR REVIEWED- NO FURTHER TREATMENT- NO FURTHER CAST- PARENT TO MONITOR- MEDICAL ILLUSTRATION IMAGES TAKEN.</t>
  </si>
  <si>
    <t>DR REVIEW. PATIENT AND PARENT REASURED AND IMAGES TAKEN</t>
  </si>
  <si>
    <t xml:space="preserve">Patient admitted 02.06.2024 to A&amp;E due to feeling unwell, collapse at home and long lie.  WCC: 33.9. 
03.06.2024 No bowel action- Blood cultures taken. Commenced on IVABX (Tazocin) and admitted to ward V (SSSU). CRP raised.
04.06.2024 No bowel action. Ivabx given as charted. Ceiling of care- ward based treatment
05.06.2024 No bowel action in the morning, small type 1 in the afternoon. Declined air mattress. IVABX administered as charted. Blood cultures: negative
06.06.2024 Small type 5 stool. IVTAZ 
07.06.2024 Remains on IV TAZ. Awaiting transfer to ward T. To be taken over by medicine. 
08.06.2024 Type 4 stool, large. IVABX continued. Not for surgical input. 
09.06.2024 Type 4, small. IVABX.
10.06.2024IV ABX. Medicine taken over patient care. 
11.06.2024 Type 7 stool, small. IV ABX continued.
12.06.2024 IV ABX continued. Refused oral medication. Eating and drinking.
13.06.2024 IVABX continued. Senna not given. IDC in situ.
14.06.2024 Type 4 stool, medium amount. IVABX given.
15.06.2024 Type 6 (unsure of amount as unwitnessed). IVABX continued.
16.06.2024 Type 7 medium amount at 13:50, type 6 medium amount 15:02. IV tazocin continued. Sample taken and send for C&amp;S. 
17.06.2024 Type 7 medium amount and a small type 7 again in the afternoon. IPC contacted the ward to inform staff that patient was CDIFF positive. Team responsible for patients care informed and patient commenced on oral vancomycin. Unable to isolate patient due to cubicles being occupied with immunocompromised patient, covid positive and two female patients who we were unable to move out of the cubes due to no female beds being available. 
18.06.2024 Patient still having loose stool. Isolated in to cubicle 2. 
19.06.2024 No bowel action
23.06.2024 No bowel action 
25.06.2024 Patient refusing to take vancomycin and remains symptomatic 
</t>
  </si>
  <si>
    <t>IPC protocls adhered to. Correct signage displayed in ward area.  All staff made aware of potential outbreak.</t>
  </si>
  <si>
    <t xml:space="preserve">not completed, equipment issue is on risk register </t>
  </si>
  <si>
    <t>This patient was sent to the mortuary before her death was verified. 
Although there is a entry from a registrar that this patient has died.</t>
  </si>
  <si>
    <t xml:space="preserve">Hole in vital tray needed for first case. Also missing crucial trays for 2nd and 3rd case of surgery. Trays were fast tracked from HSDU and not returned on time. When contacted to arrange delivery of these trays as soon as possible, HSDU could not guarantee this. Trays were then arranged for delivery from Princess of Wales instead. </t>
  </si>
  <si>
    <t xml:space="preserve">Multi disciplinary team informed involved in surgical list for the day. Duty manager informed so that they could arrange trays from an alternative source outside of HSDU. IR1 completed. </t>
  </si>
  <si>
    <t>Went through Medication management policy with staff member awaiting reflective account</t>
  </si>
  <si>
    <t>Patient given oramorph while had a mixed bag in epidural contained another opioid based drug. No harm came to patient.</t>
  </si>
  <si>
    <t>Medical team also need to be mindful when prescribing but nurses are aware that they are supposed to check on this. All staff remined of this especially for the more newly qualified nurses. Pain team are also aware of the incident and will feed it back to anaesthetics as this can sometimes be where it i prescribed in the first instance.
Medication management policy completed and reflective account completed. Staff member has also temporary reduced their hours for 3 months
Staff member aware that another incident could result in a disciplinary procedure</t>
  </si>
  <si>
    <t>Patient compliance, mechanical fall</t>
  </si>
  <si>
    <t>patient unsteady.  Due to mature of ward unable to nurse patient safely in off duty</t>
  </si>
  <si>
    <t>Patient was scheduled for a nerve block for palliative pain management. Patient had been instructed to be NBM for 8 hours pre-procedure and attended the ward for two hours pre-procedure. The medications required for the nerve block were sought from Pharmacy specifically for this patient. Prior to the patient attending the department for the procedure, Midazolam and Fentanyl were drawn up and prepared (standard practice) along with the medications required for the nerve block. When the patient attended the department for the procedure, the referring doctor spoke to the patient and asked how his pain has been recently. The patient stated that since starting his new pain medications, his pain had been much better. The procedure was abandoned and not performed due to the patient no longer requiring the nerve block as his pain was not currently controlled by oral analgesics. This meant the patient had been unnecessarily NBM, unnecessarily admitted to hospital and medications had been wasted. This could have been avoided by the referring team pre-assessing patient prior to request of the nerve block.</t>
  </si>
  <si>
    <t xml:space="preserve">Patient returned to recovering ward and sent home. Medications safely disposed of. </t>
  </si>
  <si>
    <t xml:space="preserve">Patient transferred from Ward J with CVC line that had not been handed over to staff.  On transfer line had no dressing, was showing signs of Erythema. </t>
  </si>
  <si>
    <t>Police incident number 2400208696
Management review carried out 4/7/24. Full investigation to be carried out. Non patient facing role sough while this is done
Time allocated with PDN to assist with ESR. Now 100% plus additional modules completed</t>
  </si>
  <si>
    <t>Accidental decannulation by staff</t>
  </si>
  <si>
    <t xml:space="preserve">Patient discharged from hospital 21/6/24 with multiple injuries of unknown origin:
*Area to left big toe 
*Left arm &amp; Hand
*Right arm
*Left Breast -  Family reported from poor manual handling while in hospital
*Left Axilla - Family reported from poor manual handling while in hospital 
*Left back -  Family reported from poor manual handling while in hospital
Pressure damage:
*Unstageable wound to right heel
*SDTI to left IT. 
</t>
  </si>
  <si>
    <t xml:space="preserve">Patient nursed on Tally Quattro Mattress
Repose Wedge in place to offload heels 
GNC visits with DN Team three times a day - staff aware to change positions at each visit 
Dn visit also to replenish syringe driver once daily 
</t>
  </si>
  <si>
    <t xml:space="preserve">Patient discharged from hospital on same day
all wounds uploaded to Healthy IO and on Datix
Plan in place to monitor and dress wounds where possible, care taken within manual handling of patient
Pressure damage/ wounds not developed under district nurse team
</t>
  </si>
  <si>
    <t>Patient discharged from hospital on same day
Pressure damage/ wounds not developed under district nurse team</t>
  </si>
  <si>
    <t xml:space="preserve">On administration of antibiotics patient appeared to have pain around site of cannula followed by a lump and redness </t>
  </si>
  <si>
    <t xml:space="preserve">Staff nurse had medical doctor on call to review area. Decision was made it was phlebitis and cannula removed. Area monitored and resolved prior to discharge </t>
  </si>
  <si>
    <t xml:space="preserve">Area monitored by nursing staff
Nursing staff followed protocol appropriately </t>
  </si>
  <si>
    <t>On review of the patients skin, 3 areas noted to buttocks, all moisture related, none over bony prominence and all have irregular edges.</t>
  </si>
  <si>
    <t>Patient developed Moisture damage whilst in hospital</t>
  </si>
  <si>
    <t>Continue to monitor patients skin</t>
  </si>
  <si>
    <t xml:space="preserve">Patient carrying own supply of illegal medication unknown to nursing staff.  
Found with needle in groin.  When questioned admitted to taking illicit drugs on the ward and storing them in his rectum - see copy of nursing notes in Progress notes section.  
Correct procedure followed.  Doctors informed, Bed managers informed, Police contacted, 
Patient asked to surrender any further drug paraphernalia.
</t>
  </si>
  <si>
    <t xml:space="preserve">Patient in high risk group.  
Correct procedure followed for escalation and reporting. 
No harm at this time but nursing staff have asked for a low tolerance to intravenous access if the patient becomes able to mobilise off ward.  Doctors aware.
</t>
  </si>
  <si>
    <t xml:space="preserve">Patient bed bound ans assumed to not be able to access drugs at since admission. </t>
  </si>
  <si>
    <t>not completed</t>
  </si>
  <si>
    <t>Patient had E Coli to his urine taken on 22/6/24 and  positive result 23/6/24</t>
  </si>
  <si>
    <t xml:space="preserve">Patient prescribed 1000g of Flucloxacillin.
The nurses who have given doses of Flucloxacillin have read the dose as 1000mg and have only given the dose of 1g as this is the usual dosage for the drug.
</t>
  </si>
  <si>
    <t>Doctor had prescribed 1000g of flucloxacillin, the dose given to the patient was 1g</t>
  </si>
  <si>
    <t>To be vigilant of the prescribed doses and identify them sooner</t>
  </si>
  <si>
    <t xml:space="preserve">During the week of 24/06/24 there were 17 patients admitted out of day time hours into a day-case area as surge patients.  Some of these patients were in for several days nursed on trolleys. Requiring additional staffing support and causing organisational complications for getting patients into trolleys the next day for their surgery, putting patients at risk of surgery/ investigation cancellations.  During the weekend there was an additional 11 patients admitted to this area. 
As well as bed pressure surge patients, Trauma surgery patients were also admitted into this area due to lack of specialist trauma surgery beds. 
PLEASE SEE PROGRESS NOTES FOR LIST OF PATIENT DETAILS
</t>
  </si>
  <si>
    <t xml:space="preserve">Bed managers aware of surge patient admission
Lack of hospital beds – patient flow
</t>
  </si>
  <si>
    <t>A patient attended the department unwell and required ambulance transfer to an appropriate hospital for ongoing treatment, there was a long wait for the transfer, the patient left the department as they couldn't wait for the ambulance to arrive despite staff encouraging them to wait due to their condition.</t>
  </si>
  <si>
    <t xml:space="preserve">Patient admitted 15/06/24 following a fall at home in her garden whilst feeding the birds. Patient was on the floor outside for over 6 hours. Patient sustained a distal femoral fracture. Patient underwent a total knee replacement 18/06/24. 
PMH - T2DM, Hypertension, Hiatus hernia.
Asked to see patients left heel on the evening of 25/06/24 to find a small bruised area &lt;0,5cm in size ? SDTI
</t>
  </si>
  <si>
    <t xml:space="preserve">Pharmacy technician was completing routine POD locker check where 2xshortec 10mg Tabs were found in POD. </t>
  </si>
  <si>
    <t xml:space="preserve">Signed in to DDW CD book and signed out again to return to pharmacy. </t>
  </si>
  <si>
    <t>Inappropriate medication storage facility</t>
  </si>
  <si>
    <t>Patient was discharged home and readmitted.
The patients wife had brought his medication in from Home and all the medication was in a bag as strips, no boxes were seen.
The pharmacist technician was checking the medications and came across 2  shortec 10mg capsules which were still in the strip.</t>
  </si>
  <si>
    <t>2 Shortec 10mg capsules found in patient locker, patients states he was given them when he was in the A&amp;E department.</t>
  </si>
  <si>
    <t>staff to check patients medications to ensure that all controlled drugs are locked away in CD cupboard.</t>
  </si>
  <si>
    <t xml:space="preserve">On investigation two RBC units had been requested by the clinical area in a box under the the instruction of the Consultant anaesthetist  and subsequently ordered  and excepted by a member of cardiac  agency staff.  Unfortunately the agency staff were unaware that the units could be checked without opening the cold box using the attached paperwork.
When units were subsequently not required they were retuned to the lab in an incorrect unpacked state, due to this error unfortunately the units had to be wasted.   
This incident has highlighted the requirement to check competency/training of all agency staff with regards to health board Blood Transfusion SOPs.     </t>
  </si>
  <si>
    <t xml:space="preserve">Wastage was avoidable form theatre.
Identified by investigation that agency staff who are untrained to SBU transfusion processes were involved, currently no agreement within any HB in Wales for agency staff to be involved in the transfusion process. This is due to the this is due to the unwillingness of nursing agencies to allow facilitation of transfusion training.
Within Swansea Bay, we have a service by service agreement to train agency staff where needed, which does not currently cover theatres.
</t>
  </si>
  <si>
    <t>Wastage can occur within emergency situations. The risk of this occurring greatly increases in areas where staff are untrained.</t>
  </si>
  <si>
    <t>Patient attended assessment area for CT scan under sedation. Whilst in scanner, patient became unsettled and pulled at cannula. Cannula tissued and approx 27.2ml of contrast extravasated. Limb was elevated and cold compress applied. Plastics team informed and washout completed under LA on assessment area. Admitted to ward overnight for further plastics review 27/06. Reviewed by plastics team 27/06 - much improved and discharged home.</t>
  </si>
  <si>
    <t>Limb elevated at time, plastics team informed at time and washout completed.</t>
  </si>
  <si>
    <t xml:space="preserve">These referrals were brought to our attention via a breaching list and subsequently identified that a Transport parcel had been mislaid between Morriston and NPT Hospitals.  Staff at NPTH have since printed of each individual referral and represented them for vetting and appointing. 
</t>
  </si>
  <si>
    <t xml:space="preserve">Thank you very much for raising this Datix.  This Datix has now been investigated, actions have been taken to rectify the problem, members of staff involved have been advised of the importance of documenting the date and individual number of a parcel being sent and the receiving site have been asked to acknowledge receipt of delivery.  This should aid us in identifying missing parcels more timely. </t>
  </si>
  <si>
    <t xml:space="preserve">To record each parcel and communicate when a parcel is being sent and received. </t>
  </si>
  <si>
    <t>Rapid review carried out promptly with team.
Presented at Tier 1 9/7/24. Felt avoidable due to poor stool sampling, post of doses of Cefuroxime being given that aren't protocol and possibility of Tazocin being stepped down to to an oral switch on day 3.</t>
  </si>
  <si>
    <t xml:space="preserve">Recovered from infection by day 10
Treated appropriately on diagnosis </t>
  </si>
  <si>
    <t xml:space="preserve">Poor documentation on both ward staff and doctors not giving enough information relating to antibiotic rational/duration </t>
  </si>
  <si>
    <t>Known risk of extravasation for this procedure.
Cannula removed from patients arm after extravasation.
Arm elevated, ice applied to area.
Doctor with the patient informed of the extravasation and checked the area. 
Extravasation aftercare given to ward staff and carer.
Extravasation paperwork completed and scanned on to synapse.
Departmental protocol followed.</t>
  </si>
  <si>
    <t>Known risk of extravasation for this procedure.
Cannula removed from patients arm after extravasation.
Arm elevated, ice applied to area.
Radiologist checked extravasation site before patient left department.
Ward informed of extravasation.
Extravasation paperwork completed and scanned on to synapse.
Departmental protocol followed.</t>
  </si>
  <si>
    <t xml:space="preserve">I was the navigator during today shift (27/06/24). I came in to 12 patients in the WR and 5 in SURGE with the anticipation of 4 discharges in SURGE and 3 in the WR. At the start of the shift, there was over 3 patients in room 8 in the corridor all on IV treatment and on reclining chairs. The longest wait at this point was a gentleman who has just spent his 3rd night in the chair. All 3 triage rooms down in SDEC have been in constant use or blocked due to patients in the WR requiring continuous treatment, close monitoring &amp;  and medical reviews. Due to staff shortages, high acuity patients and the influx of patients care has been compromised to all patients in the WR as staff have been unable to do complete basic care needs such as observations and toileting adequately resulting in patients being incontinent in the WR that's been full with over 20 patients throughout the day. In addition to this, due to the WR being over capacity, we have been unable to pull patients into the triage space to do observations as we are unable to take observation machines into the WR as per UPCC. I have been pulled from SDEC navigating to support and help with triage to cover staff breaks that has resulted me being in triage for the last 3 hours. Due to the number of patients &amp; staff shortages, I have been supporting the WR nurse's with the patients in the WR and the demand from patients and the medical team with jobs to provide patient care which in turn has resulted in triage being delayed often over 30 mins. My concern is that patient care has been severely compromised with patient care being delayed and patients dignity and safety at high risk. We are unable to provide basic care to patients that need it &amp; unable to bed our highest priority patients as there are no beds. We are unable to monitor patients safely which often results in patients being missed and patients clinically deteriorating. I strongly believe there has been a failure of care to patients today and all patients have been put in a venerable, unsafe environment in the WR. 
At the end of my shift, there are currently 3 patients currently having loose stool. 
X1 patient in severe DKA with keytones &gt;8.ommols (med reg &amp; NNP aware). 
x1 patient with a HR  &gt;140bpm on a cardiac monitor that we are unable to hear as patient is currently in the side room.
x1 patient is 94 years old sat on a hard chair. </t>
  </si>
  <si>
    <t xml:space="preserve">70 year old Gentleman. PMH: CVA (2014) Left Hip replacement 4 years ago, laryngectomy 
Admitted to Gower ward on PM 25th June 2024 from emergency outpatient appointment, under neurology. History 6 weeks of rapid cognitive decline and short term memory problems. Patient balance was effected resulting in falls x 2, bruising evident on face. 
? Neurological underlay - diagnosed with CJD 
MRI, LP and EEG on admission 
1pm 26/06/24 CT Thorax. Fell following CT from the chair. Falls sticker evident in notes.
10am 27/6/24 MRI NAD following. 
27/6/24 1pm Patient left the ward and was seen by a HCA in the corridor. The HCA presented to the ward and confirmed patient’s absence. The patient was found in the carpark, by the Burns and plastics entrance. When he saw staff he started to run, tripped and fell escorted back to the ward by staff and porters. 
17:30 CT Head showed facial fractures: 
Left Frontal base lateral orbital wall. Zygomatic arch. L maxillary sinus &amp; R distal radial fracture. 
Reviewed promptly following. Falls sticker in place. GCS 14/15, 15 min Neuro obs following. Sluggish reaction to left eye. Odema present. 
DOLS completed PM 26/06/2424 hour security, staff unable to restrain patient. 1:1 nursing (HCA) supervision instigated. 
Staffing: 
Over establishment of RN on ward, 6 nurses (am) to cover HCA deficit. 2 HCA to 30+2 patients, including 1 x 1:1 nursing. PM: 5+2+1.  All medical areas depleted of HCA. 1 x bank shift on the system for HCA. High volume of sickness at time of incident. High Acuity shifts x 2 requested. 
Falls risk assessment completed 36 hours following admission, Not at risk of falls. Insufficient assessment completed. </t>
  </si>
  <si>
    <t xml:space="preserve">70 year old Gentleman. PMH: CVA (2014) Left Hip replacement 4 years ago, laryngectomy 
Admitted to Gower ward on PM 25th June 2024 from emergency outpatient appointment, under neurology. History 6 weeks of rapid cognitive decline and short term memory problems. Patient balance was effected resulting in falls x 2, bruising evident on face. 
? Neurological underlay- diagnosed with CJD 
MRI, LP and EEG on admission 
1pm 26/06/24 CT Thorax. Fell following CT from the chair. Falls sticker evident in notes.
10am 27/6/24 MRI NAD following. 
27/6/24 1pm Patient left the ward and was seen by a HCA in the corridor. The HCA presented to the ward and confirmed patient’s absence. The patient was found in the carpark, by the Burns and plastics entrance. When he saw staff he started to run, tripped and fell escorted back to the ward by staff and porters. 
17:30 CT Head showed facial fractures: 
Left Frontal base lateral orbital wall. Zygomatic arch. L maxillary sinus &amp; R distal radial fracture. 
Reviewed promptly following. Falls sticker in place. GCS 14/15, 15 min Neuro obs following. Sluggish reaction to left eye. Odema present. 
DOLS completed PM 26/06/2424 hour security, staff unable to restrain patient. 1:1 nursing (HCA) supervision instigated. 
Staffing: 
Over establishment of RN on ward, 6 (Am) nurses to cover HCA deficit. 2 HCA to 30+2 patients, including 1 x 1:1 nursing. 5+2+1. All medical areas depleted of HCA. 1 x bank shift on the system for HCA. High volume of sickness at time of incident. High Acuity shifts x 2 requested. 
Falls risk assessment completed 36 hours following admission, Not at risk of falls. Insufficient assessment completed. 
conclusion: 
unsafe staffing levels 
high patient acuity
worsening patient condition, increasing confusion and decreasing mobility </t>
  </si>
  <si>
    <t xml:space="preserve">staff awareness of presenting patient with neurological impairment and the risk of safety involved </t>
  </si>
  <si>
    <t xml:space="preserve">Awaiting investigation </t>
  </si>
  <si>
    <t>On checking the patient, grade 2 pressure ulcers were noticed on both buttocks</t>
  </si>
  <si>
    <t>Patient position changed regularly, needs an airflow mattress, cream applied</t>
  </si>
  <si>
    <t xml:space="preserve">Admitted to AMU 24/06/2024 @ 16:02 via SDEC corridor. 
PC: Generally unwell with central chest pain + new confusion. Recent history of reduced mobility due to increased dyspnoea + fatigued.
Social hx: Lives with daughter, normally independently mobile with stick. However, notably unsteady following admission - found to have admitting Na of 112 secondary to diuretic use.
Incident occurred on 27/06/2024 @ 23:25. Patient mobilised to toileting with ZF and supervision from 1 member of staff. Patient asked staff to wait outside bathroom door for privacy - not confused. Staff heard patient calling for help some minutes later - found patient on floor, denies head injury. Na at this time was 114. 
</t>
  </si>
  <si>
    <t xml:space="preserve">Patient sustained unwitnessed fall with subsequent L ankle dislocation + fracture, which has prolonged admission. 
Fall likely occurred due to hyponatraemia. Had been mobilising to and from toilet with supervision from 1 member of staff. 
Patient unsupervised in bathroom as requested staff wait outside. Patient wasn't confused. 
Patient was wearing appropriate footwear. </t>
  </si>
  <si>
    <t xml:space="preserve">MFRA to updated in a timely manner post-incident (in this incident, MFRA not updated until 07/07/2024). 
LSBP normally to be completed post-fall, however, in this incident, not possible due to hoist transfer back into bed. 
Ensure staff fully aware of how blood results can contribute as falls risk factors (eg. physiotherapy felt it wasn't safe to assess patient on 26/06/2024). Ensure patient is fully aware of risks associated with this - offer alternatives eg. commode or remain with patient if patient agreeable. 
</t>
  </si>
  <si>
    <t xml:space="preserve">No injury apparent
Assessed by doctor
No falls risk assessment on admission despite the patient falling while in MRI scanning on 26/6/24. It was done post on ward fall on ward b on 27/6/24
No manual handling risk assessment completed until 28/6/24
Baywatch bay should of been happening but staff left the bay, statements asked for to explain why 
Family were not informed and morning staff not asked to inform them. Ward manager did this
Staff did escalate to manager workload but didn't datix that no help was available. 
</t>
  </si>
  <si>
    <t xml:space="preserve">No harm to patient.
Learning for staff on shift of how the deployed staff and cared for patients. reflections completed and discussed </t>
  </si>
  <si>
    <t xml:space="preserve">Baywatch bays never to be left unattended. 
Escalation if staff unable to manager workload and datix if no help available. 
Learning for staff on shift of how the deployed staff and cared for patients. reflections completed and discussed </t>
  </si>
  <si>
    <t xml:space="preserve">Haemoglobinopathy screen was received on ETR request with incorrect test set used by clinical requestor
This was not noted upon reporting and so follow up actions were not undertaken - this has delayed the report being sent to the clinical requestor as per laboratory procedure
</t>
  </si>
  <si>
    <t>When investigating why the follow up was not completed the error was identified
The test set was updated and reported correctly and the report was issued to the clinical area
Staff and clinical area were informed of the issue via email</t>
  </si>
  <si>
    <t xml:space="preserve">Nurse was cleaning behind the TAVI stock trolley, as she picked up the orange bag the was left on top and the needle that was inside the bag had already penetrated the skin before the nurse knew it was in the bag. 
the nurse stated that there were sharps boxes close to the orange bag on the TAVI trolley. </t>
  </si>
  <si>
    <t>Nurse had needle stick injury as needle was inappropriately disposed of in an orange bag.</t>
  </si>
  <si>
    <t>No sharps boxes are to be kept on the TAVI trolley at all, sharps boxes should be carried with the tray to be disposed of appropriately at the time.</t>
  </si>
  <si>
    <t xml:space="preserve">Norovirus outbreak on the ward, multiple staff affected . unforeseeable sickness absence 
late notification of sickness 
senior escalation as per protocol 
shift was not to out to bank, and OT can be granted on the provision Bank is not picked up. 
Other areas unable to help 
No harm to patients 
HCA number as requested, 2 x 1:1 patients covered 
</t>
  </si>
  <si>
    <t xml:space="preserve">Norovirus outbreak on the ward, multiple staff affected . unforeseeable sickness absence 
late notification of sickness 
senior escalation as per protocol 
shift was not to out to bank, and OT was not granted on the provision Bank was not picked up. 
Other areas unable to help 
No harm to patients 
HCA number as requested, 2 x 1:1 patients covered </t>
  </si>
  <si>
    <t xml:space="preserve">ensure roster policy is adhered to 
earliest opportunity to notify of sickness </t>
  </si>
  <si>
    <t>o	Assessor(s) added – remove this line once the investigation starts</t>
  </si>
  <si>
    <t xml:space="preserve"> patient came from another ward. on arrival during skin check, noticed blister on his L outer thigh. </t>
  </si>
  <si>
    <t xml:space="preserve">Plastics SHO and Trauma Nurse Practitioner both stated they had not put sharps in orange bag.  
TAU staff had not used sharps in the assessment room that day. 
Due to number of patients seen in the assessment area during the day we were unable to identify an potential patient for a blood test. 
Discussion with domestic services who assure me the bins were emptied that morning. 
As a result I am unable to conclude where or how the blade was in the room. </t>
  </si>
  <si>
    <t xml:space="preserve">Sharps disposed of incorrectly.  Unable to find source/reason for incorrect disposal.  Could have been human error but unable to say for sure. 
Plastics SHO and Trauma Nurse Practitioner both stated they had not put sharps in orange bag.  
TAU staff had not used sharps in the assessment room that day. 
Due to number of patients seen in the assessment area during the day we were unable to identify an potential patient for a blood test. 
Discussion with domestic services who assure me the bins were emptied that morning. 
As a result I am unable to conclude where or how the blade was in the room. </t>
  </si>
  <si>
    <t>Importance of safe sharps disposal and following correct procedure</t>
  </si>
  <si>
    <t xml:space="preserve">Patient admitted to morriston hospital under care of the vascular surgeons. The patient was to be NBM from midnight on 28.07.2024 for theatre for a R AKA. 
Patients BM 21.7mmol and ketones 3.6mmol. Patient placed on DKA protocol, fluid regime prescribed containing 40mmol/l of potassium, . 500ml of fluid administered before clinical noted that the patients K+ was elevated. Fluid stopped and replaced with N.acl 0.9%. 
Patients k+ reduced and was within range so no further treatment needed for the elevated k+ and patient remains stable. 
No harm caused as a result of this incident. 
RNS are reminded to ensure bloods are checked prior to administering and fluid containing potassium. 
</t>
  </si>
  <si>
    <t>DKA protocol started with fluid containing 40mmol of potassium. 
Patients potassium was elevated so fluid stopped. 
Treatment provided and no harm has come to the patient as a result of this inciden</t>
  </si>
  <si>
    <t xml:space="preserve">- Ensure bloods are stable prior to prescribing or administering fluid containing potassium </t>
  </si>
  <si>
    <t xml:space="preserve">Matron Sophie Evans , ward manager Kirsty Hopkins spoke with family to discuss situation. Police were informed incident number 2400218047. Family happy with outcome. Advised family to take money home but refused, stated they wanted patient to keep his independence and have money on him. </t>
  </si>
  <si>
    <t>Patient transferred from another hospital. 
Patient previous C.DIFF positive.
On arrival to ward patient had an episode of loose stool. Sample was taken immediately and sent as rapid.
Bed managers were contacted to inform of the need to isolate. No cubicles available within the hospital.
Patient in Cubicle 2 within the ward not used for infection this was also escalated however no female bed available to decant.
Patient required to remain within bay for 48 hours - IPC precautions utilised.
Patient isolated within Ward on 01/07/2024. Bed area 3d cleaned.</t>
  </si>
  <si>
    <t>Isolated when able, IPC precautions taken whilst patient remained in Bay, waste bagged at bedside, bedrails table and locker wiped down frequently with red wipes.</t>
  </si>
  <si>
    <t>Staff sent stool sample on first instance of loose stool.</t>
  </si>
  <si>
    <t>@0330H Patient started to call out for his "antihistamine and anti -sickness medication" repeatedly even after explaining to him that he cannot have it because the frequency is only three times a day for the CHLORPHENAMINE MALEATE Oral Liquid and the CYCLIZINE 50 mg Tablets were already given not long go to him .  He is angry and frustrated and did not accepted any explanation. The security that accompanied the nurse tried to counsel him about not having medication at this time however he got upset and aggressively tried to hit the security guard with his crutch. He was verbally aggressive towards the security as well calling him  ,"w*****, b****, w**** and f*** o**". He tried to attack the security guard again.  the security guard tried to take away the crutch and took him down to the floor. Patient was also lifted back to bed while putting his arms behind his back with his face sideward against the bed. He just continued shouting until he settled after 3 mins. After an hour, he started to complain about headache and sustained small skin tear on his left foot while fighting back with the security guard and asked for pain killer.</t>
  </si>
  <si>
    <t xml:space="preserve">Admitted on 30/6/24 with a R NOF#, had L DHS 3/7/24. 
PMH:- Dementia, HTN.
Long wait of 19 hours on ambulance before transfer to ward.
Patient pressure areas checked on admission to ward and noted a blister to R buttocks.
</t>
  </si>
  <si>
    <t xml:space="preserve">Patient pressure areas checked on admission to ward and noted a blister to R buttocks.
</t>
  </si>
  <si>
    <t>To avoid length of time prior to admission to ward.</t>
  </si>
  <si>
    <t>Since admission to the unit good documentation on skin bundle and pressure area care. P</t>
  </si>
  <si>
    <t xml:space="preserve">not completed </t>
  </si>
  <si>
    <t>GE ultrasound machine defaulted to factory settings not allowing estimated fetal weight (EFW) or centiles for growths to be obtained.  Centiles are required to allow for identification of those patients that need referral to Fetal Medicine.  EFW is required to enable plotting on patients graph for assessment of fetal growth for high risk obstetric patients.
This affected multiple patients starting Monday 1st July until 3rd July when there was a temporary fix with sonographer input at start of each patient.  Some of the patients NHS numbers are listed above, there were multiple more involved.  
GE salesman arrived on Thursday to assess and an engineer arrived Friday to correct the problem.</t>
  </si>
  <si>
    <t>Attempted to contact GE on the Monday with the contact numbers available but there was no response.  
Tuesday GE were contacted and staff were told machine would be fixed remotely.
Wednesday, issue still present. I emailed and again attempted to telephone GE for engineer to resolve the problem and they offered to correct online but not successful.  
Thursday GE salesman arrived Thursday to assess problem.
Friday GE engineer arrived Friday to correct the problem.</t>
  </si>
  <si>
    <t xml:space="preserve">-Bend in crutches cased patient to fall. 
-Patient usually mobile independently. 
-Patient has capacity, refused post fall investigations. 
-No injuries obtained. 
-No further falls during the admission. 
-Discharged home the following day. </t>
  </si>
  <si>
    <t xml:space="preserve">-Bent crutch caused patient to trip- crutch replaced. 
-No injuries obtained. 
-No further falls.  
-Patient discharged home the following day. </t>
  </si>
  <si>
    <t xml:space="preserve">-Check mobility aids to make sure they are fit to purpose.  </t>
  </si>
  <si>
    <t xml:space="preserve">Myself as a Practice Education facilitator for SBUHB was escorting a student nurse as a patient into ED, with my colleague. Whilst standing at the reception check in desk, I was stood behind an elderly male (A) and female (B) in their early 70's. B (patient) was sat on the chair next to the desk in visible pain and disconfirm with a walking stick whilst A (patients relative) was at the desk pleading with staff for a wheelchair to get B into the main waiting area where they had been asked to go and wait. 
The receptionist informed them that there was no wheelchair available and that B would have to walk into the waiting area. A was visibly frustrated and informed reception that B could not walk and really needed assistance to which reception again said that there was nothing available and continued to sit at their chairs behind the reception desk. A &amp; B looked at me behind them with my ID badge visible and said "I don't know what to do". At this point A was trying to pull B up off the chair and walk to which B had stumbled and I informed her to sit back down on the chair before she caused further injury to herself. 
I then informed the reception staff that they needed to find B a wheelchair to assist her into the waiting area if that is where they wanted her to wait as she could not walk and this was evident from me witnessing her in pain and a near fall attempting to. Again, the reception team informed me that there was nothing that they could do and there was nothing available to help B transfer to the next waiting area. I asked if porters could be called to bring a wheelchair if there was none in the department and I was told that there were "none in the hospital free". I was then told to wait and another lady come and shouted from the middle of the reception booth to me at the glass asking if I could come behind ED and speak with her to which I said yes. After going around to speak with the lady I was greeted with the same answer that there was nothing that they could do and what would I like them to do for me. I explained that it was not for me, it was for patient of the Health Board who visibly cannot walk and transfer into the next waiting area and I was again informed that there were no wheelchairs available and that the department is very very busy at the moment and staff are under huge pressure to which I explained that I understood this from my role in covering hospital site for education. The staff member then went onto tell me that first, there are 17 wheelchairs waiting to be fixed outside the porters room and there are none available and red cross have tired to locate one and if I could fix them then they could be used to which I explained that unfortunaly I cannot do that. I was then told that "the patient has walked from the car to here, so they they are able to walk". I explained that that could have been every piece of energy the patient had, and nevertheless, the patient was now under our care and we had a duty to care for the patient, now B was inside the ED department. 
Moments later the staff member come with a wheelchair and A helped B into the wheelchair and they took her through into the main waiting area where she was too unstable to be transferred into a chair again so remained in the wheelchair.
Some time later I was sat in the main ED waiting area with my colleague and the patient I had escorted down (student nurse in their uniform) when a HCA come out and seen the patient who had worked multiple bank shifts in the department and was shouting across the waiting area "why are you in here", "what is wrong with you then". The patient was visibly anxious about the questioning from the HCA and said "its okay, just an injury". Again the HCA continued to shout across loudly questioning and then went onto say "are you faking it to get out of work" later realising what she had said and seeing myself and my colleague sat with him she said to the both of us "I was only joking". 
The same HCA then come back again for a second time and asked my colleague for a word where she asked who I was and what my name was as management in the department were asking in relation to the above incident with Patient B. </t>
  </si>
  <si>
    <t xml:space="preserve">02.07.2024: I spoke with Directorate Manager and spoke on Teams with Interim Divisional Manager, Emergency Care and Hospital Operations and informed them. This has also been sent in a follow up email to Interim Deputy Head of Nursing for medicine. </t>
  </si>
  <si>
    <t xml:space="preserve">Allergies – Penicillin, gentamycin, meropenem, teicoplanin, ciprofloxacin and cefotaxime. 
22/6 Patient was admitted to A&amp;E with a fall and abdo pain. Documented on clinical notes that patient has been given IV ABX from this date, but no bundle or proof of insertion completed of cannula.  
23/6 Admitted to Ward V. CTAP at 03:30 confirmed obstructing calculus. 05:00am Patient prescribed IV co-trimoxazole and stated responding. Ongoing flank pain. At approx 8am patient went to theatre for Rigid cystoscopy &amp; ureteric stent. Patient returned NEWS 2 at 11am, then increased from a 2 to 3 from 11:30, then 4 from 2pm and went up to 6 at 4pm, however this seems to be a pattern and almost ‘stable’ for patient as fluctuates due to patients BP being low. Patient still on Ward V, no documentation that Dr’s were made aware of NEWS score, however it is documented on WNCR that sepsis screen was completed on Ward V, therefore protocol is to inform Dr although Dr’s had not documented that they has assessed patient. 
24/6 Dr’s were made aware at 08:45, bloods taken and have completed assessment. At 17:51 - Patient transferred to ward T from ward V. Observations recorded NEWS 5 due to 1L o2 requirement SATS 94% and BP 97/59, septic screen done on ward V prior to transfer. Contacted urology to informed and ? if anything further they want staff to do, team stated that she is already on IV ABX and there is nothing further they would like staff to do. 4 hourly observations in place with close monitoring. Patient also seen by outreach for review of NEWS score, outreach advised to aim for SATS above 94%. Advised by team that INR is above 8 vitamin K prescribed on STAT dose given as charted for INR check in 24 hours. Team contacted to say that tinz is still prescribed but needs to be held today and they are unable to stop. Patient reviewed by Medical team. Documented that CRP 130, INR 7.8 and that there is a possible infection or it is medication related. Patient already on IV ABX and as patient has many allergies, no changes currently needed. NEWS remains the same between 3-6.
25/6 No further changes, patient for Bloods to check full count and INR. At 14:52 IV co-trimoxazole switched to PO. NEWS remains 4-6. No further changes. 
26/6 At 06:55 Dr’s were contacted as patient NEWS 8. Temp 39.5. BM 7.1. Sepsis screen completed. Dr’s reviewed, from PO ABX switched back to IV ABX. Cultures taken. Patient has rigors also and pain in lower abdomen. Plan for x-ray to hip. Dr’s are a/w micro advice due to patients allergies. Fosfomycin PO prescribed. Xray completed. 16:00 NEWS 3. 
27/6 09:00 Dr’s documented that after inserting a stent in, patient can become poorly – septic shower. Documented SKI, 12 hourly IVI prescribed, continue ABX and daily bloods to be completed. NEWS 2. Urology update at 15:33 that blood culture shows gram negative e-coli. Micro advised to continue on IV co-trimoxazole and will call in the meantime with full sensitivities. No cube available to transfer patient into, however risk assessments were made to make the area as safe as possible. 
28/6 IVI commenced and IV ABX administered. Pt had 2 episodes of loose stools, but was unable to collect stool sample.  BMs recorded; patient is at risk of hypoglycaemia. Urine dip to be completed. No new concerns at present
29/6 Patient IV ABX co-trimoxazole stopped. Patient started on IV Fosfomycin 4g and is still  prescribed and administered this to this day with no changes, (9/7/24) . 
Patient well in herself. 
IPC training figures :
Hand hygiene 98%
ANTT ESR 89%
ANTT FACE TO FACE 74%
IPC LEVEL 2 88%
</t>
  </si>
  <si>
    <t xml:space="preserve">- Urine sample not taken pre and post operatively 
- IVABX changed to oral too soon, micro advice is for a patient to be clinically stable/improving for 48hr prior to switching from IV to oral 
- Insertion bundles and maintenance bundles to be completed and used for venflons </t>
  </si>
  <si>
    <t xml:space="preserve">- Urine sample not taken pre and post operatively 
- IVABX changed to oral too soon, micro advice is for a patient to be clinically stable/improving for 48hr prior to switching from IV to oral 
- Insertion bundles and maintenance bundles to be completed and used for venflons 
It has been investigated and presented at panel. Unavoidable with learning identified. </t>
  </si>
  <si>
    <t xml:space="preserve">Having had planned annual leaving starting WC 24/06/24, based at the CAB I recorded a temporary voice message on my trust provided mobile phone before leaving for the week. Handset left on desk. On my return 01/07/2024 I was unable to locate the handset. </t>
  </si>
  <si>
    <t xml:space="preserve">Thorough search for phone. 
Informed IT via 'log a call'. 
Telephoned IT who suggested I make a request for a phone via the intranet. 
Notified Line manager. </t>
  </si>
  <si>
    <t xml:space="preserve">Micro instrument was opened during the operation. The inner metal instrument liner was taken out of the metal instrument case. One loose screw was found on the Major Laparotomy tray where the inner metal instrument liner was place after it was taken out of the metal instrument case and another loose screw was found on the metal instrument case. Upon inspection of the metal instrument case,  2 other screws were found missing. </t>
  </si>
  <si>
    <t>Team Leader and Line Manager was informed. Searched on all the trays that were used during the operation and all the areas in theatre. Patient was x-rayed. Informed HSDU staff.</t>
  </si>
  <si>
    <t xml:space="preserve">Patient reported to the nurse that patient had a fall which is unwitnessed. Patient stated that fell on the floor from the bed ,  rolled over in to the shoulder.
No injury noticed. Patient is not confused.  Patient denied the fall to the cardiology team when they came to review.
</t>
  </si>
  <si>
    <t xml:space="preserve">patient came into triage, handed stickers from reception as usual protocol. whilst nurse was taking history from patient. band 3 (J.H) healthcare was taking VBG, run the VBG in our AMU machine using the labels given by receptionist. After taking history went to check wristband to put onto patient and it was the wrong labels and wristband. so VBG was under wrong identity that's for a patient that is not currently in hospital (been referred to hospital) </t>
  </si>
  <si>
    <t>Sister in charge notified. Point of care emailed due to out of hours to remove the result</t>
  </si>
  <si>
    <t>Patient brought to department without Nurse escort, patient was on Oxygen.
Should have had an escort as per policy</t>
  </si>
  <si>
    <t xml:space="preserve">Called Emergency department to send a nurse or healthcare to return patient safely to ED </t>
  </si>
  <si>
    <t>Patient required and Ultra sound. The form was completed by the Urology Registrar and sent to the USS department. USS called to confirm the time and had the incorrect patient details on the form. Urology had put another patients label on the form.</t>
  </si>
  <si>
    <t>Contacted Urology to make them aware of the error and instructed them to send a new form to USS</t>
  </si>
  <si>
    <t xml:space="preserve">On walking the unit on the afternoon of the 02/07/24, I noted that a patient in deep south had issues with his ventilation. On further assessment,  I found bile on the patient's chest. I asked the bedside nurse if the patient had vomited and aspirated. I was told by the bedside nurse she had accidentally cut the NG with a pair of scissors in the morning. Her mentor, clinical support and the nurse in charge were unaware of this development. An attempt was made to cover the whole in the NG with tape. It is unclear if the nurse informed the doctor in the unit of incident of the NG being cut.  </t>
  </si>
  <si>
    <t xml:space="preserve">I spoke to the doctor in the clinical area, and suggested that the NG needed to be replaced despite plans for an NJ placement for stomach decompression due to his pancreatitis and compromise in ventilation.
I informed the nurse in charge and clinical support. </t>
  </si>
  <si>
    <t>awaiting for investigation</t>
  </si>
  <si>
    <t>patient was transferred from A&amp;E, while checking patient skin noticed Moisture lesion in between buttocks</t>
  </si>
  <si>
    <t xml:space="preserve">cleaned the area and barrier cream applied
position changed 
</t>
  </si>
  <si>
    <t xml:space="preserve">patient admitted to CEW from A &amp; E , admitted on 29/6/24 at A&amp;E, Due to collapse? Syncope,
during initial skin assessment and inspection ,noticed moisture lesion over both buttocks, in-between buttocks and perineal region , dryness bellow breast .,
patient verbalised , not been mobilised or had shower since admission,  
lives alone and gets helps from son[NOK] for washing and dressing daily once at home ,
</t>
  </si>
  <si>
    <t xml:space="preserve">provided wipe with chlorohexidine wipes, after get dried, applied barrier spray, as patient refused for shower at night,
reassessed , provided regular skin inspection  .provided re position , ordered air mattress
mobilised to toilet with ZIMMER frame under supervision , encouraged mobility and explained the importance of self hygiene,
offered for a shower in the morning , encouraged oral intake and mobility
 </t>
  </si>
  <si>
    <t xml:space="preserve">Patient admitted to CEW from A &amp; E , admitted on 29/6/24 at A&amp;E, Due to collapse? Syncope, during initial skin assessment and inspection ,noticed moisture lesion over both buttocks, the patient had not been mobilised or had shower since admission. Staff actioned the discovery and all documentation completed. 
</t>
  </si>
  <si>
    <t xml:space="preserve">Patient admitted to CEW from A &amp; E , admitted on 29/6/24 at A&amp;E, Due to collapse? Syncope, during initial skin assessment and inspection ,noticed moisture lesion over both buttocks, the patient had not been mobilised or had shower since admission. Staff actioned the discovery and all documentation completed. </t>
  </si>
  <si>
    <t xml:space="preserve">Patient potentially could have been on pressure relieving equipment at an earlier stay in the admission. </t>
  </si>
  <si>
    <t>Patient was admitted with urinary problems and being treated for urosepsis. Patient already had SDTI on the sacrum and its been datixed (Datix No:58500/58524) On todays skin check grade 2 skin damage found on the patients sacrum. Patient also have diarrhoea now.</t>
  </si>
  <si>
    <t>Patient is already on a hospital bed . Cleaned the area and barrier cream applied. Dressing applied with jelonet .</t>
  </si>
  <si>
    <t xml:space="preserve">patient has been to theatre for left hemiarthroplasty on 2/7 he was in theatre /recovery for around 6 hours . patient is very cachexic.  
pressure areas checked on return from theatre and left buttock appears to have a ?grade1, ? SDTI,? non blanching area. right buttock is red and blanching. we are unsure of grading as there have been conflicting opinions
This was not present on transfer to theatre and was not handed over to nurse on return 
  </t>
  </si>
  <si>
    <t>have updated risk assessment, informed nurse in charge and had another nurse to 2nd check area. 
air mattress now in situ and patient has been tilted on alternate sides to alleviate pain and pressure</t>
  </si>
  <si>
    <t xml:space="preserve">Admitted on 27/6/24 with a L NOF#, had a L Hemiarthroplasty on 2/7/24.
PMH:- Severe COPD, HF, LVEF50-54% severe impaired RVEF, HTN, Ex smoker, ex drinker. Poor mobility. Poor skin integrity.
Long Lie.
Has capacity.
Patient has been to theatre for left hemiarthroplasty on 2/7 he was in theatre /recovery for around 6 hours . patient is very cachexic.  
pressure areas checked on return from theatre and left buttock appears to have a ?grade1, ? SDTI,? non blanching area. right buttock is red and blanching. we are unsure of grading as there have been conflicting opinions
This was not present on transfer to theatre and was not handed over to nurse on return.
On investigation it appears that this darkened area is dry skin and dirt. Staff are monitoring and cleaning/moisturising regularly to ensure it is removed without any harm.
</t>
  </si>
  <si>
    <t xml:space="preserve">Patient admitted following a long lie.
Skin integrity poor. 
Buttocks documented as red and blanching in recovery-skin check chart added to datix.
I think this has been wrongly graded initially, but datix completed as a precaution.
</t>
  </si>
  <si>
    <t>Think this has been wrongly graded, but precautions taken to complete datix for leaning.
Staff aware for 2 person check prior to completing datix, 1 staff to be senior.</t>
  </si>
  <si>
    <t>Patient had fall today at 13:05, It was witnessed with next bed patient, When he walk to the toilet just slip on the floor , not hurt anywhere ,not hit head also, Patient normally walk with stick, not calling for any help but this time just lost his balance and slipped</t>
  </si>
  <si>
    <t xml:space="preserve">Observations are taken , Placed in a proper position ,Observations are fine, Neuro observations taken, GCS 15/15
informed sho -- reviewed the patient 
Blood sugar taken 6.1
Patient perfectly alright 
informed NOK also </t>
  </si>
  <si>
    <t>Patient nursed in step down at the time of the event. At around 1pm patient stood up to go to the toilette (unable to determine from previous nursing entries if with/without walking stick), ''slipped'' and fell on the floor without any trauma to his head, as also witnessed by patient next to him. Observations taken, sho informed and neuro obs recorded. nok also informed.</t>
  </si>
  <si>
    <t>no consequences from the fall were reported. patient was shortly after discharged home.</t>
  </si>
  <si>
    <t>importance of risk assess patients shortly after admission
consider patients using walking aid as at risk of falls, so give assistance if required.</t>
  </si>
  <si>
    <t xml:space="preserve">Patient was walking back from the toilet to his bedside. He lost his balance and fell onto the floor hitting his head on the door and arm as well. Laceration to right elbow sustained and bruise to head.
</t>
  </si>
  <si>
    <t>Assisted off the floor safely, observations done and neuro obs commenced as per protocol. ECG done, falls sticker done and family informed, both daughter and wife.
Bleeding to head stopped, right elbow covered with allevyn. Doctors reviewed, for CT head. Hold apixaban, continue monitoring, inform on call if deteriorating.
Patient now steadied to the toilet</t>
  </si>
  <si>
    <t>No injury noted from finding from CT scan</t>
  </si>
  <si>
    <t xml:space="preserve">Patient  stable and reviewed by medial team, CT head performed and no injury noted. Neuro observations followed as per protocol.
Patient later discharged home </t>
  </si>
  <si>
    <t xml:space="preserve">To assist patient when mobilising 
</t>
  </si>
  <si>
    <t>Both staff nurse and health care support worker were occupied with another patient and could hear a tapping sound coming from the in the bay. Patient was found sat on the floor between wheelchair and hospital bed. Staff nurse asked patient what had happened, he stated that he had tried to get onto his wheelchair and slipped to the floor. Patient stated to staff nurse that he had not hit his head. Patient then stated that he had hit his head</t>
  </si>
  <si>
    <t xml:space="preserve">Vital signs were checked, national early warning score of 0. Blood glucose of 4.8mmol/L. Patient was then able to return to the hospital bed independently. Patient stated that he had no pain. On-call doctor was called and informed of the unwitnessed fall. Doctor came to review patient, neuro observations commenced. Glasgow coma scale of 15, pupils are reactive and size 4mm. Close observation of patient maintained, bay watch resumed. Call bell to hand throughout. Clear environment around patient's bedside. </t>
  </si>
  <si>
    <t xml:space="preserve">Patient was transferring independently from bed to wheelchair, call bell to hand. Patient was found sitting on the floor over night, between bed and wheelchair. Stated had tried to get into wheelchair and slipped. Denied hitting his head, then later stated he had hit his head. Staff in the bay were behind curtains with another patient. 
Observations recorded, Neuro obs taken, Doctor informed and reviewed. Denied pain and no injury noted.
Following the fall, the patient attended for CT head, and new incidental occipital lobe suggestive of acute subacute infarct. No intracranial bleed.  Stroke team reviewed, to hold DOAC, commenced on aspirin and no further input required. No changes to patient condition. </t>
  </si>
  <si>
    <t>Called to see a patient referred after discharge from A&amp;E, due to necrotic toes to left foot. When i attended the patient i found that he was an insulin dependant diabetic who should administer insulin twice daily. On arrival he had not taken any insulin yet that day even though it was past 12.00 noon and had not been able to take his blood glucose reading since he left the hospital due to poor eye sight. He stated that he has been guessing what insulin to give himself twice a day, (approximately 10 units twice a day). This  incident of non referral and inappropriate discharge was reported to Team Leader.</t>
  </si>
  <si>
    <t>Reported to Team Leader and admitted on to case load for insulin admission, and wound care.</t>
  </si>
  <si>
    <t>Loan shoulder replacement trays had been asked for on the weekly schedule for fast tracking for the list. 6 of the 8 trays did not arrive from HSDU despite being requested a week in advance and the day prior to surgery. On first discussions with HSDU it was stated that these trays were not with them, however on further requests they were found to be there. The trays arrived on the lunch time delivery of trays, this was too late for the case. The case was cancelled due to patient medication issues, however if this had not been the case they would have been cancelled due to no trays being available on time.
Please see attached file for tray names and details.</t>
  </si>
  <si>
    <t xml:space="preserve">Surgeon and management informed of issues, HSDU spoken too and chased by staff to locate the trays in a timely manner. Ir1 completed as soon as possible. </t>
  </si>
  <si>
    <t xml:space="preserve">Hand over from day shift informing us that there has been as issue with a patients catheter in cubicle 1.  Catheter had stopped draining and medical team informed day staff that the catheter was going into the prostate and needed to be pulled back.  Due to the nature of the situation day staff team were uncomfortable doing this and asked the medical team to resolve this issue.  Medical team contacted the urology nurse specialist.  Urology nurse specialist came to the ward deflated the balloon pulled back the catheter and re-inflated the balloon and catheter was now draining.  Night nursing staff came on duty catheter was emptied at approximately 2300.  Patient had a comfortable night night staff went to empty catheter at 0600 and the bag was empty.   Staff checked with al members of the team on duty to see if someone had already emptied the catheter and nobody had done so.  Staff went to do a bladder scan but on inspection catheter tubing was underneath the patient leg and the tubing had been clamped.   </t>
  </si>
  <si>
    <t xml:space="preserve">Tubing was adjusted from underneath the patients leg tubing was unclamped immediately.  Patient stated that he was not in any discomfort or pain.  Catheter drained 2800mls straight away.  Reported to ward manager in the morning and asked to complete incident form.  </t>
  </si>
  <si>
    <t>Awaiting to find out who the urology nurse is to investigate</t>
  </si>
  <si>
    <t>Lithotripter lost power when turned on this morning, due to a power failure in the main table. 12 patients due for lithotripsy procedures today cancelled. 
Link to risk ID 3579 and Capital Prioritisation Group ID 372</t>
  </si>
  <si>
    <t>Technician contacted by Consultant, attempts made to fix it with virtual support. These were unsuccessful. Technician attended from Bristol to repair.</t>
  </si>
  <si>
    <t xml:space="preserve">Doctor prescribed nitrofurantoin 100 mg in HEPMA and Fosfomycin in paper chart  so the staff was followed the prescription on HEPMA 
but i checked  the notes and found the paper chart and informed the doctor oncall on the ward today , He said it was complete the mistake of doctor they have not changed the antibiotic in HEPMA </t>
  </si>
  <si>
    <t xml:space="preserve">Escalated the matter to doctor and the antibiotic changed in HEPMA  . it was the mistake of the doctor </t>
  </si>
  <si>
    <t xml:space="preserve">Patient was brought for an x-ray by renal porters with no escort although was on oxygen and vomiting. X-ray was for post insertion of an IJ line. </t>
  </si>
  <si>
    <t>Patient was brought straight back to ward by x-ray porters after struggled during examination.</t>
  </si>
  <si>
    <t>Delay - Unavailable nurse / medical escort</t>
  </si>
  <si>
    <t xml:space="preserve">unwitnessed incident. vague historian. patient states that they grazed their forehead when reaching down to adjust a screw on wheelchair in ward cubicle. does not offer further detail. patient reports no other areas of injury. patient states that he did not fall over. </t>
  </si>
  <si>
    <t xml:space="preserve">ward sister has reviewed the wound and provided light dressings as appropriate. pt is very vague historian, not able to elaborate on contact with ? wheelchair or how the incident came about. </t>
  </si>
  <si>
    <t>Patient independently mobile.  States he was reaching down into bag next to wheelchair and caught head on chair itself.  Known poor historian and this is a different story to the one given initially but patient was unable to elaborate further. 
Very small graze to forehead.  Small area of about 1.5 cm x 1.5 cm.  No bleeding. Area looked dry when reviewed.  Advised to keep area clean and dry.  Area cleaned and simple vasoline applied for protection.  
Doctor contacted and informed.  Asked to review patient.</t>
  </si>
  <si>
    <t xml:space="preserve">Individual concerned is at risk of these small incidents. 
Patient known to be unsteady and can be disorientated.  Patient has capacity and can make decisions.  Does not like to be 'followed around'
</t>
  </si>
  <si>
    <t xml:space="preserve">Patient known to be unsteady and can be disorientated.  Patient has capacity and can make decisions.  
On discharge for follow up with outreach service who can monitor and assess patient. </t>
  </si>
  <si>
    <t xml:space="preserve">i called the patient 03/07/2024 as he had been discharged, and when admitted we advised district nurse for patient.
When i called him he said that know one had been out to dress his foot and know one had been to do insulin, but he had been giving around 10 units twice a day of his mix 25 insulin.
</t>
  </si>
  <si>
    <t xml:space="preserve">i then call district nurse hub, and they said that someone was there at present doing the dressing but nothing documented about insulin.
i explained to the HUB woman, and she said someone could go out tonight but i would need to get a all wales insulin charts, which we did.
i then arranged a taxi to send the chart home with him. </t>
  </si>
  <si>
    <t>Await investigation.
Will request this is reviewed today</t>
  </si>
  <si>
    <t xml:space="preserve">two patients this morning have arrived without organisation with the mri department.
the first patient had apparently self discharged yesterday but claims that when he rang the hospital at 5am, someone told him  to come for an mri scan "at any time" he arrived in the middle of a paediatric  GA list.  we have the request but ED had told us he was discharged.
the second arrived at 10am and claimed she was told to come for a scan, she believed was it was an mri. we have no record or request of the lady,
</t>
  </si>
  <si>
    <t>the first patient was scanned. ED rang subsequently as they were not expecting to see him and have no review i n place as he had left AMA yesterday. we believe he may have returned home after his scan.
the second patient was advised by the radiographer dealing with her that as we have no referal we have no reason to keep her. i believe she also returned home.</t>
  </si>
  <si>
    <t>10:16</t>
  </si>
  <si>
    <t xml:space="preserve">PATIENT DISCHARGED FROM WARD ON 03/07/24. FOLLOWING THIS PATIENT USED LIFELINE AT 3AM DUE TO BEING IN DIFFICULTIES WITH HER CATHETER. PATIENT HAS ALZHEIMERS AND WAS DISTRESSED. FAMILY CONTACTED DISTRICT NURSING SERVICE AS FEEL THE CATHETER WAS NOT APPROPRIATE FOR THE PATIENT. FAMILY STATED THEY HAD CONTACTED WARD D TO QUERY IF THEY HAD REFERRED TO DN SERVICE WHICH THEY STATED YES. HOWEVER THE PATIENT HAD NOT BEEN REFERRED TO THE DN SERVICE YESTERDAY ON DISCHARGE. DURING THIS PHONECALL WITH MY COLLEAGUE I THEN TOOK A PHONECALL FROM WARD D TO REFER THE PATIENT. PATIENT DISCHARGED WITHOUT REFERRAL TO DN SERVICE, CONTINENCE OR UROLOGY. NO TOC LETTER, CATHETER PASSPORT OR STOCK PROVIDED TO PATIENT. HAD TO QUERY WITH TWO STAFF NURSES WHAT SIZE CATHETER WAS INSITU, IF CHANGE WAS SAFE IN COMMUNITY AND IF TWOC WAS PLANNED. ADVISED WARD STAFF THAT THIS WOULD ALL NEED TO BE IN PLACE BEFORE DISCHARGE IN ORDER FOR IT TO BE A SAFE DISCHARGE. </t>
  </si>
  <si>
    <t>ADVISED WARD STAFF THAT ALL CATHETER PATIENTS NEED TO BE REFERRED TO DN SERVICE ON DISCHARGE. ADVISED THAT PATIENT REQUIRES ALL RELEVANT DOCUMENTATION, STOCK AND REFERRALS ON DISCHARGE. COMMUNNICATED WITH DN TEAM FOR THEM TO VISIT PATIENT TODAY.</t>
  </si>
  <si>
    <t xml:space="preserve">Attended today for routine catheter change, identified sdti to right heel. </t>
  </si>
  <si>
    <t xml:space="preserve">Photograph taken with consent, informed manager who has added calls for pressure area checks. Left heel red an blanching. Patient is bed bound and cared for at home by family. They have been using sheep skin boots on heels. Pillows are being used to offload. Nursed on Quattro mattress, medium setting.  </t>
  </si>
  <si>
    <t xml:space="preserve">Alerted by porter's that patient was on floor in cubicle. Attended by x3 members of staff. Patient stated she slipped onto her knees as legs were wrapped up in bed sheets. Stated was only on floor for a few seconds before being found. </t>
  </si>
  <si>
    <t>Neuro and regular observations taken - NAD. Patient assisted to stand with x3 members of staff. Patient non-complaining of any pain and no obvious signs of injuries. Medics made aware - not concerned. Ensured patient safe and comfortable back on trolley. NIC made aware. Documented in nursing notes &amp; Datix completed</t>
  </si>
  <si>
    <t>09:03</t>
  </si>
  <si>
    <t>wrong NHS number entered into DCA machine</t>
  </si>
  <si>
    <t>Reported to Point of care the error. redid HBA1C to the right NHS number</t>
  </si>
  <si>
    <t xml:space="preserve">Patient conveyed to A+E with x8 police officer, being extremely aggressive. Patient began to hit his head in the cage while en-route to custody. Patient was seen and assessed in a timely fashion by an A+E registrar, when it was deemed that he was medically fit, custody staff refused to have him back, and then the police officers with him refused to place patient back in the police van, subsequently, blocking REACT with a violent and abusive patient who kicked a bloods trolley. Police officers spoken to but patient still remained in REACT. NIC phoned police control and asked for the duty inspector to phone him back. Custody doctor spoken to and concerns expressed at how inappropriate this was, patient was medically fit so did not top be with held in A+E. One hour later, custody staff accepted patient back. </t>
  </si>
  <si>
    <t xml:space="preserve">Clinical site matron made aware
Escalated to SWP Inspector 
Datix completed </t>
  </si>
  <si>
    <t xml:space="preserve">blood sample rejected by blood bank as incomplete first line of address 
patient identity checked and bloods labelled at bed side , 
sample rejected as 1st line of address incomplete ( but matched addressograph and patient arm band)  
WPAS which generates our labels different from welsh demographic service 
</t>
  </si>
  <si>
    <t xml:space="preserve">discussion with transfusion nurse and datix 
patient to be re bled </t>
  </si>
  <si>
    <t>Whilst washing and repositioning the patient, it was identified that the patient had broken skin to the sacral area, this has since been seen by the band 7 on shift who agreed it was moisture damage.</t>
  </si>
  <si>
    <t xml:space="preserve">The patient was already on an air mattress.  Barrier cream has been applied to the area and surrounding area.  Patient is also repositioned side to side to ensure pressure is taken from this sacrum.  </t>
  </si>
  <si>
    <t>this patient admitted  due to dehydration and deranged electrolytes. ? sepsis wit Low GCS and Acute kidney injury.</t>
  </si>
  <si>
    <t>all pressure ulcer prevention are in placed, to continue</t>
  </si>
  <si>
    <t>Patient had a wash this morning. Skin checked. Found to have moisture damage to the left side of her sacrum. Not previously documented on skeletal chart or skin bundle. Patient was admitted to AMU on the 3/7/24 - has since been catheterised but is normally doubly incontinent</t>
  </si>
  <si>
    <t>Patients hygiene needs met. Skeletal chart completed. Skin bundle updated. Moisture damage passport completed and in bedside notes. Patient will need regular repositioning. She is currently on a trolley on a repose mattress but will need to be transferred to a bed when able</t>
  </si>
  <si>
    <t xml:space="preserve">C. difficile has been identified from a faecal sample obtained on 02/07/2024  09:00:00. The clinical team &amp; investigator will need to review and amend Actual Harm section and Potential harm/priority section, both of which have been defaulted to Low.
</t>
  </si>
  <si>
    <t xml:space="preserve">Patient was discharged home from Cardigan Ward on 28th June 2024 on antibiotics (IV Ceftriaxone 2g OD to be completed 13th July 2024) for aortic valve infective endocarditis. Referred by the ACT team on 30th June for lethargy and swelling right neck with hard painful lump. Couldn’t be accepted by AMU so for A&amp;E admission to be seen by ENT. PMH: CKD, HTN, anaemia, thrombocytopenia, red cell aplasia, PEs, right CVA, giant cell arteritis, BPH
Patient was readmitted to Cardigan Ward on 1.7.24 from A&amp;E with low Hb (36) and urinary retention. Patient was for 4 units of blood on admission + for insertion of catheter. Usually independently mobile but was very lethargic so was nursed in bed (A Bay). Had midline to left arm as went home previously on IV Ceftriaxone with the ACT team. Planned to have neck ultrasound. 
Patient was incontinent of type 7 stools on 2.7.24 so sample was sent. Had line and first dialysis with 2 more units of PRBC. CT neck requested. 
Patient’s stool sample came back positive with C. Diff on 3.7.24 so he was moved to a cubicle (C5) with designated commode. 3D clean done for his original bed space. Commenced on oral Vancomycin. Patient had CT neck, discussed with radiology, planned for USS neck. Cardio referral sent, awaiting IE MDT. Plan was to continue IV antibiotics as per ID. Call from micro: advised side room &amp; barrier nursing, commence oral Vanc, cause of C. Diff is likely IV Ceftriaxone, advised to stop IV Ceftriaxone and instead prescribe IV Benzylpenicillin 1.2g QDS (duration to remain same).
5 July 2024
Patient had USS neck. Awaiting lymphoedema team to review right arm. 
Patient had CT abdo on 9.7.24 which showed posterior chest wall haematoma. 
The course of oral Vanc was completed on 13.7.24. The case was discussed in the bacteraemia panel on 16.7.24 where the infection was deemed UNAVOIDABLE.
He remains an inpatient at the time of completing this datix and remains nursed in a cubicle.
</t>
  </si>
  <si>
    <t>Due to high risk antibiotics patient was on, the MDT concluded that this was unavoidable.</t>
  </si>
  <si>
    <t>Datix should have been sent when the ward was unable to isolate patient at the onset of symptoms.</t>
  </si>
  <si>
    <t>04:55</t>
  </si>
  <si>
    <t xml:space="preserve">around 4:55 am. Me and my colleagues suddenly heard a thud on the floor coming from cube 4's room. 
when we came in to see the patient, he was lying on his back on the floor, his hand touching his head and his feet was up on the chair. 
I asked the patient what happened and he appeared to be confused. However, patient can be on and off confused as he was admitted with confusion. 
 He agreed when we asked him if he wants to go to the bathroom. 
</t>
  </si>
  <si>
    <t xml:space="preserve">Fall protocol commenced. 
patient assisted back to the bed when he appeared to be safe.
observations taken and recorded 
Neuro observations started. 
BMs taken and recorded 
ECG done 
lying and standing BP done. 
on call doctor informed. She advised to continue observations and to update the ward doctor this morning. 
CT scan requested by the doctor. 
</t>
  </si>
  <si>
    <t xml:space="preserve">Lack of general beds in the hospital overnight which has resulted in lengthy offload delays of ambulances over night. Handing over x2 patients who require to come in to the department for a potassium infusion and a sliding scale but unable to accommodate due to being overcrowded. </t>
  </si>
  <si>
    <t xml:space="preserve">Escalated to the clinical site matron
DIC aware </t>
  </si>
  <si>
    <t xml:space="preserve">Patient had a slipped fall after coming back from the toilet ,during the fall his head hit on the fire extinguisher. After the fall ,  he had immediate first aid  care &amp; peri arrest call has been made . Medical &amp; Surgical SPR saw the patient &amp; planned to stop blood thinners for the night  . Patient  had laceration to back of his  head , which was bleeding @ the moment . He also had laceration to bridge of his nose &amp; 4 th knuckles . There was tenderness on the back of his head
</t>
  </si>
  <si>
    <t>GCS score was monitored for the patient for the next 4 hours , which was stable THROUGHOUT THE TIME , 15/15
cleaned the injured area , and dressing has been applied to his head &amp; along with proper body cleaning in the bed
ward manager  &amp; NOK informed about the incident
PLAN was to do CT head if his condition worsened</t>
  </si>
  <si>
    <t xml:space="preserve">Patient was mobilising to the toilet when he reports slipping and falling to the floor. Patient hit his head on a fire extinguisher as he fell, which was bleeding.
Immediate first aid was administered, pressure applied to patients head. Peri arrest call was put out. 
Observations taken- NEWS score stable
Patient was seen by Medical and Surgical SPR's- Patient was examined and neurological observations requested and performed for 4 hours as per DRs request.
Patient was helped back to his bed. 
Head wound dressed
Patient continued to be monitored closely overnight 
Blood thinners held. 
Patient was only for CT head if there was any deterioration in condition which there was not overnight, however, CT head performed by day team which showed no acute intracranial abnormality.
</t>
  </si>
  <si>
    <t xml:space="preserve">Patient has poor mobility and walked with a stick. Patient was mobilising to the bathroom when he slipped and fell. 
Patient was assessed by the doctors and observations and neuro observations checked. 
Injuries addressed.Patient closely monitored overnight. </t>
  </si>
  <si>
    <t>All appropriate action taken at the time.</t>
  </si>
  <si>
    <t>21:13</t>
  </si>
  <si>
    <t xml:space="preserve">When doing a skin check for the patient, an SDTI was found on the sacrum/buttocks area. </t>
  </si>
  <si>
    <t>Nurse in area was informed. Patient was assisted on to a hospital bed with an airflow mattress. NIC informed.</t>
  </si>
  <si>
    <t>Patient was found lying on the floor, no obvious sign of bleeding/ injury. However, patient verbalized that he hit his head</t>
  </si>
  <si>
    <t xml:space="preserve">Patient was assessed for signs of injury and assisted back to bed, Vital signs and Blood sugars were taken, all stable. commenced Neuro obs and reported to the doctor. doctor requested for an ECG which is done. We are just awaiting now for the doctor to review. </t>
  </si>
  <si>
    <t>Patient was nearly given oral morphine for pain relief.  The patient is allergic to morphine and has had anaphylaxis when given in the past.  The nurse caring for the patient had the oromorph prescribed on the triage sheet.  On epma the allergy is recorded.  The nurse did not carry out the six rights before giving medication.  The mum asked what it was before her daughter took the medication.  Thankfully the daughter did not take it.</t>
  </si>
  <si>
    <t>The nurse will do a reflection on the incident; alternative pain relief given intra venously; datix.</t>
  </si>
  <si>
    <t>The patient was experiencing a lot of pain so the nurse asked the doctor to prescribe oral morphine on the triage sheet.  The nurse went to administer without checking the six rights prior.  Mum of the patient asked what the drug was and told the nurse that her daughter is anaphylactic to the medication.  Patient unable to swallow and did not take the medication.  Nurse has admitted to the near miss and will write a statement which will be attached to the datix.  Apologies given to patient and the mother at time of the near miss.</t>
  </si>
  <si>
    <t>The nurse has realised that this was a near miss.  A statement from the nurse will be attached.  No harm came to the patient.</t>
  </si>
  <si>
    <t>Reiterate to staff the importance of the six rights before administering medication.</t>
  </si>
  <si>
    <t>Patient discharged from ward K, and referral made to district nurses as patient now end of life.
Pressure areas checked and documented. Patient has SDTI to spine and sacrum.</t>
  </si>
  <si>
    <t xml:space="preserve">Patient not on caseload prior to developing pressure damage.  Has carers x4 daily.
Dressings applied for protection. 
I have upgraded pressure relieving equipment to a tally mattress and ordered a wedge as none in property.
DNAR in situ.
Calls allocated for wound care/pressure area check, as well as visiting daily for syringe driver.
All relevant care plans in notes.
</t>
  </si>
  <si>
    <t xml:space="preserve">Admitted to ward K on 5.5.24 with a 2wk history of breathlessness, fatigue and chest pain. 
Treated for LRTI commenced on oral Abx, commenced Iv furosemide for CCF. Treated for influenza placed on Tami flu. 
Patient has history of multiple myeloma. 
Known diabetic and had a number of hypoglycaemic episodes due to health and poor nutritional intake. 
Hb 71 was given X2 units RBC . 
Treated for fluid overload and commenced on IV furosemide, until resolved and health improved.  Whilst an inpatient on ward K there were a number of health that would have impacted her skin integrity. 
Patient was all care in bed, Nimbus 3 mattress was insitu, skin bundles indicate that skin checks and  turned regular.
Patient had very poor oral intake and on a number of occasions required IV fluids, encouragement by staff was always given and food charts were completed. 
I cannot find a copy of transfer of care letter that is completed by nursing staff on day of discharge, this letter reflects the treatment the patient has received, the care that has been given or required, patient needs, dietary requirements and any issues with skin integrity. This is normally photocopied the original goes with patient and the ward will hold the copy.  
Whilst looking through nursing documentation I cannot see any notes regarding SDTI to sacrum, there is notes about spine however noted as red and non blanching dressing applied for protection and to stop progression, this had heeled but was still documented as vulnerable area.  
</t>
  </si>
  <si>
    <t xml:space="preserve">Whilst patient was being nursed in ward K, patient was admitted with G2 to her right heel, a nimbus 3 airflow mattress was used  throughout her stay. Patient had a number of health conditions that would contribute to vulnerable skin integrity. All skin bundles were completed, regular repositioning by staff, encouragement with diet and fluids was always given and due to health issues there were a number of medications that would effect skin integrity/oral intake. </t>
  </si>
  <si>
    <t xml:space="preserve">Staff to complete transfer of care letter, photocopy original to go to patient and copy to remain on ward. </t>
  </si>
  <si>
    <t xml:space="preserve">Called by a HCA who walked into the bathroom to find patient bleeding from her previous wound (R arm). Patient had gone into the bathroom and deliberately self harmed the wound with a blade that she stated she found outside. Dressings were on the floor, patient was standing in the bathroom with blood dripping from her arm. </t>
  </si>
  <si>
    <t xml:space="preserve">Arm was dressed, and bleeding was under control. 
Section 5.2 put in place 
Psych liaisons phoned and asked to come and see the patient urgently
Manager informed, Lyn Hopkin aware of need for 1.1 nursing, 1.1 nursing put in place for the rest of the shift and for the night. 
Risk assessment done. </t>
  </si>
  <si>
    <t>Patient was found in bathroom after deliberately self harming with a blade to her forearm on existing wound from over 1 week ago when she was reviewed in Trauma clinic and given an appointment to return in 1 week whereby she was admitted to Powys Ward for IVABX due to wound being infected. Seen on Ward Round mane for for further 24 hours IV ANBX and home it was approximately 2 hours later when patient carried out the episode of deliberate self harm.</t>
  </si>
  <si>
    <t>Learning around acceptance of high risk patients (improve patient screening) with due consideration given to both Surgical and Psychiatric needs and risk
Learning from Psychiatric team around de-escalation has been suggested.</t>
  </si>
  <si>
    <t>Swansea Bay UHB / Hospitals / Singleton Hospital / Car Park</t>
  </si>
  <si>
    <t>Whilst member of staff was on duty performing car paring role at the entrance to the patient and visitor car park staff member stopped a staff member entering the patient car park in order to direct the driver to the appropriate staff car park where spaces were available leaving spaces available to patients and visitors. The driver became very verbally abusive and aggressive firstly driving off then returning A further verbal altercation took place and the driver used her vehicle to intimidate and/of frighten the staff member who thought the vehicle was going to hit her The driver on a few occasions used her vehicle to intimidate staff who moved to a place of safety and the driver entered the patient car park All this took place in front of a growing number of members of the public and other staff members and caused a large tailback of traffic. The incident has left staff member extremely upset and concerned about the abuse she suffered as well as the threatening conduct of the other staff member involved</t>
  </si>
  <si>
    <t>The incident was immediately reported to parking staff line manager on duty on the day both verbally and by way of email Any CCTV and bodycam footage has been secured and is awaiting download and review review</t>
  </si>
  <si>
    <t>further investigation required</t>
  </si>
  <si>
    <t>14:49</t>
  </si>
  <si>
    <t>Patients' insulin charted incorrectly, Novorapid charted with Lantus dose and Lantus charted with Novorapid dose</t>
  </si>
  <si>
    <t>Prescribing Pharmacist on AMU rectified incorrect prescribing</t>
  </si>
  <si>
    <t>patient is currently an inpatient on ward K. It was brought to the staffs attention when reviewing blood results that the blood results were reviewed by someone in primary care by a ?case load handler. This seemed strange as the patient is currently an inpatient on ward K morriston hospital. Contacted infromation governence and advised to submit a datix</t>
  </si>
  <si>
    <t>spoke to information governance, and datix completed as advised</t>
  </si>
  <si>
    <t xml:space="preserve">i have been unable to identify any access of tests from UPCC staff.  can i have some more information of the tests accessed and when.  Has this been inadvertently attached to UPCC in error?
</t>
  </si>
  <si>
    <t>09:10</t>
  </si>
  <si>
    <t>Patient was greeted by 2 staff members, offered assistance with personal hygiene needs, patient accepted support, 2 staff member provided personal hygiene needs, discovered a SDTI to right heel.</t>
  </si>
  <si>
    <t>Elevated heel area off the bed with use of rolled up blanket ensuring patient is comfortable, barrier cream applied, ordered air mattress.</t>
  </si>
  <si>
    <t>Patient tripped inside the toilet  found on the floor by HCA around 19:05H</t>
  </si>
  <si>
    <t xml:space="preserve">Assessed the patient, no obvious sign of trauma/ bleeding or injury, reported that he hit his head, Assisted back to bed, BM taken, 6.3; neuro obs commenced, doctor informed,  asked the doctor to come and review, Patient is currently stable and uncomplaining of pain, family updated.
</t>
  </si>
  <si>
    <t>Patient attended community wound clinic for 1st appointment . History of femoral bypass on 27.07 2024 in hospital under the care of vascular surgeons on vascular ward. Surgical scar healed, no dressing required. Patient reported that before he went into hospital he developed water filled blisters to his left foot which subsequently became worse in hospital. Details and photographs recorded on healthy io.</t>
  </si>
  <si>
    <t>Assessed and dressed today with inadine and cutiplast. Pressure relief advice given and offloading advice. To contact senior nurse Monique Bevis to order pressure relief equipment.</t>
  </si>
  <si>
    <t xml:space="preserve">x 6 printed pathology reports and x1 completed request form found in HDU room of neonatal unit. Informed that these had been found in the printer in that room.
These patients were not under our care. Patient identifiable information and sensitive results on these reports. 
</t>
  </si>
  <si>
    <t xml:space="preserve">Pathology team in Morriston informed. All documents then disposed of in confidential waste on Neonatal Unit. </t>
  </si>
  <si>
    <t xml:space="preserve">Vital signs were observed at 17:00hrs NEWs score of 11 Respirations of 35 Oxygen saturations of 90% (target saturations of 88-92%) Heart rate of 114 Blood pressure of 165/74 and temperature of 39.3 Patient was alert and no sign of confusion. I notified the doctor of the NEW's score, and asked the doctor if he was going to do blood cultures before I was to give her paracetamol, however he stated that she had, had blood cultures taken the day before, so would not need to repeat them today. He then spoke to another patients relative and when I spoke to him again he repeated the same about the blood cultures. I then went to recheck on the patient, however on my return I found that the doctor had left the ward and gone home. I was surprised at this, as he did not come and review the patient before he left. I did a sepsis screen and took a Catheter sample of urine. 
I called the on-call doctor who looked at WCP to check about blood cultures taken previously - these had not been taken
</t>
  </si>
  <si>
    <t>I informed the nurse in charge of my concerns, I also called the on call doctor - who has fully reviewed the patient and taken blood cultures - awaiting result</t>
  </si>
  <si>
    <t xml:space="preserve">Patient was awaiting ambulance to arrive and was told that it might take a bit longer as her road of closed off due to traffic. Patient stated that she does not want to wait and wants to get a taxi. Patient was admitted on the 3/7/24, no PP3 or none declaration property possession completed or signed. Patient said she has looked in her purse with her friend prior to being in hospital and stated that £20 has gone  from her purse. Asked patient to search her whole bag . Patient looked in main pocket of bag and did not find any money. Reassured patient that her bag has been on her lap throughout the day and no one has been through her bag or purse. </t>
  </si>
  <si>
    <t xml:space="preserve">Reassured patient that no one has gone in her bag throughout the day. 
Escalated to nurse in charge about the situation. Right number of PALS given to patient. Datix completed. </t>
  </si>
  <si>
    <t xml:space="preserve">patient was discharged home from hospital and our service not informed .
patient is on insulin twice a day delivered by our services 
patient was seen getting into an ambulance by a colleague who informed the service 
patient is bed bound on pressure relieving equipment .
who has insulin administered twice a day by nursing staff and carers 4x day
has learning difficulties
no discharge letter with information if insulin dose changed </t>
  </si>
  <si>
    <t xml:space="preserve">contacted patient by telephone who informed staff he was home 
called to check Blood sugars and administer insulin 
check pressure areas  .
contacted department for information on patient 
contacted gp to find out if patient was to continue on insulin regime </t>
  </si>
  <si>
    <t xml:space="preserve">Patient left unit with family in wheelchair. Returned some short time after in wheelchair stating patient had fallen when getting out of wheelchair in the car park.
</t>
  </si>
  <si>
    <t xml:space="preserve">Assessed by nursing staff, full observations taken. Lacerations cleaned and dressed. On call Doctor informed.
Patient seen, referred to appropriate clinician.
Patient taken to SDMU by family for laceration assessment </t>
  </si>
  <si>
    <t>04:25</t>
  </si>
  <si>
    <t>Patient found on floor in bay, laying flat on back. patient reports feeling 'giddy' and falling backwards onto floor when trying to get up to go to the toilet. Bleeding noted from back of head.</t>
  </si>
  <si>
    <t>Falls protocol adhered to. Safely assisted back to bed by staff &amp; paramedics that were on the ward at the time.
Observations recorded NEWS 1.
Blood glucose 6.2mmol
Neuro obs carried out GCS 15/15.
Dr reviewed, awaiting CT of head and xray of knee.</t>
  </si>
  <si>
    <t>Patient had fall in early hours of morning, trying to get out of bed and felt 'giddy'.
Assisted back to bed, post fall protocol followed.
Small laceration to the back of patient's head - no longer bleeding.
Reviewed by doctor on call - CT of head and xray of knee ordered.</t>
  </si>
  <si>
    <t>Unavoidable fall due to time of day/confusion/postural hypotension as contributory factors.
Patient had been discharged from physiotherapy for some time and has been mobile around ward without assistance.
Falls risk assessments completed at appropriate intervals (last assessed 5/7/24).</t>
  </si>
  <si>
    <t>Continue to manage falls appropriately.</t>
  </si>
  <si>
    <t xml:space="preserve">Took handover for unit with 3 registered Nurses down. This had been escalate yesterday numerous times yet no plan put in place and refused agency by silver on call. The acuity on the unit is extremely high, lots of palliative patients, chest drains, 1 registered nurse had to take 15 patients in green bay short stay unit.   </t>
  </si>
  <si>
    <t xml:space="preserve"> I have escalated to professional lead, sister for staffing, site matron.  </t>
  </si>
  <si>
    <t>during routine skin checks found a small g2 on her left buttocks, size of a pound coin, superficial skin loss</t>
  </si>
  <si>
    <t>barrier cream applied
advised to drink more fluids to avoid dry skin
position changed frequently
routine skin checks done
 educated the patient about pu, and  the preventive measures</t>
  </si>
  <si>
    <t>Patient returned from theatre with unstageable pressure damage to spine, just above bra strap level</t>
  </si>
  <si>
    <t>Regular pressure care
Photo's to be taken</t>
  </si>
  <si>
    <t>07:37</t>
  </si>
  <si>
    <t xml:space="preserve">Blue AMU is understaffed with one B5 nurse, one supernumerary nurse and one HCSW. We have two high risk of falls patients with a further 14 patients including three TLC. 
3 staff is not a safe environment for either patient or staff putting us all at risk of an incident occurring despite our best efforts.
We do not have the required staff to be able to keep these patients safe. While this has been escalated to the site team, there appears to be no haste in resolving this ongoing situation with this now becoming a common theme for the majority of shifts in AMU.
As healthcare workers, we should be able to provide the best care possible for each patient but sadly on days like today, this is near impossible. </t>
  </si>
  <si>
    <t>Escalated to NIC, escalated to site team.</t>
  </si>
  <si>
    <t xml:space="preserve">No proper communication from bed manager regarding patient transfer and patient condition
Staff on unit did not give proper patient condition before shifting and not given proper hand over after shifting-  Prior to admission we informed bed manager we have only extra bed only that bead there is no oxygen and suction, unit they shifted the patient to us ,when the patient came we noted his notes patient need suction.
Unit asked for our bed and they taken our bed and given back another bed . That bed side rails is not working properly, and this patient is confused and climbing out of the bed,
Patient is on behavioural log,  and the staff not mentioned about that, </t>
  </si>
  <si>
    <t xml:space="preserve">Informed to bed manager and our line manager
</t>
  </si>
  <si>
    <t xml:space="preserve">Poor communication relating to transfer of a patient from amau to ward c. </t>
  </si>
  <si>
    <t xml:space="preserve">Poor communication between teams leading to initial inappropriate bed area allocation and transfer of faulty /bed. No  injury or harm occurred as bed area and bed swapped. </t>
  </si>
  <si>
    <t xml:space="preserve">Importance of effective communication between teams.  </t>
  </si>
  <si>
    <t xml:space="preserve">I am the only one band 5 working from 7am, for 15 acute ill patients.
I have got 3 patients on enhanced observation, including high risk of fall and mental health patient.
I joined NHS on last September only , and I am not competent to do intravenous medications.
My mental health patient gone out the hospital without permission at 10:15 am, informed sister in charge and security department. That patient need one to one care.
I am unable to provide quality of care  for 15 patients, this is a highly challenging situation and I am new to this organization.
Working under highly stressful situation will lead to many errors and this will adversely affect my career. 
I can't complete my drug rounds with in the time limit and it causes delaying of medicines.
</t>
  </si>
  <si>
    <t xml:space="preserve">I will try my level best to do the things I can
Informed nurse in charge and security department regarding the patient missing.
</t>
  </si>
  <si>
    <t>Whilst doing routine skin check healthcare support staff mentioned patient skin was particularly bad on buttock/ sacrum and ischial (L) and (R). I went in to assess damage to skin. Patient had previous scaring from pressure damage. x2 new grade 2 to both ischial and a Moisture lesion in-between buttocks and sacrum.  There was also a build up of dry skin and layers of cream. Patient was on a foam mattress.</t>
  </si>
  <si>
    <t xml:space="preserve">- Skin buddle completed WNCR
- reported to nurse in charge
- Documented in Nursing notes
- requested for air mattress - handed over to day staff
- Ensured pressure areas are offloaded with help of healthcare support staff
- completed datix 
- spoke to my own Nurse in charge
- Handed over to day staff  about incident 
</t>
  </si>
  <si>
    <t xml:space="preserve">Staff were at nursing station in Minors when staff noticed that patient was standing up. Staff were unable to get to patient quick enough. Patient fell backwards and hit her head on the wall. </t>
  </si>
  <si>
    <t xml:space="preserve">Observations taken immediately. Patient checked for injuries by ED Doctor.  patient is now awaiting CT Scan to rule out any injuries. Nurse in charge aware. </t>
  </si>
  <si>
    <t xml:space="preserve">it was noted when assisting the patient with repositioning of her cough lock that it had caused a small broken area on the left hand side of her thorax slightly below the axilla. the cough lock had caused an ecg dot to press into her side in the aforementioned area, causing a superficial abrasion. </t>
  </si>
  <si>
    <t>ecg dots were renewed and replaced well above and below the area of the thorax that would be in contact with the cough lock prior to re application. situation explained to the patient and apologies and reassurance given.</t>
  </si>
  <si>
    <t xml:space="preserve">Patient has a blister on left knee , found out while doing skin checks. Redness present over the site. </t>
  </si>
  <si>
    <t>Allevyn dressing applied, informed to nurse in charge and datix done. Skin bundle updated.</t>
  </si>
  <si>
    <t xml:space="preserve">Patient admitted with new AF and severe AS on 21.05.24 and underwent a BAV procedure. Since admission patient has been reluctant to get out of bed or engage with physiotherapy.  Whilst a nurse was providing personal care on 7.07.24  she noticed that the patient had a blister to left knee. Due to the position of the pressure ulcer it could be that the patient has knocked her knee against something rather than pressure. However the patient has no recollection of how she got the injury. The patient possibly may have developed this from having knee pressed to the bedrails. Unfortunately it is difficult to judge if this is pressure damage to to the wound being on top of the knee. Nursing staff to treat as pressure damage and carrier out preventative precautions to stop further injury to area. Documentation completed. </t>
  </si>
  <si>
    <t>Patient to be repositioned more frequently.
Medical Photography contacted for areas of concern. 
Air flow mattress insitu.</t>
  </si>
  <si>
    <t>Swansea Bay UHB / Non Health Board Premises / Patients Home / City Health Central Hub</t>
  </si>
  <si>
    <t xml:space="preserve"> City Health Central Hub</t>
  </si>
  <si>
    <t xml:space="preserve">I was on the car home to carry out tasks allocated to me for other patients. I usually have this particular patient on my list to administer insulin as well so when I noticed I hadn't been, i went to see if she was still a resident. It transpired that she was still living in the care home and had not been allocated to any nurse to administer insulin as the district nurses were not aware she had been discharged from hospital a few days ago. When I checked with care home staff, they were not aware of any transfer of care that had been sent from ward staff to us. She also said that she hadn't let us know either. 
According to community nurse records, the patient received her insulin on the 3rd July before going to hospital and the following two days were crossed out and said she was in hospital. A nurse had signed to say it was given on the 5th July and there was no entry for the 6th July. Triage nurse said there was no record of a call being allocated to the patient on the 5th July and that her notes were showing as archived. 
</t>
  </si>
  <si>
    <t>Checked blood sugars and they were in expected ranges for this patient. Rang and explained situation to community nurse on triage. Called GP out of hours and spoke with a pharmacist who called me back. He confirmed that there has been no change to her previous insulin and dosage on discharge from hospital. Spoke to triage in community nursing again and agreed to administer prescribed dose. Dose given. Requested that the patient be added back onto community nursing allocation for daily visits to administer insulin.</t>
  </si>
  <si>
    <t xml:space="preserve">Patient admitted to A and E on05/07/24 with an unwitnessed fall
Patient was unwell and drowsy through out the day as per the handover. No active management noted since morning. 
Received the patient from a and e at 19.40 hrs ,had a peri arrest call at that time due to high NEWS score and GCS of 7/15. Patient was on 15 Li NRBM ,SPO2 was 92 and temperature was 
 Staff handed over that the patient has no medication chart ,which has been found by the stroke co ordinator after the patient admitted to the ward from the A  and E department 
</t>
  </si>
  <si>
    <t>Stroke call
Antibiotics started by the doctor
Stat IV lorazepam
Chest X ray
ABG
Updated to the family
IV paracetamol</t>
  </si>
  <si>
    <t>Patient has partial loss of skin in left upper lip ,  patient stated that it resulted from the nasal cannula which she was on before coming to the ward.</t>
  </si>
  <si>
    <t>Datix done , informed to nurse in charge and the area kept clean and dry.</t>
  </si>
  <si>
    <t xml:space="preserve">We were called down to a paediatric peri arrest for a sick 2 month old child , who was very small for age as born 10 weeks premature .
After some time the decision was made to  intubate the child to assist with the breathing , which I then got ready to intubate , there was no Co2 leads on the monitor and no line to calibrate it on the GE monitor .
I proceeded to get kit ready , as the intubation area and kit in ED is far from usable as it is not looked after by anyone apart from anaesthetic staff if called bring own kit to ED to use . 
The anaesthetist wanted to monitor gas ie Sevoflurane but the gas analyser was not working and no other one was available so we were not able to monitor gases as.
The paediatric area in Ed is not fit for purpose .
Also unable to use a portable ventilator as there was not one with a small enough capacity for this child </t>
  </si>
  <si>
    <t>We used equipment  from theatre , to take child to CT and then up to Theatre 1.</t>
  </si>
  <si>
    <t xml:space="preserve">small grade 2 open area approx 1cm by 1cm circular,  noted to patients right buttock near to sacral area when patient was have her morning wash </t>
  </si>
  <si>
    <t>Patient informed
senior member of staff on duty informed and was seen by member of staff who agreed it being a grade 2 
Barrier cream applied 
patient skin checks increased to 4 hrly 
patient already nursed on an autologic mattress
no pressure relieving cushion available for when the patient sits out into her chair one will be ordered 
request sent o medical illustration to document area for datix</t>
  </si>
  <si>
    <t xml:space="preserve">Under investigation </t>
  </si>
  <si>
    <t xml:space="preserve">Informed by site matron that two patients were needed to be moved from the assessment bay into the therapist room in order to allow for two additional patients to be admitted from A&amp;E. The ward is currently in Noroviorus outbreak, although the two patients moved from the assessment bay into the pre empt spaces are not yet currently confirmed Norovirus, one of which are currently awaiting results of stool samples /and the other nursed within the assessment bay with symptomatic patients (vomiting and loose stools 6/7/24). In order to accommodate patients from ED into one of the vacant bed space areas, a 4D clean was required due to the previous patient having norovirus (Assessment Bay bed 4), due to there being patients within the bay the domestics are only able to clean the previous norovirus bed area with a 3D clean as opposed to a 4D clean. Explained to Site team that completing this move would require us to move symptomatic patients into the therapy room meaning that the therapists would not be able to continue with therapy for the patients within the rest of the ward consequently delaying discharges. </t>
  </si>
  <si>
    <t>Site team aware of the symptomatic patients and their move, continue to await stool sample results and monitor for further norovirus symptoms.</t>
  </si>
  <si>
    <t>Patients admitted at risk as whole ward closed due to covid and norovirus. 2 patients in therapy room as pre-empts impacts on therapy for stroke patients.</t>
  </si>
  <si>
    <t>Patients admitted at risk by bed manager as whole ward closed due to covid and norovirus. 2 patients moved to therapy room as pre-empts which impacts on therapy for stroke patients</t>
  </si>
  <si>
    <t>Pressure areas checked, G2 to buttocks, noted on previous skin bundle but no evidence of datix found.</t>
  </si>
  <si>
    <t>Barrier product applied, air mattress ordered. Skin bundle updated.</t>
  </si>
  <si>
    <t>Patient admitted to the Intensive care unit from A &amp; E, the nurse handed over to the staff that the patient had a pressure sore, when patient rolled it was identified that he has grade 2 (broken-area) to the right buttock.</t>
  </si>
  <si>
    <t xml:space="preserve">Patient is nursed on an Nimbus 4 air mattress, and attempted to reposition patient on alternative sides, due to patient's spondylitis it is difficult to position to relieve pressure from the area.  Barrier cream also applied. </t>
  </si>
  <si>
    <t>MDT was making their rounds but unable to find patient's notes.</t>
  </si>
  <si>
    <t>Doctor reviewed the patient but verbalized he is not responsible for any direct consequence to the missing notes.</t>
  </si>
  <si>
    <t xml:space="preserve">Staph. aureus has been identified from a blood culture sample obtained on 04/07/2024. 
The clinical team &amp; investigator will need to review and amend Actual Harm section and Potential harm/priority section, both of which have been defaulted to Low. 
</t>
  </si>
  <si>
    <t>When we went to do the skin integrity check noticed blister on her right heel and moisture damage on buttocks. pt is currently not on any active treatment. TLC. ON SYRINGE DRIVE.</t>
  </si>
  <si>
    <t>clean the area. applied derma spray to affected area. elevate the foot with pillow . blister is intact. currently on soft foam mattress. skin bundle and skeletal chart updated. repositioning regularly</t>
  </si>
  <si>
    <t xml:space="preserve">This incident is related to a patient who attended hospital last year following alleged drug and alcohol use with reduced GCS, absconded from the hospital whilst waiting for assessment and jumped from a bridge onto the motorway suffering multiple injuries.  The SI investigation into this incident has been completed.  Due to patient mental and physical fragility, the patient was asked to attend the hospital in order to talk through the findings of the report.  Patient refused to do this and demanded the report was emailed to him.  This was undertaken on 08/07/2024.  An hour later the patient rang PALS to inform them he was very upset with the report findings and was going to jump from the bridge again and 'do this properly', also informed PALS he had a knife, then abruptly put the phone down. </t>
  </si>
  <si>
    <t>Head of Q&amp;S informed
Security informed as the significance of the threat of a knife may have been a threat to staff
Site Team alerted immediately, police informed of the situation, police agreed to undertake a welfare check</t>
  </si>
  <si>
    <t>Suspected self-harm / self-injurious behaviour</t>
  </si>
  <si>
    <t>Patient was given 10 units of Novomix insulin by myself as prescribed. After 30 minutes another colleague was administering oral tablets and noticed that insulin wasn't charted and has given another 10 units of insulin. Colleague has asked me have I given insulin earlier, when I confirmed I have, she said she also gave it.</t>
  </si>
  <si>
    <t>Blood glucose re-checked, it was 11.9, patient feeling well, uncomplaining to any pain or discomfort. Ward sister informed, note made on HEPMA, handed over to the night staff to monitor for blood glucose trough the night.</t>
  </si>
  <si>
    <t>Incorrect dose administered</t>
  </si>
  <si>
    <t xml:space="preserve">Noted incident and this is an issue identified by nursing staff that occasionally the nurse signs as charted and it does not always register which on this occasion  causing the to have double dose of medication.
Patient was checked by medical team and no harm to patient on this occasion.
Spoken to other members of staff and this has happened previously that it was not charted although the patient did chart medication and the patient was being cared for by the same nurse so no incident of double dose given.
 </t>
  </si>
  <si>
    <t xml:space="preserve">New care com nurse call bell system causing issues.
Estates are unable to fix broken handsets. Handsets need to be sent back to the company. While they are being repaired there is no replacements handsets. 
Cost per handset for repair £22.57
Currently 7 needing repair so 6 patients plus pre empt do not have handsets
</t>
  </si>
  <si>
    <t>Staff trying to remain in bays 
Patients able to mobilise or call for help being left without handsets on a nurse assessment basis</t>
  </si>
  <si>
    <t>Quote obtained from company for repairs.
No handsets available to replace broken ones while they are being repaired
Staff trying to stay in bays. This can be difficult due to baywatch and sickness 
Patients able to call for help being assessed as less risk to no have a call bell
No clips available to prevent the call bell handset falling so they have been found tied to cot sides/chair arms
New bells ordered</t>
  </si>
  <si>
    <t xml:space="preserve">No replacements in the hospital
New ordered
Nothing in place in site to repair these as the old system </t>
  </si>
  <si>
    <t>Staff to be more cautious</t>
  </si>
  <si>
    <t>Ward V was the first ward on my run this morning, I arrived at 8am, I got the forms from the slot and couldn't find a handover to locate where the patients were. the boards were not on either so i asked the receptionist if i could have a handover and she replied the printer isn't working. i asked if i could have the handover next to her and she replied no that was hers.
i started to get flustered as no one wanted to help me. A nurse asked the receptionist is she could get the boards up working and she replied saying she didn't know how as they were password locked. so i just said i will go and do ward T and come back in an hour.
i went back at 9.05am and still no boards were on, I still wasn't aloud to borrow the handover from the receptionist, a doctor asked if i can bleed an extra patients, no one on that ward helped me locate any patient. the receptionist could of stood in at any time on both times i called but seemed to enjoy the fact that i was becoming extremely stressed and upset.
i left the ward saying i wont be bleeding them today and contacted my manager as soon as i left the ward. 
The behaviour towards me from the receptionist especially on that ward i felt embarrassed and humiliated, we are all meant to be working as a team and she certainly needs to be re looking at the values as behaviour like that is not acceptable</t>
  </si>
  <si>
    <t>rang team leader at 09.10am</t>
  </si>
  <si>
    <t xml:space="preserve">The signal screens on the area had not been working on this morning.  Phlebotomy had asked the receptionist to assist her to look for patients.  Unfortunately, the receptionist was witnessed being unhelpful to the phlebotomist.  She had stated that her computer was not letting her log in and sat by her computer.  The sister in charge had asked the receptionist to ring signal and IT.  The receptionist just stated that they will not be in yet (approx 08:15).  Sister in charge stated to the phlebotomist that she would open up signal on her username on one of the screens.  Phlebotomist then stated she will go to another ward and come back.  One signal screen was working on the sisters username and she witnessed the phlebotomist going through the list with her blood forms.  The sister then rung IT/signal and they did come to the area to fix the screens.  </t>
  </si>
  <si>
    <t xml:space="preserve">E. coli has been identified from a blood culture sample obtained on 05/07/2024.
The clinical team &amp; investigator will need to review and amend Actual Harm section and Potential harm/priority section, both of which have been defaulted to Low. 
</t>
  </si>
  <si>
    <t xml:space="preserve">Patient attended ED on 06/07/2024 and has been sat in Green bay in his own wheelchair due to the capacity in the department and no beds available. Patient has a new oxygen requirement therefore requires to be in the department. Patients needs for the oxygen have been met however there are concerns over pressure relief care due to patient being sat in his own wheelchair. Patient has been going to the toilet independently but only transferring from chair to toilet and from toilet to chair. Patient has not been seen mobilising.  </t>
  </si>
  <si>
    <t xml:space="preserve">Pressure areas checked and documented. 
Nurse in charge aware. 
Apologies given to patient. 
Patient states that he is sat on his own pressure cushion. </t>
  </si>
  <si>
    <t>await  investigations</t>
  </si>
  <si>
    <t xml:space="preserve">C. difficile has been identified from a faecal sample obtained on 01/07/2024  00:00:00. The clinical team &amp; investigator will need to review and amend Actual Harm section and Potential harm/priority section, both of which have been defaulted to Low.
</t>
  </si>
  <si>
    <t>Pathology Office staff saw on their monitor that the POD Station number 400 was flashing, indicating a fault.  One of the Pathology Office staff went to the Unit to try to work out what the issue was. They checked the main pod station in the unit, which were working and then found the location of the faulty pod station (around from the main area of the unit).
They spoke with staff there (wearing purple uniforms) and found that the staff claimed that "the pod station was 'bleeping' all last week, so we pulled the wires out of the back of it". The member of Pathology office staff could see that bare, live wires were now exposed at the back of the pod station.
From the conversation held between the Unit staff and Pathology Office staff member, it does not appear that the Unit staff understood the seriousness or consequences of their actions.</t>
  </si>
  <si>
    <t xml:space="preserve">The member of Pathology Office staff reported what they had found to their line manager. The line manager reported it to the Pathology Quality Manager and to the Pathology Contracts Co-ordinator.
The Pathology Contacts Co-ordinator has called the company that manages the POD station equipment - to come to fix the fault. They have also called the Estates department to make safe the bare live wires, whilst waiting for the Engineer to visit.
The Pathology Quality Manager has completed this incident report. The cost of the call out for this malicious damage to property will be sent to the unit that caused this incident. 
</t>
  </si>
  <si>
    <t xml:space="preserve">noticed  a grade 3 PU on left buttock </t>
  </si>
  <si>
    <t xml:space="preserve">noticed  a grade 3 PU on left buttock ;
applied an allevyn dressing; 
repositioining ensured ;
spoken to nurse in charge for an air mattress 
made sure the area is kept dry and clean </t>
  </si>
  <si>
    <t xml:space="preserve">C. difficile has been identified from a faecal sample obtained on 03/07/2024  11:09:00. The clinical team &amp; investigator will need to review and amend Actual Harm section and Potential harm/priority section, both of which have been defaulted to Low.
</t>
  </si>
  <si>
    <t xml:space="preserve">Staph. aureus has been identified from a blood culture sample obtained on 04/07/2024.
The clinical team &amp; investigator will need to review and amend Actual Harm section and Potential harm/priority section, both of which have been defaulted to Low. 
</t>
  </si>
  <si>
    <t>Patient lying in bed almost all times with placing foot on end of the bed and on today noticed 2 small SDTI on his right sole.</t>
  </si>
  <si>
    <t>Extended the lower end of the bed to provide a enough space.</t>
  </si>
  <si>
    <t>On review of the notes and speaking to the patient in question.
The patient had been lying on the bed and rest the balls of his feet on the metal bar on the end of the bed frame.
Despite the bed frame being extended to avoid the contact with the patients feet, the patient shuffled himself down the bed to rest his feet in the same position.</t>
  </si>
  <si>
    <t xml:space="preserve">Patient developed SDTI following resting his feet on the bottom of the bed, despite the bed being extended patient repositioned himself to continue resting there.
Once SDTI found, patient informed of how this has occurred, advised to follow advice and not rest his feet on the end of the bed </t>
  </si>
  <si>
    <t>Advise patients not to rest their feet on the bar at the bottom of the bed.</t>
  </si>
  <si>
    <t xml:space="preserve">C. difficile has been identified from a faecal sample obtained on 04/07/2024  00:00:00. The clinical team &amp; investigator will need to review and amend Actual Harm section and Potential harm/priority section, both of which have been defaulted to Low.
</t>
  </si>
  <si>
    <t xml:space="preserve">Patient taken to department for procedure.  Patient currently on 3 intravenous antibiotics for infection that require to be given a certain times.  Due to the number of antibiotics and the length of time needed to administer these, as well as the high importance to the patient due to infection levels, it is important that these antibiotics are given on time or doses will be missed.   Patient taken to theatre at 9am.  Antibiotics due at 10am so sent from ward into theatre to be given to ensure no missed doses.  Patient returned from theatre without antibiotics being administered. Ward staff now trying to catch up on doses. </t>
  </si>
  <si>
    <t xml:space="preserve">Datix completed as this is a repeated issue.  When it has occurred previously the issue has been raised with the staff concerned.  In this case it is very important the patient receives the appropriate antibiotics at the appropriate time. </t>
  </si>
  <si>
    <t>Patients husband was contacted and informed of his wife's appointment details, date, time, location and speciality of appointment.</t>
  </si>
  <si>
    <t xml:space="preserve">Spoken to the clerk that contacted the patients husband. Explained what he had done wrong and that details should never be divulged to anyone other than the patient, he understands. Checked that IG E- Learning is up to date. </t>
  </si>
  <si>
    <t>All necessary actions have been taken.</t>
  </si>
  <si>
    <t xml:space="preserve">The clerk has been spoken to, advised of the governance around booking an appointment. </t>
  </si>
  <si>
    <t xml:space="preserve">Clerk is fully aware of the governance around the process to follow when booking an appointment, and all staff reminded of the same,  to avoid the error happening again.
</t>
  </si>
  <si>
    <t>Informed that patient has low-level covid. Unable to isolate.</t>
  </si>
  <si>
    <t>Site team informed. Unable to isolate. Enhanced IPC precautions in place.</t>
  </si>
  <si>
    <t>a/w r/v
did we seak advice from IPC</t>
  </si>
  <si>
    <t>Patient was thrombolysed 9/7/24 and thrombolysis protocol was not followed as neurological observations were not completed as per thrombolysis pathway.</t>
  </si>
  <si>
    <t xml:space="preserve">Informed the nurse looking after the patient about the importance of following the thrombolysis protocol.
More education and training needs to be provided to staff to ensure thrombolysed patients are safely cared for while in the emergency department. </t>
  </si>
  <si>
    <t xml:space="preserve">need to link in with clinical educator in ED.
? Ward F band 3 utilised to support.
</t>
  </si>
  <si>
    <t xml:space="preserve">Patient was thrombolysed @ 12:40pm on 9/7/24 - thrombolysis protocol was not followed.
- Patient was moved out of a resus space in to the middle of trolley bay
- Neurological observations were not carried out as per thrombolysis pathway
- Patient was mobilising when he should be on bed rest for 24 hours
- He was not on a cardiac monitor </t>
  </si>
  <si>
    <t>Informed nurse looking after the patient and explained the importance of the thrombolysis protocol.
More education and training needs to be put in place for staff to be able to look after stroke patients safely in the emergency department.</t>
  </si>
  <si>
    <t>await investigation.
Need to link in with clinical educator in ED.
Also Band 3's on Ward F to support the thrombolysis patient.</t>
  </si>
  <si>
    <t>07:05</t>
  </si>
  <si>
    <t xml:space="preserve">Patient had an unwitnessed fall at 0705.
Staff was handing over to nurse in charge, HCSW was inside the bay, did not notice the patient got up and went to toilet,Patient was on the floor inside the toilet, conscious, alert and oriented
</t>
  </si>
  <si>
    <t>Falls protocol commenced.
Informed to Doctor
Transfer the patient to bed by scooping method
Neuro observation taken,
As per doctor standing and lying blood pressure taken and recorded
Blood sugar checked and recorded
ECG taken
Doctor advised for CT head,x-ray lumbar and pelvis</t>
  </si>
  <si>
    <t xml:space="preserve">Patient admitted to unit from another ward. Skin checked, small broken blister observed to left buttock. 
</t>
  </si>
  <si>
    <t xml:space="preserve">Nurse in Charge informed. Skeletal chart updated. Patient on a airflow mattress. Barrier spray implemented.  Frequent change in position as tolerated. Purpose-T to now be updated. </t>
  </si>
  <si>
    <t>Area noted on transfer of care from B to Ty Olwen. No datix completed by nurse who found it on B.
Skin bundle from B at 0700 showed no skin damage. The mid morning check the HCSW hadn't noted it but hadn't had chance to add to it prior to his transfer. She says it was like a deflated blister.
Skin bundle had not been updated prior to transfer as mentioned above despite the nurse checking the skin and documenting the blister.
From paperwork it can been seen patient had been on an air mattress then switched to soft foam. No rational documented and mattress failure form not completed. Patient did require air mattress so this should of been replaced. 
Transfer of care not filled in fully.
WNCR reviewed 16/7/24 purpose T shows skin damage has now resolved. Skin bundles show sacrum is now red. Kardex evidences moisture damage. Staff in Ty Olwen feel photography is not appropriate due to patients condition</t>
  </si>
  <si>
    <t>WNCR reviewed 16/7/24 purpose T shows skin damage has now resolved. Skin bundles show sacrum is now red. Kardex evidences moisture damage. Staff in Ty Olwen feel photography is not appropriate due to patients condition</t>
  </si>
  <si>
    <t>Improved documentation and datixing of skin damage</t>
  </si>
  <si>
    <t xml:space="preserve">Came onto shift at 07:00, and was originally put into blue bay. Initially I was informed that 1 member of staff was put to work in the waiting room until 10 am on her own to triage and look after the 12 patients already there. At around 09:30, I was informed that they would be swapping the bank staff with a substantive member of staff as she had never worked in the waiting room and this would have been very difficult for her, especially as she was on her own, so I was happy to switch in the beginning. However, There was not even a healthcare in the waiting room to help- It was me alone, to look after the patients in that waiting room. when I got to the waiting room I was aware that they had already had difficulty trying to work with the limited staff, In addition, the individual who was taking on the responsibilities was also navigating and having to do two entirely different jobs at the same time. 
When stepping onto my shift there was 14 patients to myself, trying to do medication, observations, notes, and do all the jobs that the individual patients needed in order to get them the correct care- This includes, running samples, getting commodes for patients down the hallway as they had to be barrier nursed in cubes, which means at times I was gone from the waiting room area for substantial amounts of time. In addition, notes are needed to be done, all whilst new patients are being triaged and coming through the doors and doctors are implementing new plans for these additional patients, which are expected to be done. At one point during my shift their were about 20 patients under my care, some of which needed close monitoring, and were unwell. Furthermore, when patients needed to be moved I had to do this alongside being expected to get the patients food, do observations and medications in the evening. I had help from other members of staff during my shift, however, we had no other staff dedicated to the waiting room alongside me and therefore those other staff members also had responsibilities to do other things. 
During this shift, all though I worked to the best of my abilities, patient care was compromised completely, both staff and patients were aware that having one staff to that level of patients left their care undignified. If I had not had some help, patients would not have had food, medication critical to their care would have been missed, along with important tests needing to get done. At around 17:00, we had moved patients and I believe we then had twelve patients, but then more individuals were triaged and by 19:00, we had around 17 patients in the waiting room again. A lot of those who I was not aware had even come in as I had to transfer patients throughout the hospital- This in itself became a dangerous environment for those patients to be in. Alongside, the patient dissatisfaction and the feeling that the patients experienced a lack of dignity in their care due to not being able to have active treatment on time, not having the nurse there to help them when they needed it as I was attending the other patients needs. This type of staffing levels can have a massive effect on the wellbeing of the staff and morale. I do not think with even two members of staff in that waiting room the level of nursing care the patients received would not have been up to the standards I like to uphold when looking after my patients- Three members of staff were needed in the waiting room. </t>
  </si>
  <si>
    <t xml:space="preserve">Nurse in charge escalated it to professional lead, but was not able to cover. 
 Everyone helped to the best of their abilities, whilst trying to do their own jobs. </t>
  </si>
  <si>
    <t>Stool sample sent yesterday and has come back C -Diff positive. Unable to isolate.</t>
  </si>
  <si>
    <t xml:space="preserve">No cubicles available in any wards , could not accomodate patient in cube , so rung infection control for advise and bed manager informed of the situation but they stated to ring around orthopaedic wards to see if there is any cube available , same done but no luck .As per infection control advise use red wipes for all patients in the bay and precuations as per protocol, same done </t>
  </si>
  <si>
    <t xml:space="preserve"> left leg skin peeled while touched her leg to change the catheter tube</t>
  </si>
  <si>
    <t>covered with dressing, informed to nurse in charge</t>
  </si>
  <si>
    <t xml:space="preserve">skin tear noted to left lower leg on checking where catheter bag had touched skin.  Patient known to have lower leg oedema with frail paper thin skin. Catheter bag noted to have an attached  plastic clamp on tubing  that was near leg area where skin tear had occured.  This was moved further down catheter tubing away from patient. Skin tear was superficial - dressed with sterile waterproof dressing.  Staff reminded of importance of ensuring plastic clamps are moved to a safe position.  </t>
  </si>
  <si>
    <t xml:space="preserve">Accidental injury / skin tear of frail skin caused by? contact with clamp of catheter due to design of catheter bag. Clamp had not been repositioned away from patient skin which was frail and high risk of breakdown. </t>
  </si>
  <si>
    <t xml:space="preserve">All staff to be reminded of importance of  ensuring catheter clamps are left in safe position that will not result in potential harm to a patient. </t>
  </si>
  <si>
    <t xml:space="preserve">09/07/24: Patient was discharged from AMU and repatriated to hospital to continue mental health admission. New medications were started however supply of medication was not given to staff. hospital does not have a dispensing pharmacy and medications are transported once a day (approx 4pm) so patients who require electrolyte replacement/antibiotics/steroids etc. would not be able to have morning doses of their medications if this is not provided on discharge from AMU.
10/07/2024: Patient returned to A&amp;E hospital by blue light ambulance and was admitted to AMU ward. Few hours later patient was discharged back to hospital however no discharge letter / nor documentation was provided. Verbal handover to nursing staff was inaccurate and confusing, and medication list on Hepma had been deleted, so had to be re-prescribed by psychiatry on-call doctor, who had no discharge letter/document to use and so could not add any new medications. Duration of how long medication courses should be (such as antibiotics, steroids, electrolyte replacement) was not handed over. </t>
  </si>
  <si>
    <t>AMU Med Reg was contacted, advised they will ask the doctor who discharged the patient to call the ward to provide update/handover. 
Datix submitted.</t>
  </si>
  <si>
    <t>Patient on meal time insulin, Humalog via Kwik pen device. Called to unit as several of the pen devices she has received on prescription have failed to work correctly. She reports that the device works initially but then fails. Able to use about half of the 300units in pen device. This has happened with two separate boxes of kwik pen. Didn't contact her chemist.</t>
  </si>
  <si>
    <t>Provided with a Savvio pen device and a prescription for Humalog cartridges. Requested she contact diabetic unit with batch number of any pens at home.</t>
  </si>
  <si>
    <t>External Factors</t>
  </si>
  <si>
    <t>pending</t>
  </si>
  <si>
    <t xml:space="preserve">Received Steris V PRO 0' endoscope packaged in a Steris V PRO 30' packaging. 
Opened a 30' telescope intended for use during the procedure. Only once the camera change was occurring was it noted that the telescope was a 0' and not the 30' scope that should have been packaged. 
Needed to open an alternative 30' scope due to this error. Consequential effect of this is one less 30' scope for use during robotic cases. Due to delay in sterilisation from sending the instruments to Cardiff. May further impact other patients in the future due to not having the scope available. </t>
  </si>
  <si>
    <t xml:space="preserve">Replaced incorrect scope with an alternative.  
Sent email to relevant personnel to correct issue going forwards as 30' scope that should be in the container will be elsewhere. (potentially in place of a 0' scope). </t>
  </si>
  <si>
    <t xml:space="preserve">Patient arrived in ED as a silver trauma call. Patient had a fall longlie at home. Patients skin checked by nursing staff in ED. Swelling noted to face, large fluid filled blister to face and lower left leg. Blister that has popped noted on left upper leg. </t>
  </si>
  <si>
    <t>Lesions recorded on wound chart. Sites cleaned and dressed appropriately. Datix completed. Nursing staff informed. Line manager informed.</t>
  </si>
  <si>
    <t xml:space="preserve">Patient attended MH 04/07/2024 @03:18, seen By A&amp;E team and referred to Medical team @11:47 on 04/07/2024. Long delays to get a bed suitable for the patient, nursed in Green Bay on recliner chair until 10/07/2024 @11am
Unable to accommodate patient onto bed space within department due to high acuity and high volume of patients(self presenting + ambulance arrivals) and lack of flow through main hospital.
</t>
  </si>
  <si>
    <t>Patient assisted by nursing staff as required, mobile independently to toilet. Unable to provide privacy and dignity. 
All care provided within green bay area as able, aware of potential delays in care due to high volume of patients nursed in Green Bay.
Patient moved from Green bay recliner onto see and treat space (trolley in green bay) 148h later , few hours later bed given for transfer to AMU as this patient was the longest wait in department for a Medical bed.</t>
  </si>
  <si>
    <t>While outpatient named above on his way to go out of the Self Care &amp; West Renal Unit, his left foot &amp; my right foot(he was on my back that I did not noticed him walking) had accidentally gets crossed, as I stepped a little bit back to turn to my Senior Sister, causing an accident falling gradually on his knees &amp; then face to the floor. Checked his face, noticed a little skin break on bridge of his nose &amp; a little swelling on eyebrow. Helped him to get up from the floor with minimal assistance into the wheelchair. Observations were checked by myself &amp; Self Care Staff. He said he's alright &amp; it was an accident, wanting to go home, but we encouraged him to wait for the doctor to see &amp; examine him - which was done. Colleague in Self Care had informed his wife of what happened. Had gone home after seeing by Renal SHO doctor.</t>
  </si>
  <si>
    <t>Helped him to get up from the floor with minimal assistance into the wheelchair. Observations were checked by myself &amp; Self Care Staff. Seen &amp; examined by Renal SHO doctor, happy for him to go home.  Self Care Staff informed his wife of the accident &amp; has to stay bit late for him to review by doctor.</t>
  </si>
  <si>
    <t>When the patient had the skin check, we observed the moisture lesion on the patients testicular region. ( ? skin infection  ). Patient has got some kind of skin infection in the groin as well.</t>
  </si>
  <si>
    <t>Cleaned the are. Barrier cream applied. Will ensure the regular skin check on the patient</t>
  </si>
  <si>
    <t>Patient was brought into Morriston Mortuary under the care of the Coroner. A pacemaker was noted on the Cardex, but this was not then translated to any other part of the process or booking / logging system, so there was a failure in process relating to pacemakers.</t>
  </si>
  <si>
    <t>When discovered, rectified by the Mortuary team, but could have had consequences.</t>
  </si>
  <si>
    <t>Awaiting investigation result - please remove this when completing the incident</t>
  </si>
  <si>
    <t>12:43</t>
  </si>
  <si>
    <t>Pneumatic Tube System (PTS or POD) developed fault causing system outage. Issue discovered after a phone call from A&amp;E reporting station failure. 
Portering informed of system outage to complete regular manual deliveries of specimens from the wards as contingency. Informed of possible delays due to staffing levels.</t>
  </si>
  <si>
    <t>Pathology attempted to restart the system and staff member attended A&amp;E location to preliminarily investigate cause of issue. No issues visible, system supplier contacted to attend site and conduct system checks to return system to use. Awaiting engineer visit.</t>
  </si>
  <si>
    <t>System outage cause unknown, staff member attended reporting location to attempt to ascertain cause. No issue found. Engineers call out required.</t>
  </si>
  <si>
    <t>patient has been in the department since 5/7/24 waiting on a bed on the ward. When undertaking a skin check, a moisture leision was noted on sacrum. Patient is incontinent on times, moisture hasn't been previously documented</t>
  </si>
  <si>
    <t>Transferred onto hospital bed, regular turns and NIC aware</t>
  </si>
  <si>
    <t>await investigations</t>
  </si>
  <si>
    <t xml:space="preserve">Heard a noise , when the staff was with the other patient behind the curtains . when attended to the patient , found patient on the floor , next to her bed , in front of the arm chair, in an sitting position. 
Asked the patient if she hurt herself , patient said yes to everything , as patient has communication issues. 
At the time of the fall , bay lights were on , environment was free of hazard , no spillages, or wires to slip/trip noticed .
Patient was wearing appropriate foot wear and patient had ZF with her.   </t>
  </si>
  <si>
    <t xml:space="preserve">Checked for any injuries , no injuries found including head. 
Vital signs checked , NEWS 0 BM'S 9.6 at 11:46.
Hoisted the patient to the bed with assistance of 2 staff. rechecked skin for any injuries , no injuries found , but has some old bruises on patients buttocks and back. 
Informed the doctors to r/v , ECG done as per the advise and asked the doctors to r/v 
Asked doctor whether to perform neuro obs , but doctors said , they will inform us after r/v.
informed the family { daughter - DAWN} about the fall 
Fall sticker completed. 
</t>
  </si>
  <si>
    <t>upon skin check and turn, patient was noted to have been lying on a water bottle lid and  a pressure mark/damage from that foreign object (lid of a water bottle), on his left upper back was noted. Skin on affected area appears very red and dented, with some damages on the skin. patient denied pain on assessment</t>
  </si>
  <si>
    <t>Immediately removed the object and assess skin's condition, pain and for any other skin integrity issues. Ensured that no other foreign object was on the bed. Informed patient on the marking and skin mark. Skin bundle updated. Ensured previous skin check will be commenced. Handed over</t>
  </si>
  <si>
    <t>Theatre speciality manager approached by anaesthetist - operating list submitted for theatre 17 was incomplete. 
1st patient listed did not mention where on the body was to be operated on and no laterality.
2nd patient listed - no laterality
3rd patient listed - no laterality
5th patient listed - no laterality</t>
  </si>
  <si>
    <t>Incident has been raised with service managers and persons responsible for compiling and submitting operating list.</t>
  </si>
  <si>
    <t xml:space="preserve">request form for chest x-ray from cardiothoracic outpatients stated pre op surgery. on checking with patient it was determined that the patient was in fact post op. on checking with clinic it turned out the patient didn't need an x-ray. potential unintended exposure to the patient. No x-ray taken. </t>
  </si>
  <si>
    <t xml:space="preserve">clinic was informed of the mistake and the importance of correct clinical information due to radiation doses to the patients. </t>
  </si>
  <si>
    <t xml:space="preserve">78 year old presented to Glangwili Hospital with late presented anterior MI. Pain 2 weeks ago. Transferred to MCC Cath lab. Pain free on arrival. ECG: Q waves-completed anterior infarct. LAD occluded. Other vessels open. Recovered on CCU. Echo: Severe LVSD. Severe aortic stenosis. MDT: For in patient TAVI to aid recovery. Not for IP SAVR due to recent completed anterior infarct.
TAVI 10/07/2024. 29mm S3 Resilia valve pushed into sheath with difficulty and onto thoracic aorta. Difficulty in mounting balloon on valve in descending thoracic aorta but able to do with difficulty sufficiently. Decision to deploy valve in aortic position. Balloon asymmetrically expanded. Valve only partially expanded and would not expand further at top end with rapid pacing. ? Delivery system mal-function. Semi inflated valve pulled into safe place in thoracic descending aorta. Patient stable. MDT with cardiac surgeons, vascular surgeons and 2 TAVI implanting cardiologists. High risk for surgery due to recent MI. Decision to retrieve valve from infra renal aorta and delivery system from right femoral once valve retrieved. Intubated in catheter lab. Family updated. Valve safely pulled into infrarenal aorta with flow present in both iliac artery. Transferred to CEPOD theatre for vascular surgery and retrieval in stable condition. Valve and delivery system excised surgically and open surgical closure. Family updated. Transferred to general ICU for haemodynamic support. Requiring increasing doses of inotropic support on day 1. </t>
  </si>
  <si>
    <t>1. MDT and decision to retrieve via vascular surgery from infra-renal aorta.
2. Family updated.
3. Vascular surgical retrieval and ICU support.
4. Valve and delivery catheter components stored for manufacturing company
5. Manufacturing company informed of event and delivery system malfunction.</t>
  </si>
  <si>
    <t>Swansea Bay UHB / Hospitals / Singleton Hospital / Outpatients - Ophthalmology</t>
  </si>
  <si>
    <t xml:space="preserve"> Outpatients - Ophthalmology</t>
  </si>
  <si>
    <t xml:space="preserve">Patients were booked onto paediatric Ophthalmology clinic. Required a particular test to be carried out which is undertaken by medical photography team. Historically, the medical photography team has supported this clinic and patients have the test carried out when needed. On this occasion, patients were told there was no-one available to undertake the test, but the patient could return the day after. The results are available instantly, so needed to be carried out on the day of the clinic appointment.  </t>
  </si>
  <si>
    <t>Another staff member attempted to carry out the test but their training on the equipment was some time ago so the result wasn't accurate. This gave the doctor less clinical information in the clinic appointment.</t>
  </si>
  <si>
    <t>Patient attended department with alcohol abuse problems.
Was having episodes of being disruptive and aggressive.
Patient had been incontinent and had been changed into a gown. Whilst securing the patients gown to stop him being exposed, patient struck me on right forearm with his fist.
later on whilst patient was lying in bed, I was standing at the bottom of the bed, patient tried to kick me in the face.</t>
  </si>
  <si>
    <t>Medics again contacted. Further medication given. Security once again called. Patient still agitated and aggressive and tried to assault other members of staff. Had punched EDA twice in the chest before the shift had ended.
Security had to stay with patient.</t>
  </si>
  <si>
    <t xml:space="preserve">Informed by medics that prescription had been changed for patients subcutaneous syringe driver infusion, and rewritten on existing subcutaneous prescription chart. When approaching patient to inform the driver had to be changed, it was noticed that it was infusing via intravenous route rather than subcutaneous route, commenced the evening before. </t>
  </si>
  <si>
    <t xml:space="preserve">Infusion stopped. Nurse in charge informed and medical doctors informed. New subcutaneous infusion commenced. </t>
  </si>
  <si>
    <t>Incorrect route</t>
  </si>
  <si>
    <t>await investigation
Will need to link in with the clinical educators in ED.
Statements needed from staff involved.</t>
  </si>
  <si>
    <t>No dietician review prior discharge of oncology patients as per the agreed protocols</t>
  </si>
  <si>
    <t xml:space="preserve">Maxillofacial Nursing support in dietary advices </t>
  </si>
  <si>
    <t>Assistance</t>
  </si>
  <si>
    <t>Failure to provide patient/service user with assistance to eat or drink</t>
  </si>
  <si>
    <t>await investigation by matrons</t>
  </si>
  <si>
    <t xml:space="preserve">Patient has a suspected deep tissue injury on buttocks both right and left side </t>
  </si>
  <si>
    <t>Handed over for medical photography tomorrow 
Air mattress and inflatable cushion in situ. 
for 2 hourly repositioning.
Pressure damage passport complete at time.</t>
  </si>
  <si>
    <t xml:space="preserve">Patient agitated and aggressive intermittently. 
Treated as alcohol withdrawal and delerium.
Punched a member of nursing staff to the chest - nil injuries. </t>
  </si>
  <si>
    <t xml:space="preserve">Security called to attend. 
Medics reviewed, sedation px and administered. 
Staff member declined ED assess. </t>
  </si>
  <si>
    <t>No dietician review available prior to discharge of oncology patient as per the agreed protocols</t>
  </si>
  <si>
    <t xml:space="preserve">Maxillofacial Head and neck nursing team provided dietetics support </t>
  </si>
  <si>
    <t>Assessment</t>
  </si>
  <si>
    <t>Failure to assess patient/service user for aids/support to eat or drink</t>
  </si>
  <si>
    <t xml:space="preserve">No actual harm caused to patients.  Dietary advise provided by a different source.    
The 2 patients who have been discharged will be reviewed as out patient  
One patient remains in hospital and he will be seen asap 
</t>
  </si>
  <si>
    <t>Patients not identified as requiring dietetic input prior to admission nor on admission.
Review of service provisions</t>
  </si>
  <si>
    <t>Need for dietician input in this patient group</t>
  </si>
  <si>
    <t xml:space="preserve">No dietetic review prior to the discharge of an oncology patient as per the agreed protocols </t>
  </si>
  <si>
    <t>Oral and maxillofacial nursing support for regarding the diet</t>
  </si>
  <si>
    <t>Discussion hadd with matron with dietitian department and Head and Neck Matron who will investigate linked with datix 59236</t>
  </si>
  <si>
    <t xml:space="preserve">Patient become agigated and very angry as wanted to leave the hospital . 
I explained that it was early and unsafe and due to the nature of the patients condtion how unsafe it  would be  to leave .
Patient punched me in the chest and pushed me . 
</t>
  </si>
  <si>
    <t xml:space="preserve">security rang and atended 
Medication given </t>
  </si>
  <si>
    <t xml:space="preserve">Patient requiring group and hold. Complex address on stickers.  
Given this address I rang the blood bank specifically to check to what to write on the blood bottles 11/7/2024 approx 14.45
Was told be blood bank staff that would be accepted as first line of address on blood form 
This was sent and then rejected by the blood bank 
On discussion with the blood bank manager and later the transfusion practictioner was told that sample was rejected due to 2 issue with address 
"Ho" not "Home" and " needed included - this was in direct contradiction to the advice give be the blood bank on previous conversations and was told that I WAS told to include "Road". An issue I envisaged happening - which is why I rang for clarification. 
When I suggested that even if road was included it would still be rejected for "Ho" instead of home I was told that they may have been able to overlook this error and ran it. 
It seems unusual to me that certain errors caused within the lab and be overlooked yet errors perceived to be from the clinical staff cannot? 
Advices given by the lab was incorrect and led to sample rejection, yet lab seem to have no culpability to patient regarding this   </t>
  </si>
  <si>
    <t xml:space="preserve">Patient informed 
Issue documented within medical notes 
DATIX sent </t>
  </si>
  <si>
    <t>Pending investigation</t>
  </si>
  <si>
    <t xml:space="preserve">Patient was discharged from Ward G in Morriston on Thursday 11th of July, she was discharged to Bonymaen house. On skin inspection undertaken by care staff, they noted she was discharged with a cannula in her arm. </t>
  </si>
  <si>
    <t xml:space="preserve">The care staff reported to evening triage nurse and a visit was generated that evening for a nurse to remove the cannula. The cannula was removed. </t>
  </si>
  <si>
    <t xml:space="preserve">patient received from ward J on 3/7/2023 to ward E .   skin check done today morning and founded SDTI on right heel  . left heels looks red and blanching  . </t>
  </si>
  <si>
    <t xml:space="preserve">heels elevated 
dressing done 
position change 
skin bundle updated </t>
  </si>
  <si>
    <t>A/W managers r/v</t>
  </si>
  <si>
    <t>Patient stood up to walk to get a tissue, and fell. Patient tends to not steady himself before he sets off to walk and does this with speed</t>
  </si>
  <si>
    <t>Vital signs observed - NEWs score of 0, attempted to do neuro observations multiple times however patient refused, blood sugars monitored - 9.8
Dr reviewed - no further actions needed at present falls protocol followed and falls assessment repeated</t>
  </si>
  <si>
    <t xml:space="preserve">Patient known to be unsteady on his feet, independently mobile with stick.
Tends to be impulsive with movements. 
Risk assessment updated post fall as per policy and on review completed weekly.
fall proforma and falls sticker in completed in notes. </t>
  </si>
  <si>
    <t>Appropriate completion and review of risk assessments.
Seen and discharged from physiotherapy - reviewed on admission - pt at baseline.
Appropriate action taken post fall with relevant documentation</t>
  </si>
  <si>
    <t xml:space="preserve">All appropriate actions taken to minimise risk. 
All appropriate actions taken post fall as per policy. </t>
  </si>
  <si>
    <t xml:space="preserve">patient received from AMU to ward E . skin check completed . patient has grade three to left ankle . not sure datix done or not from AMU , cannot fine datix number .  
</t>
  </si>
  <si>
    <t xml:space="preserve">clean the area dressing changed with inadine 
datix done 
legs elevated with pillows 
</t>
  </si>
  <si>
    <t>Patient arrived from ward r into holding bay in main theatres with a hcsw. There was no pre op checklist with the patient wtristband had an addresograph with the nhs number missing their ring was not covered even though it stated on the checklist it was,  last meal/fluid, stated nil, weight and height was missing that was also recorded as checked. The hcsw returned to ward to collect the pre op checklist it was being filled in by the nurse without the patient or notes being present, when the pre op check list arrived in theatres there was no patient addressograph on the front of the form we asked for the nurse to come to theatre to perform theses checks</t>
  </si>
  <si>
    <t>Informed theatre duty manager  who then spoke to the ward staff this caused a delay of approximately 60 mins while the form was completed</t>
  </si>
  <si>
    <t xml:space="preserve">Ward staffing 3 RN's and 4 HCSWs. Baywatch in progress. One patient needing 121 care. 
</t>
  </si>
  <si>
    <t>121 request put out to bank and staffing form completed and sent to deputy head of nursing. This was not sanctioned when it was sent on by DHON therefore leaving 1 hcsw carrying out baywatch, 1 carrying out 121 and the other 2 should have been caring for the ward. At start of shift 1 bank HCSW rang in sick leaving 1 hcsw to care for 26 patients. 
Staff on duty did manage to get help from Clydach ward but this then left them short staffed</t>
  </si>
  <si>
    <t>121 shifts put out
Paperwork for staffing levels etc completed and sent to DHON but shifts did not get approved</t>
  </si>
  <si>
    <t>Staff struggled to manage but no harm came to patients
Stressful shifts for staff</t>
  </si>
  <si>
    <t xml:space="preserve">Patient had an in patient unwitnessed fall @23:00 hrs 
patient walk to toilet and when she  try to put shoes back feels dizzy and mentioned that patient sat out on floor and shout for help . 
when staff noticed patient was sat out on floor and was trying to put shoes back .   
patient was not confused ,alert and  oriented  . </t>
  </si>
  <si>
    <t xml:space="preserve">make the patient comfortable 
observations were done and blood pressure noted as 77/60 mmofhg   . patient stand with the help of staff and we steady her to back . when patient stand up blood pressure noted as 160/80 mm of hg . 
no pain reported  . no injuries noted 
duty doctor was here and reviewed the patient - informed to repeat lying and standing blood pressure 
needs to inform family 
no concerns at the moment 
supplementary booklet updated 
fall risk measures update
encourage the patient to call nurse  /HCA to go to toilet 
</t>
  </si>
  <si>
    <t xml:space="preserve">Faecal sample obtained 09/07/2024 - C. difficile toxin positive. 
Clinical team &amp; investigator will need to review and amend Actual Harm section and Potential harm/priority section, both of which have been defaulted to Low. 
</t>
  </si>
  <si>
    <t>The patient was in hospital 25/6/24 and discharged on the 26/6/24, discharged with oral antibiotics and was on a ppi, readmitted on the 9/7/24 on admission had loose bowels sample sent came back as c-diff possitive. the patient was isolated on first day of admission, concidering her past medical history was there any need for antibiotics or a different kind of antibiotic and also the ppi should have been reveiwed on first admission.</t>
  </si>
  <si>
    <t>loose stool on first admission, sample negative, home with oral antibiotics and ppi, on readmission loose stool c-diff positive, patient isolated ppi stopped, and oral vancomycin as per protocol. this could have been the reason for c-diff on first admission when went home on oral antibiotics and ppi.</t>
  </si>
  <si>
    <t>On inspecting pts skin noticed ?SDTI and ML to bilateral buttocks. Area is red with dark purple non blanching areas. Small G2 to R buttock.
Both heels R and blanching</t>
  </si>
  <si>
    <t xml:space="preserve">To increase to 2 hourly turns. Airwave mattress ordered. Skeletal chart completed.
Medical photography contacted. </t>
  </si>
  <si>
    <t xml:space="preserve">No PACU bed available for patient to be transferred onto at end of operation. Theatre contacted PACU several times and were told there was still a patient in the bed, waiting to go to ward T.
</t>
  </si>
  <si>
    <t>Patient put on a trolley to come into recovery, regular contact with PACU hourly, twice told we were still waiting for the patient to go to ward, then told there was no physical bed available, I had several different communications with staff on the unit, each time with a different reason regarding the delay. The recovery was full and we had anaesthetic assistants recovering patients, and other delayed patients waiting to come out of theatre as no space, as well as the fact the patient was frail and was having to have an extended stay on a trolley. After a delay of one hour and forty five minutes, bed was available, however PACU wanted the bed to be collected first and patient transferred onto bed in recovery. I explained there was no staff or space to facilitate this, as well as the fact it would cause further delay for the patient, so it was agreed to transfer the patient over on a trolley and transfer onto bed in PACU.</t>
  </si>
  <si>
    <t>patient wanted to use the bathroom, stated that it wasn't a good idea due to her health condition earlier, but patient insisted.  Patient was wheeled to the bathroom and told to pull the buzzer when finished, however the next thing we heard was the bin moving, on going into the bathroom patient was on her knees at he side of the bath, she stated that she went to wipe herself and her legs give way,  but she hadn't hurt herself.</t>
  </si>
  <si>
    <t xml:space="preserve">checked for injuries a small skin tear noticed to her R arm cleaned and dressed with an Allevyn when patient returned to bed.
observations taken
doctor informed
</t>
  </si>
  <si>
    <t>I am a GP at the Urgent Primary Care Swansea. 
 This 50 year old patient had central chest pain on exertion for 6 months. He then presented to the emergency department after his worse ever episode with central chest pain radiating down his left arm. Since then he had been short of breath on exertion. This is clearly a history suspicious for Acute Coronary syndrome. It was documented that he had a normal ECG.  Clearly this history warrants him to have a Troponin blood test to rule out an Acute Coronary Syndrome.
The patient however was placed on the UPCC triage list. UPCC do not accept chest pains - it is in our SOP that we do not accept chest pains or palpitations. On occasion we have accepted very low risk non-cardiac chest pains/pleuritic chest pains but this case clearly does not meet this criteria and should not have been referred to us. 
The patient states he was told by the triage nurse to go and wait for a phone call from his GP and so when I contacted him he had driven home! (he lives 30 minutes away from the hospital). My impression here is that there was probably a miscommunication and that the triage nurse is likely to have advised that the UPCC GP would contact them, however this is not how the patient interpreted this. He has interpreted this to mean that his own GP would contact him. I then contacted the SDEC GPs to arrange a troponin on SDEC.
My concern here is that a high risk patient left the emergency department and was inappropriately referred to the UPCC. The patient could have potentially come to harm having driven himself home if he had had a cardiac event in the interim.
I am concerned that patients such as this should not leave the emergency department to await phone calls - it is unsafe. Also there is a need to hilight that UPCC do not accept chest pains but I have frequently received similar referrals to UPCC. We are not an appropriate setting for potentially unwell individuals and do not have access to ECGs or any investigations. This would have been an appropriate referral for the SDEC GPs and I think it is important to hilight the difference in what these 2 departments can manage. Thankfully in this instance no harm came to the patient or others. I have shared the incident with UPCC management.</t>
  </si>
  <si>
    <t xml:space="preserve">I advised the patient to return to the hospital as a matter of urgency. I contacted the SDEC GPs who accepted the patient for troponins). </t>
  </si>
  <si>
    <t>Referral destination incorrect</t>
  </si>
  <si>
    <t xml:space="preserve">Patient is known to be doubly incontinent. While being washed in the morning, grade 2 due to moisture damage noticed on left buttock.
</t>
  </si>
  <si>
    <t>Barrier cream applied after washing and drying area properly.</t>
  </si>
  <si>
    <t>Staffs heard a loud thud, patient found on the floor; she cannot really explain how did it happen; no obvious sign of wound and injury but patient reported of having back pain</t>
  </si>
  <si>
    <t xml:space="preserve">Vital signs and BM taken, assessed the patient for injury, patient reported back pain;  called doctors to assess; confirmed that she is safe to transfer; assisted her back to bed, Neuro obs commenced, ECG done. Monitored the patient </t>
  </si>
  <si>
    <t>We run a drive thru Holter monitoring service. Half way through the day at approximately lunch time a patient who collected a monitor called us to confirm they had received a patient symptom diary sheet with the incorrect patient information attached.</t>
  </si>
  <si>
    <t>All further diary sheets for the remainder of the monitors to be collected were checked and patient IDs verified.</t>
  </si>
  <si>
    <t xml:space="preserve"> Burns OPD</t>
  </si>
  <si>
    <t xml:space="preserve">Group and save sample received 12/07/2024. First line of address was incomplete on the sample and so was rejected by the laboratory. Clinical area contacted the haematology consultant to request a deviation which was approved. </t>
  </si>
  <si>
    <t xml:space="preserve">Sample initially rejected which was then revoked following the deviation approval. 
Datix reported for tracking and trending </t>
  </si>
  <si>
    <t>Lab medicine deviation</t>
  </si>
  <si>
    <t>Unplanned</t>
  </si>
  <si>
    <t>informed by Patient and Patient's daughter that phone and tablet is missing.</t>
  </si>
  <si>
    <t xml:space="preserve">Found Property list from when patient arrived on the ward stated that no phone or tablet was with patient. Phoned ward E and spoke to sister who was informed by staff that were on the day of transfer (10.07.24) and they did a property list  and filled it in the notes. This property list did not contain a phone or tablet on either and was only signed by one member of staff. Nurse from Ward E remembers phone and Tablet and is unsure what has happened with this. Informed that I would have to do a datex on the situation and would give the family/ patient PAL's number. </t>
  </si>
  <si>
    <t xml:space="preserve">new admission transferred from Hospital Ward D 
Found Grade 2 on the natal cleft . </t>
  </si>
  <si>
    <t xml:space="preserve">informed Ward MANAGER and Nurse practioner 
advised to apply appropriate dressing 
educate regarding nutritional intake 
educate regarding repositioning </t>
  </si>
  <si>
    <t>Patient was post op and was trying to go to the toilet as she did not want to wet the bed. Patient tried to get out of the bed on her own and held on to the zimmer frame . The healthcare noticed this and went to the patient and held her but then the patient lost balance and fell down on the floor on her hip. Patient is conscious and alert and was responsive when we went to her.</t>
  </si>
  <si>
    <t>Patient was sat up on a chair and the doctor was already on the ward at the moment hence he reviewed the patient and asked if she is hurt anywhere. Patient complained of mild pain on her hip and no other injuries noted. Patient was then put back to bed with the help of staffs and observations checked . Patient was newsing a 3 as she is on 2l oxygen and her sats were 95%. Patient is settled and comfortable on bed.
Patient reviewed by doctor and is for a hip xray.</t>
  </si>
  <si>
    <t xml:space="preserve">Admitted on 10/7/24 with a L NOF#. Had a L THR on 12/7/24.
PMH:- COPD, Chronic smoker, ex drug abuse.
Has full capacity.
Patient was post op and was trying to go to the toilet as she did not want to wet the bed. Patient tried to get out of the bed on her own and held on to the zimmer frame . The healthcare noticed this and went to the patient and held her but then the patient lost balance and fell down on the floor on her hip. Patient was conscious and alert and was responsive.
</t>
  </si>
  <si>
    <t>Fall sustained as patient wanted to use the bathroom but would not wait for assistance and tried getting out of bed independently.
Patient has full capacity.
No injury sustained following a timely examination.</t>
  </si>
  <si>
    <t>Fall happened on night shift. so staff levels are lower.
All staff were allocated sections.
Patient had capacity and refused to wait for assistance.
Falls sticker not completed- this will be highlighted to staff involved and shared for learning.
Falls risk assessment not updated following fall-again this will be highlighted and shared for learning.</t>
  </si>
  <si>
    <t xml:space="preserve">NEW ADMISSION 
While checking the Skin ; we found that GRADE 2 in the Right heel . </t>
  </si>
  <si>
    <t>informed Ward Manager and Nurse Practioner on duty 
Advised to apply appropriate dressing 
educate regarding nutritional intake and repositioniong</t>
  </si>
  <si>
    <t>Portering delay. Not enough porters, we organised for a Hospital patient to come down, but porters did not have enough staff to send for the time we asked, which was 2pm. Patient arrived an hour late that affected the rest of our list.</t>
  </si>
  <si>
    <t>other patient needed to be cancelled due to the loss of scanning time due to the delay</t>
  </si>
  <si>
    <t xml:space="preserve">NEW ADMISSION ( TRANSFERRED FROM HOSPITAL WARD D ) 
While checking skin , we found that Unstageable in the Left heel </t>
  </si>
  <si>
    <t xml:space="preserve">informed Ward Manager and Nurse practioner on duty 
advised to apply appropriate dressing 
</t>
  </si>
  <si>
    <t>Portering delay. We asked for the porters to collect this patient for a 15:30 scan appointment as they were MRSA positive and needed time to clean before the next patient was to attend the department. By half 4 the patient was still not here, so we had to cancel until the following week. MRI scans can take a very long time, and it is vital that enough porters are available to perform our task, and are punctual.</t>
  </si>
  <si>
    <t>Ward informed, and note left on form for handover to Monday day team.</t>
  </si>
  <si>
    <t xml:space="preserve">Patient admitted via SAU on 10/07/24 with left sided facial swelling. Patient required surgery for drainage of abscess. Patient has been in emergency foster care for past 2 weeks and was unaccompanied on admittance and remained unaccompanied on the 11/07/24. Patient seen on morning of 11/07/24 by oral and maxillo facial team and information provided by the team regarding surgery. Patient asked to sign consent as unaccompanied and aged 16 years. Patient declined due to lack of understanding. Patient seen again and given further information regarding surgery on the 12/07/24 and asked again to sign consent for theatre. Concerns raised by nursing staff regarding capacity as patient unable to provide full date of birth or address. Patient has past medical history of Global developmental delay and right sided arachnoid cyst in head which affects cognation. Patient signed incorrect consent document as given by maxfax team and patient signature illegible, this not used. Learning disability nurse asked to assess patient on ward for capacity. Seen by learning disability nurse on ward and patient considered to not have capacity due to learning difficulties, resulting in an inability to retain information. Patient also only copy writes, therefore likelihood of being able to sign consent small. </t>
  </si>
  <si>
    <t xml:space="preserve">Social services contacted by safeguarding nurse regarding this, consent signed by social services and emailed to ward, printed in patient notes. Patient went to theatre on 14/07/24 for Drainage of alveolar tooth abscess left side. </t>
  </si>
  <si>
    <t>no harm to the patient, concerns raised around appropriate consent process.</t>
  </si>
  <si>
    <t xml:space="preserve">patient transferred from one bay into the cubicle and slipped down the door and landed on the floor. Staff witnessed the fall, small skin tear to arm and no other injuries </t>
  </si>
  <si>
    <t xml:space="preserve">safely transferred from the floor to the bed with the help of physios. Dressed his arm due to skin flap and doctor informed and observations complete </t>
  </si>
  <si>
    <t xml:space="preserve">Despite recent measures such as outsourcing of specimens, ongoing delays in obtaining results of suspected and confirmed cancer biopsy and resection specimens.
Results of which include delayed cancer diagnosis, delayed downgrading of suspected cancers, delayed treatment, increased anxiety for patients and carers and increased workload and anxiety for staff.
Multifactorial problem, frequently acknowledged and discussed by clinical and management teams, informally, in MDT meetings and in M&amp;M meetings.
Breach of Single Cancer Pathway (SCP) policy (point of suspicion to diagnosis in 31 days) and tumour specific National Optimal Pathway (NOP).
</t>
  </si>
  <si>
    <t xml:space="preserve">Weekly pathology meetings and regular weekly email update list of awaited histology results sent to relevant staff to continue.  
At specialist MDT's quarterly business in July 2023, the MDT in attendance agreed (and minuted) that regular weekly pathology update request email would be colour coded to indicate those patients/specimens currently within SCP/NOP target (green), those within 3 weeks of biopsy/specimen taken (yellow) and those that have not only breached the two week target but are  &gt;3 weeks since biopsy/specimen obtained (red).  The MDT also agreed that any 'red' patients would be included in a Datix report
Subsequent action includes ongoing discussion with Pathology Dept staff and WHSSC and the outsourcing of specimens.  Weekly escalation meetings now held. Problems persist.
</t>
  </si>
  <si>
    <t xml:space="preserve">Patient has moisture damage in-between buttocks due to occasional incontinence. 
</t>
  </si>
  <si>
    <t>Regular repositioning turns. Barrier cream applied. Reported on an incident form.</t>
  </si>
  <si>
    <t>Patient incontinent of Urine and Faeces all care in bed following admission under MTC for right Open Distal Radio-Ulnar Fracture and Fracture to Right shoulder
Treated also for bilateral PE, AKI and Faecal impaction for which she was receiving Enema and Laxatives.</t>
  </si>
  <si>
    <t>Patient incontinent of Urine and Faeces all care in bed, unable to mobilise independently following admission under MTC for right Open Distal Radio-Ulnar Fracture and Fracture to Right shoulder
Treated also for bilateral PE, AKI and Faecal impaction for which she was receiving Enema and Laxatives.</t>
  </si>
  <si>
    <t>All preventative measures in place to avoid skin breaking down due to incontinence.</t>
  </si>
  <si>
    <t xml:space="preserve">We sent for the patient to attend the department for 12:30 for their scan. after an hour of waiting, which meant we could not scan another patient, we phoned again, and the patient still had not left the department. We should have been informed of any delays as we could re-arrange the  list to try and scan as efficiently as possible to reduce delays. But this had caused an hour and a half of inactivity due to poor communications. </t>
  </si>
  <si>
    <t>Delayed the next patient in attending the department and re-organised the list to make up for the lost time in scanning</t>
  </si>
  <si>
    <t>Pseudomonas aeruginosa has been identified from a blood culture sample obtained on 12/07/24. The clinical team &amp; investigator will need to review and amend Actual Harm section and Potential harm/priority section, both of which have been defaulted to Low</t>
  </si>
  <si>
    <t xml:space="preserve">for full investigation and to be discussed in scrutiny panel </t>
  </si>
  <si>
    <t>noticed non blanching redness present on  both heels of the patient, patient presnted with increased pain on his left heel and leg, expressed discomfort</t>
  </si>
  <si>
    <t>offloaded both legs with pillow
monitored every 2 hourly
informed doctor
position change given every 4 hourly</t>
  </si>
  <si>
    <t>During repositioning the patient, noted that she had a moisture lesion below the natal cleft.</t>
  </si>
  <si>
    <t>Area cleaned and spray applied.</t>
  </si>
  <si>
    <t>patient, since admission, has been incontinent of faeces (type 4 to 6). sample was sent off and resulted negative. air mattress was positioned within less than 10h from patient arrival from PPH. patient has been nursed in bed and staff has been using pads to maintain her hygiene needs. skin repositioning bundle and purpose T bundle frequently updated.</t>
  </si>
  <si>
    <t>patient is continuing current treatment. patient is still incontinent when opening her bowels, staff is applying 4h roll and strict skin checks 4 hourly.
datix completed by RN. Nurse in charge informed on discovery.</t>
  </si>
  <si>
    <t>Respect intervals during skin checks and rolls.
air mattress ordered as soon as possible for any patient who needs it.</t>
  </si>
  <si>
    <t xml:space="preserve">whilst giving night-time meds patient was witnessed taking un-prescribed medication that she had stored in her handbag. patient states she has been taking it for 13 years and her gp or medics within the hospital are not aware not aware </t>
  </si>
  <si>
    <t xml:space="preserve">spoke to patient about the dangers of taking medications not prescribed.
contraindications checked patient has several conditions contraindicated with taking these tablets 
medics made aware 
asked patient if I could remove any medications from her bag and if she is able to receive them then we would get them prescribed patient agreed 
advised by medics to document and hand over to day team to review </t>
  </si>
  <si>
    <t>22:56</t>
  </si>
  <si>
    <t xml:space="preserve">Theatre staff went to ITU to assist with OGD with endoscopy doctor. Used two Olympus gastroscopes as the first scope became blocked. Immediatley following the procedure, I contacted switch board to put me through to the on call HSDU staff to process the scopes as we had used both scopes in the theatre department. After trying several times to get through to HSDU staff switch board were unsuccesful. This resulted in theatres being left with no Olympus gastroscopes from 22:56 for emergencies until HSDU are on duty the following day. I am aware that we have Storz gastroscopes availble, however the endscopy doctors are not familiar with them and their preference is Olympus scopes. </t>
  </si>
  <si>
    <t xml:space="preserve">Tried to contact HSDU staff on call - however unsuccessful as described above. </t>
  </si>
  <si>
    <t xml:space="preserve">Noted moisture lesion in between the buttocks
</t>
  </si>
  <si>
    <t xml:space="preserve">Cleaned the area
Barrier cream applied
Skin check done and skin bundle updated
Repose cushion while sitting </t>
  </si>
  <si>
    <t>Patient was due to come from ward to department for xray. No known infection status recorded on xray request form. When porters went to collect patient, ward staff informed that patient was positive for norovirus on 3/7/24, still symptomatic. 
Porters then informed staff to notify xray before bringing the patient to department.</t>
  </si>
  <si>
    <t>Added the information to form.  Informed other colleagues involved. Wore appropriate PPE.  Disinfected rooms with red wipes.</t>
  </si>
  <si>
    <t xml:space="preserve">Shortly after handover I was approached by a HCSW who had been working on the night shift to say that a patient from B13 was being uncooperative and aggressive towards staff and could someone help with him. 
I made myself available to assist as the night staff had said he had been hitting out over night and had been inappropriate, However when checking his enhanced observation chart  it was not noted? 
</t>
  </si>
  <si>
    <t xml:space="preserve">Upon arriving at the corridor the patient was with other staff who where trying to get the patient to return to the blue area but without success. 
The patient then started being physically and verbally aggressive throwing boxes of cleaning supplies and  digging his nails in to staffs hands/arm, stamping 2 members of staffs feet as well as making personal remarks.  At this point security where called and had to intervene and assist in returning the patient to his bed area. Whist returning the patient to bed he continue to act aggressively and kicked me in the testicles whist removing foot plate of the wheel chair used to return him to the area security had to continue to restrain the patient until he was calm. </t>
  </si>
  <si>
    <t>I was called in for an urgent MRI scan as the on call MRI Radiographer, I sent for the patient at 1300 with the t and o reg, and he informed me that he will organise porters. By 1400, the patient still hadn't arrived, so I phoned nurse in charge who ensured me the porters have been called, and its the reason of the delay was the porters were busy. This is not a complaint against a and e or the porters, just the lack of porting cover. This was supposed to be an urgent MRI of the spine, yet it took the patient 2 hours to get to the MRI department. After the scan, there were no available x-ray porters to take the trolley back, so I had no choice but to do it myself, or the patient would be stuck in the department for an unnecessary long time. Not only is this a burden on the on call service, but a waste of NHS Time and money.</t>
  </si>
  <si>
    <t xml:space="preserve">I kept chasing up the emergency department to see when the porters would be, as i was on call, and could just wait until the patient would attend. </t>
  </si>
  <si>
    <t>Transfer waiting time - other</t>
  </si>
  <si>
    <t>There was a band 6 on in charge and I am email her for a response as unable to add onto the datix as an investigator.
On reviewing the NIC diary there is nothing documented about this patient being delayed in going for a scan.
Also spoken to the porters on duty and there were only 2 of them available around this time of day.
Spoken to the portering charge hand in the pool and there has been confirmation that no one had escalated to them that there were any delays.
I have arranged a portering meeting for next week.</t>
  </si>
  <si>
    <t>Patient found sat on floor beside trolley, patient alert and GCS 15/15 can recall event. Patient states stood up to pass urine, attempted to pull pad up and patient states lost footing and fell - landing on his bottom. Patient states only landed on bottom and did not hit head or any other extremities, no pain or obvious injuries.</t>
  </si>
  <si>
    <t>Patient assisted with x3 staff back into bed. Patient states did not hit his head or hurt any of his extremities. Vital signs recorded; nil acute concerns or changes than previous results. Medics informed - medics reviewed patient and nil instructions given. No harm came to patient.</t>
  </si>
  <si>
    <t>Due to lack of male beds we had to admit a male patient into a female bay.</t>
  </si>
  <si>
    <t xml:space="preserve">Management  and bed managers aware
Explained to patient and family
Will try to expedite a male bed </t>
  </si>
  <si>
    <t xml:space="preserve">Patient requires 1:1 nursing however staff shortages at preset are preventing this. 
Patient is very aggressive physically and verbally to staff and has had to have several interventions from security since admission.
Staff were seeing to another patient when this patient urinated on the floor. Patient did not inform staff that he needed to go to toilet and did not ask for any assistance.
Patient then climbed out of bed and slipped on his urine from the floor. 
Fall was unwitnessed by staff. Patient got himself up off floor however staff had to assist patient back into bed.
Patient stated that he has hurt his lower back but was already standing when he informed staff of this.
</t>
  </si>
  <si>
    <t xml:space="preserve">Patient was reviewed by Dr who advised and documented to continue to monitor patient.
Nurse in charge infromed of incident. 
Patient asked to not urinate on floor and to ask for assistace if he wants to get out of bed. </t>
  </si>
  <si>
    <t>Due to a member of staff in Main Theatre Department leaving the tap running in the female changing room (and sink outlet was blocked with a bottle lid), the changing room flooded causing water to filter through the floor and then ceiling on Ward K. The water poured through the ceiling directly onto 2 of our patients, One patient in section 2 and another in section 3.</t>
  </si>
  <si>
    <t>Patients immediately moved from the area affected, the patients were temporarily nursed in the middle of their section. Estates were contacted. They arrived and removed several ceiling tiles, and advised ward to contact estates tomorrow to arrange replacement of tiles.</t>
  </si>
  <si>
    <t xml:space="preserve">Co-Trimoxazole dosing advice suggested as increased dose 10mg/kg/day for an intermediate sensitivity organism and dosed as per this advice. Dose resulted in a small daily dose than standard dose. </t>
  </si>
  <si>
    <t xml:space="preserve">Dose recalculated based on Trimethoprim component (as per literature and healthboard guidance). Unable to clarify what exact advice was given initially. Clinicians and nurse made aware. Microbiology also made aware. </t>
  </si>
  <si>
    <t>Patients medication chart sent to pharmacy in morning. Pharmacy closed around midday and the chart along with the medication requested has not been returned to the department.</t>
  </si>
  <si>
    <t xml:space="preserve">Whole department searched and members of staff asked if they had seen chart. Unabe to locate. Escalated to nurse in charge who advised to contact site matron. Phoned site matron who stated to complete datix. The same incident happened the day prior to this with the same patient. Medics have had to re-prescribe the medication chart again. This patient will now have 3 medication charts, 2 of which have been lost by pharmacy over the weekend. </t>
  </si>
  <si>
    <t xml:space="preserve">Unacceptable level of risk in the department
At 08:15 the department has 13 Majors patients in Green area, No adult or Paediatric ring-fence available. +2 Red Resus (Patient placed in front of fire doors), +1 Blue Trolley Bay, +2Red Trolley Bay, +1 Blue Resus.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33 vs 0 allocated for patients within the department.
Urgent need to de-escalate ED’s level of risk.
</t>
  </si>
  <si>
    <t>Esculation as per policy DIC, Site team fully aware.</t>
  </si>
  <si>
    <t xml:space="preserve">Patient was seen in the morning around 10 AM went out of the ward using his wheelchair.  He did not say where he is going but assuming that he is going for a fag as how he normally does every morning. 
11:53, Seen patient hasn't come back up yet.  and one of the HCW stated that she called him through his phone and he stated that he is just waiting for his things to come downstairs.
Around 12:45 we called his phone again but apparently his mobile phone was turned off already. 
12:30, security informed regarding the matter and have given patient's phone number to contact him. then one of the hcw to check him downstairs but no sights of him was reported, 
I have informed the site matron regarding this matter. 
</t>
  </si>
  <si>
    <t xml:space="preserve">Site matron has advised me to call the police regarding this. 
12:50, I have reported this to the police and given them all the information that they needed, I also tried to call patient's son through his phone number but it was also turned off/not working. 
I have left a voice message stating regarding this incident. 
The police have given me a reference # 621 for this report and Officer 58325 was the one whom I have spoken to. 
14:03, security called us back stating that they have seen the patient through the CCTV riding a cab around 11:47 by himself. 
I have informed the police for this update and they said they will call us back if they have any updates. 
I have also updated site matron regarding this 
I also attached the letter that the patient signed regarding his understanding that he is allowed to go out of the ward by himself with the agreement that he returns. 
</t>
  </si>
  <si>
    <t>To be discussed today</t>
  </si>
  <si>
    <t>patient admitted with CHB and pacemaker inserted, only waiting for device check the next morning and discharge had sudden onset of agitation and aggressive behaviour towards staff. At around 23:00 13.7.24 patient started complaining, while reading his newspaper, about nurses being too loud and about being laughed at by the staff. when I went to speak to him he refused to talk to any of the staff and refused to be moved into the single room in the same unit. patient phoned his son to come and collect him, and decided to leave the ward. security and bed managers called in support but patient was declared orientated in time/space. patient accompanied by myself and spR through the main corridor. patient also refused to speak to his wife.
patient eventually decided to wait for his son in CEW family room and to have his iv access removed. When son arrived, he was talked through the events of the night and decided together with spR to bring patient on Monday to whithybush for his pacing check. patient then left the unit taken home by car by his son. 
patient has declined to sign self discharge form.
all trough the events above, patient has been swearing/ offensive towards staff.</t>
  </si>
  <si>
    <t xml:space="preserve">different options where given to patient, but he refused and was very determined to get home last night.
security called on the scene along with bed managers (called by security to declare his cognitive status)
iv access removed
asked patient to sign self discharge note (declined)
 </t>
  </si>
  <si>
    <t xml:space="preserve">Patient had an unwitnessed fall, he was found on the floor crawling with both hands
</t>
  </si>
  <si>
    <t>He was assessed and he was taken back into the bed
Observation was taken and documented
Neuro-observation was done as required by the bedside
Doctor on-call was informed and same came to see
He was written up for a check X-RAY</t>
  </si>
  <si>
    <t xml:space="preserve">Routine skin check completed for patient. Completed late due to patient's deteriorating condition. Patient was found to have new, non-blanching redness to coccyx.
</t>
  </si>
  <si>
    <t>Personal care provided to patient. Ensured integrity of all other pressure areas. Patient already nursed on repose mattress. Hospital bed &amp; air mattress requested - awaiting arrival. Ensured patient comfort &amp; integrity. Datix completed and documented in nursing notes</t>
  </si>
  <si>
    <t xml:space="preserve">Numerous patients awaiting discharge pending bloods, no phlebotomy been on to the ward at all. 3 member of phlebotomy staff bleeding on ward opposite, totally bypassed this ward and did not even look if bloods were out for the day...
This is an on going issue on weekends that my ward is getting missed or forgotten about having previously been told there was 'no time on the round to bleed'. If the patient is a in-patient then bloods need to be completed. 
</t>
  </si>
  <si>
    <t xml:space="preserve">Phoned phlebotomy over and over phone was ringing no answer. Patients unlikely to be discharged now due to bloods not taken. Phoned site matron to inform of the issue advised to datix, asked if phlebotomy were short staff which I said I had seen 3 on adjacent ward so no excuse for not checking this ward. Explained this is an on going issue on weekends. 
Informed on call that bloods have not been completed adding pressure on doctors work load when bloods should have been done by phlebotomy. </t>
  </si>
  <si>
    <t>Unwitnessed fall, patient found sitting next to bed, bedrails still in situ</t>
  </si>
  <si>
    <t>Patient reassured, safely transferred back onto bed, observations conducted, doctor informed</t>
  </si>
  <si>
    <t>Patient did not fall, he stated lowered himself to the floor.</t>
  </si>
  <si>
    <t>Cot sides insitu. No actually fall, lowered himself to the floor but knocked his cheek on cotsides. No harm caused, unavoidable.</t>
  </si>
  <si>
    <t>Cot sides insitu. No actually fall, lowered himself to the floor but knocked his cheek on cotsides. No harm caused, unavoidable. Patient safe no harm caused.</t>
  </si>
  <si>
    <t xml:space="preserve">Patient admitted with moisture and splits under both breasts. Surrounding skin macerated. 
Patient said she has had this for a while but been unable to treat. 
</t>
  </si>
  <si>
    <t xml:space="preserve">Medical photography completed 15/07. 
Staff have been patting area clean and applying new barrier cream. 
Informed spinal team to look? if patient would be more beneficial with fungal cream or a cream other than barrier. </t>
  </si>
  <si>
    <t>Patient appeared disoriented throughout the evening, very drowsy and unsteady on their feet. They tried to open a white metal drawer attached to the wall, whilst stood next to the bed, and asked 'what is the fucking point of having this shit here if it doesn't work?'. The patient then sat on the edge of the bed and stated they wanted me to get them apple pie and custard. I explained that we don't have this available, but offered a range of foods that we do have- sandwiches, jelly, rice pudding etc. The patient accespted the offer of a yogurt. As they appeared to be sat comfortably, I took a step back to be in view of the remainder of Red Trolly Bay in order to get the attention of a colleague, when the patient pushed themselves forward and landed on the floor with the left side of their face.</t>
  </si>
  <si>
    <t>I immediately called for help and tended to the patient, waiting for a colleague to join me prior to helping the patient to sit upright and get back on to the bed. I checked the patient's observations, with their consent, and relayed this information to the nurse. Reviewed by Medics but patient did not report any pain at this time.</t>
  </si>
  <si>
    <t>The Haematology Biomedical Scientist informed the Blood Transfusion department that they had rec'd a call from staff on the ward who indicated uncertainty over the correct patient being bled, and new samples were being sent.</t>
  </si>
  <si>
    <t>The Blood Transfusion samples were immediately rejected as wrong blood in tube and the ward contacted. It was explained to staff that no further samples could be taken by the named individuals until discussion with the Transfusion Practitioners.</t>
  </si>
  <si>
    <t>The hca was stressed and fatigued as she was given a few blood forms for various patients on the unit.  The band five had given her a blood form to take a group and save and pointed to the wrong patient.  First admitted mistake was taking a group and save when the hca has not had additional training.  Secondly, she did not confirm name; address; date of birth with patient.  Within thirty minutes of taking the samples she had realised her mistake.  Pathology informed; dr who signed group and save form informed.  The doctor was called to an emergency and signed the blood form presuming the hca was trained to take group and saves.</t>
  </si>
  <si>
    <t>Hca will write a reflective statement about the incident.  Staff member has been stopped from phlebotomy service for now.  More training does need to be provided for staff.  No harm has come to the patient.</t>
  </si>
  <si>
    <t>Reflective statement required from hca; training for staff in order to safely take group and save samples.</t>
  </si>
  <si>
    <t>Patient in bed at approximately 2:50am and felt the urgency to use the bathroom. Due to infection risk and being unsteady on their feet, a commode was readily available to the patient in their cubicle, but patient refused to acknowledge this and walked to the bathroom. As patient remained very unbalanced, I used my left hand to support their left side and walked behind them. Patient unbuttoned their jeans and urinated over themselves and the sink, then began raising their voice at me, swearing and stating that it was my fault they had soiled themselves. When the patient was asked not to swear and shout, they told me to get my hands off them, pushed me backwards and used their left hand to punch my upper left arm.</t>
  </si>
  <si>
    <t>Security called.</t>
  </si>
  <si>
    <t>Following transfer to a different ward, a diferent patient healthcare records folder were found with the above named patient healthcare records folder. The patients didn't read the medical notes of the other patient, so confidentiality was maintained. The misplaced healthcare records have not been used for the above patient, therefore no harm to patient.</t>
  </si>
  <si>
    <t xml:space="preserve">Both folder notes were checked page by page, to ensure they only contained the relevant patient information. </t>
  </si>
  <si>
    <t>Mix up of records</t>
  </si>
  <si>
    <t>Following transfer to a different ward, VG old healthcare records were found with AMS healthcare records. Following investigation, it became apparent that a patient with the initials of MN, was nursed next to AMS in ITU Recovery. MN was transfered to ITU on the 13/07/24, but prior to ITU transfer, she was in Ward W bed 21. VG is also a patient in ward W nursed in bed 20. Therefore, VG notes must have been brought to ITU recovery with NM patient on her transfer. MN and AMS were tranferred to a different ward at the same tine, and the notes then got together with AMS notes.</t>
  </si>
  <si>
    <t xml:space="preserve">Patient had a treatment machine delivered to the home from an external provider , and there was blood splatter over the machine. This was very upsetting as they have very strong religious beliefs and found this disturbing.
I have emailed the providers , and the necessary parties contacted </t>
  </si>
  <si>
    <t xml:space="preserve">I have emailed the providers , and the necessary parties contacted . </t>
  </si>
  <si>
    <t xml:space="preserve">Patient attended for procedure in DSA. The dressing that was in place was oozing +++  through the dressing with an offensive odour. 
</t>
  </si>
  <si>
    <t xml:space="preserve">Dressing removed. Sloughy in areas and wound appearing to dehiss. The wound appears to be infected. The consultant did an uss of the wound,  collection noted under wound. ANTT used to clean and redress the wound. 
Unable to continue and do the procedure. </t>
  </si>
  <si>
    <t xml:space="preserve">Patient hit his arm against the bedrails and cut the skin on the back of the left arm. He was very agitated and aggressive. </t>
  </si>
  <si>
    <t>Reassurance given, made him calm down and allevyn dressing applied.</t>
  </si>
  <si>
    <t>The patient was confused and agitated, constantly pulling at lines and surroundings.  He had one to one nursing to maintain safety and dignity.  His skin was paperskin and compromised due to malnourishment and poor self-care pre admission.</t>
  </si>
  <si>
    <t>Unavoidable unless we had intervened with wearing mittens before hand but staff trying to avoid this.</t>
  </si>
  <si>
    <t>Enhanced monitoring paperwork could have been commenced sooner to get 1:1 HCSW but he was agitated and hitting hands out regardless of how many staff were there.</t>
  </si>
  <si>
    <t>Patient had unwitnessed fall in bathroom around 20:00, I was off the ward when patient was found. I came back to patient being sat on the floor in bathroom around 20:10, HCSW states the patient pulled buzzer and HCSW asked if pt was ok, she said she was on the floor, Patient was behind the door facing toward the toilet. Pt states she stood from toilet and felt light headed. She denied hitting her head or having any pain.</t>
  </si>
  <si>
    <t>Gained entry and observations taken which were  96% on 2 litres  of oxygen via nasal cannula,  heart rate 143 in atrial fibrillation and  blood pressure 150/93. DR informed and two SHO doctors came to review.
Patient safely assisted to get up of the floor with 5 members of staff. Pt was orientated and had GCS of 15. Assisted back into bed.</t>
  </si>
  <si>
    <t>Swansea Bay UHB / Hospitals / Singleton Hospital / Endoscopy Clinic</t>
  </si>
  <si>
    <t xml:space="preserve"> Endoscopy Clinic</t>
  </si>
  <si>
    <t xml:space="preserve">patient telephoned department to inform  someone elses identification label  was sent to them </t>
  </si>
  <si>
    <t xml:space="preserve">management made aware </t>
  </si>
  <si>
    <t xml:space="preserve">patient admitted to ward v and has come in with pressure areas with a very high BMI who has extensive lymphedema </t>
  </si>
  <si>
    <t xml:space="preserve">patient has three separate moisture areas which is the following :- 
Moisture lesion to Abdominal fold - Right side 
Moisture Lesion Hip Fold - Right 
Moisture Left Abdo fold 
Patient has a very Hight BMI and a bariatric bed has been ordered but have been told it will be 24 hrs, it has been explained to them it is essential as we are having difficulty checking her skin due patient body mass and the bed is not appropriate for her. </t>
  </si>
  <si>
    <t>Patient has come into hospital with the moisture damage.  She lives in a nursing home-staff are aware of the areas and have been caring for them.</t>
  </si>
  <si>
    <t>Staff have followed hospital policy; checked skin within two hours of admission; reported and updated records on the patient.</t>
  </si>
  <si>
    <t>Staff have followed hospital policy.</t>
  </si>
  <si>
    <t xml:space="preserve">Klebsiella sp. has been identified from a blood culture sample obtained on 07/07/2024  17:00:00. The clinical team &amp; investigator will need to review and amend Actual Harm section and Potential harm/priority section, both of which have been defaulted to Low.
</t>
  </si>
  <si>
    <t>A/w review.</t>
  </si>
  <si>
    <t>Patient was on Noradrenaline 16mg infusing @ 7mls/hour when the infusion pump suddenly shifted to " ON HOLD" and stopped infusing so  I'd pressed the run button, which was the green button, then the infusion stopped. It wouldn't press and it was just stuck. Only the change in pump rate got the pump infusing again. Several minutes later  the pump went all of a sudden to " ON HOLD" mode and stopped running. Again, I couldn't press the Start button (green) button again. We then changed the infusion pumps.</t>
  </si>
  <si>
    <t>Changed then infusion pump</t>
  </si>
  <si>
    <t>The pump which was infusing noradrenaline, stopped working. The start button didn't function when the pump suddenly swithed itself onto a 'On HOLD' mode</t>
  </si>
  <si>
    <t xml:space="preserve">patient admitted with abdominal pain, in a rush to give patient anti-emetic due to being unwell, IV gentamicin 80mg given instead of 4mg IV ondansetron. staff did not get medication checked prior to administration, once given when checking with another member of staff, it was noted that the wrong medication was given. 
patient has been informed and reviewed by doctors and senior team, bloods taken today (16/07/24) no change from yesterday, all kidney function tests normal. 
patient informed, explained risks and that bloods will be monitored, patient has no allergies. 
observations monitored. 
</t>
  </si>
  <si>
    <t>reviewed by doctors, bloods monitored. patient informed, apologised made. 
observations monitored.</t>
  </si>
  <si>
    <t>Grade 2 pressure sore to right buttock</t>
  </si>
  <si>
    <t xml:space="preserve">Patient has been declining skin checks so therefore encouraged to allow regular position change, repose mattress provided, encourage  oral diet, Datix completed, nurse in charge aware, highlight the need for air mattress.  </t>
  </si>
  <si>
    <t xml:space="preserve">Faecal sample obtained 13/07/2024 - C. difficile toxin positive. 
Clinical team &amp; investigator will need to review and amend Actual Harm section and Potential harm/priority section, both of which have been defaulted to Low. 
</t>
  </si>
  <si>
    <t xml:space="preserve">Unacceptable level of risk in the department
At 08:30 the department has 12 Majors patients in Green area, No adult or Paediatric ring-fence available. +1 Red Resus (Patient placed in front of fire doors), +1 Blue Resus, +3 Blue Trolley Bay, +1Red Trolley Bay, +1. Currently a non-functioning department and unable to provide fundamental of care to all patients. 
Reduced quality of care and increased likelihood of delayed or missed treatment due to holding patients in inappropriate areas.
Significant potential and/or actual harm to patients due to lack of available majors/resus space.
Ring fenced spaces not safely maintained or available.
All ED contingencies to create capacity exhausted.
Number of patients awaiting beds 36 vs 0 allocated for patients within the department.
Urgent need to de-escalate ED’s level of risk.
</t>
  </si>
  <si>
    <t>Escalation as per policy DIC Site team fully aware.</t>
  </si>
  <si>
    <t>Patient had blood sugar checked this morning and by mistake scanned another patient's details.</t>
  </si>
  <si>
    <t>Email sent to point of care regarding the incident to change it on the system.
Nurse in charge informed</t>
  </si>
  <si>
    <t>Staff checked blood sugar of the patient but scanned a different patient's details.
Email has been sent to point of care regarding the incident and documented on correct patient.
Informed nurse in charge.</t>
  </si>
  <si>
    <t>Blood sugar was done for correct patient, but was scanned another patient's details. 
Staff documented on correct patient and informed point of care  to sort it out on the system.
Datix completed and nurse in charge informed.</t>
  </si>
  <si>
    <t>Always confirm patient details are correct when checking blood sugar.</t>
  </si>
  <si>
    <t xml:space="preserve">Failure to stop anticoagulation prior to procedure according to the guide lines. </t>
  </si>
  <si>
    <t>Patients procedure postponed.</t>
  </si>
  <si>
    <t>Clopidogrel needs to be stopped 5 days prior to angioplasty, the patient had not stopped it when he was spoken to over the telephone at 4 days prior to the angioplasty as we were not aware until that day of the planned procedure.
with in mind we contacted the department to inform them and we were informed that he did not need to stop it prior to the procedure, we then relayed this information to the patient.</t>
  </si>
  <si>
    <t>to ensure that guidelines are made clear when patients are booked for procedures.</t>
  </si>
  <si>
    <t>to ensure that all communications are well documented i.e correspondence via email.</t>
  </si>
  <si>
    <t xml:space="preserve">The patient has been very confused and moving lots in the bed, I noticed when the patient was turning that the central line was caught on the pillow and had pulled the stitches out dislodging the central line. Doctor informed and came straight away who recommended removing the central line. I was with the patient when it happened she is a one to one patient and was constantly watched, unfortunately the line pulled before I could get to it. </t>
  </si>
  <si>
    <t xml:space="preserve">Clinical support, Nurse in charge and doctor informed straight away. Infusions stopped. central line removed and patient already on monitoring. </t>
  </si>
  <si>
    <t>Confused patient whilst watched pulled her CVC out.</t>
  </si>
  <si>
    <t>While performing skin check, noted grade 1 on buttocks , red and blanching buttocks and very red and blanching heels</t>
  </si>
  <si>
    <t xml:space="preserve">Cleaning 
applied barrier cream
datix
frequent repositioning
</t>
  </si>
  <si>
    <t xml:space="preserve">Patient had been anxious, agitated and hallucinating prior to this incident, PRN lorazepam had been administered by nurse, all details in enhanced booklet. 
Staff checked patient and noticed his leg was hanging out of the bed, staff then gently woke patient to assist leg back into bed. Patient woke and was speaking to staff and said thank you, staff then noticed three urine bottles on patients bed when staff asked patient so she remove urine bottles.  Patient agreed so staff noticed one bottle had appeared to have been used so put two of the empty bottles on patient's bag which was on patient's chair. As staff picked the used urine bottle up the patient grabbed the bag of belongings he had on the bed and hit the staff member over the head. The radio in patient's bag, banged on staff's head. Staff member stepped back quickly into the wall and the patient leaped forward of the bed towards staff member, staff member got away quickly as the patient then threw the jug of water in the direction of member of staff.
The staff member looked back and seen the patient pulling at the drip stand that was attached to the bed frame resulting in patient having the metal bar in his hand then began waving it around shouting to other patients in the bay " if any of you get up you will have it" resulting in patients being frightened and some trying to get out of bed. Staff member had called for support and for staff to call for security.
The patient then turned and headed towards staff in the doorway swinging the metal pole. Staff took hold of the pole and held on tight to the pole to try and keep staff, patient and other patients safe until security arrived but the patient that was in a complete panic/rage continued to hold onto the bar shouting at staff "i will get you".
</t>
  </si>
  <si>
    <t xml:space="preserve">Staff tried to reassure and calm the patient  down but nothing appeared to be making a difference, until the
 patient let go of the metal pole and sat on his bed just before the security arrived. 
security arrived and the patient was calm and apologised for his behaviour and appeared to be in a confused state of mind.
</t>
  </si>
  <si>
    <t xml:space="preserve">patient admitted 17 days ago, presenting with increased confusion, ? CVA ? Viral encephalitis. Under neurology team. On Day 4 of IVIG Treatment. 
Throughout admission has had fluctuating confusion states. Nursed as level 4. not required 1:1 nursing support, enhanced observation booklet in place since admission, accurately recorded. 
Became increasingly confused over night, having been woken. Became aggressive and assaulted HCA. 
Security informed and attended ward immediately to support. Staffing levels sufficient at time of incident 
Confusion continued into the morning 
Consultant reviewed, adjusting medication ? confusion- secondary to acute infection ? source 
Family were informed. Family Met with Consultant and stayed with patient to ensure patient had familiar surroundings to elevate confusion. 
Welfare check with member of staff. no obvious injuries noted. Staff shocked but reassurance given around wellbeing. 
</t>
  </si>
  <si>
    <t xml:space="preserve">patient admitted 17 days ago, presenting with increased confusion, ? CVA ? Viral encephalitis. Under neurology team. On Day 4 of IVIG Treatment. 
Throughout admission has had fluctuating confusion states. Nursed as level 4. not required 1:1 nursing support, enhanced observation booklet in place since admission, accurately recorded. 
Became increasingly confused over night, having been woken. Became aggressive and assaulted HCA. 
Security informed and attended ward immediately to support. Staffing levels sufficient at time of incident 
Confusion continued into the morning 
Consultant reviewed, adjusting medication ? confusion- secondary to acute infection ? source 
Family were informed. Family Met with Consultant and stayed with patient to ensure patient had familiar surroundings to elevate confusion. 
Welfare check with member of staff. no obvious injuries noted. Staff shocked but reassurance given around wellbeing. </t>
  </si>
  <si>
    <t xml:space="preserve">no lessons </t>
  </si>
  <si>
    <t>09:23</t>
  </si>
  <si>
    <t xml:space="preserve">The patient cam down to x-ray from minor injuries with a form for an x-ray of their left toe.
The patient was brought into the room, ID was checked and the patient laid on the bed.
Patient was asked if it was the left toe whilst pointing, and confirmed this was correct.
X-ray of left toe was done.
As the patient was putting shoes on, it was noticed she was struggling more with her right.
When asked a second time which toe it was that she had injured. She identified the right not left.
Bruising to right foot as well.
Right toe then x-rayed and fracture identified.
</t>
  </si>
  <si>
    <t>Discussion with senior radiographers and staff in minor injuries as the request form had been incorrect.
Correct side images sent.
Patient aware both sides had been x-rayed.</t>
  </si>
  <si>
    <t>patient came into triage and i triaged injury to 3rd toe on left foot and on the xray I accidently put right foot . 
xray done right foot as requested and patient didn't correct them , then on leaving she said to staff that it was other foot that was injured .</t>
  </si>
  <si>
    <t>patient called into triage room and apology given by myself, reported to matron ,</t>
  </si>
  <si>
    <t>patient wanted to go out for a smoke, called security and they said they will come when they are less busy.
-security  called back and said they wont b able to take him because they are few on ground and bed mangers/site matrons were informed
-patient started shouting at staff and screaming obscenities at her
-patient then resorted to physical abuse and started hitting the staff member</t>
  </si>
  <si>
    <t xml:space="preserve">-security was called to intervene
-line manager informed </t>
  </si>
  <si>
    <t xml:space="preserve">Patient admitted with chest pain and low GCS. Whilst in ED patient has taken unknown substance and decreased his GCS - Whilst searching himself and bags found 2 knives. </t>
  </si>
  <si>
    <t>NIC made ware. Security assisted with confiscation. Knives locked away in NIC office. Police informed</t>
  </si>
  <si>
    <t>await investigation.
ASBO</t>
  </si>
  <si>
    <t xml:space="preserve">Patient admitted on 12/7/24 under medical team with Pylonephritis. Treated with IV abx awaiting CTKUB.
See progress notes
Patient had medications prescribed on paper chart from admission. 
Medical team informed me that patient had been prescribed medication by a doctor in the SDEC / AGPU team which was not warranted by the medical teams judgement.
Drug chart had been sent to pharmacy for the pm for the medication prescribed by SDEC / AGPU to be dispensed.
</t>
  </si>
  <si>
    <t>Medical team changed prescription to HEPMA from paper chart, not including medication prescribed by SDEC / AGPU.</t>
  </si>
  <si>
    <t>Prescriptions</t>
  </si>
  <si>
    <t>Need a medical input into this.</t>
  </si>
  <si>
    <t xml:space="preserve">Individual has a package of care, support workers administer medications using a MAR. Care provider reported that the individuals medication and MAR was packed in the individuals bag  for the individual to take into hospital.  Individual was discharged from hospital on 15.07.24 with newly started medications and MAR for the new medications. However, MAR and medications that were taken to hospital was not discharged home. Resulting in missed doses for 15.07.24 night call, 16.07.24, morning call, 16.07.24 lunch call. </t>
  </si>
  <si>
    <t xml:space="preserve">Care provider informed the medicine management team (MMT) for domiciliary care. MMT contacted the hospital pharmacy who checked the individuals locker and meds were not found. 
Monthly prescription was in community pharmacy and community pharmacy agreed to dispense the medications and issue a MAR in order for the individual not to miss further doses. MAR and medications were put in the individuals property in time for the tea call. </t>
  </si>
  <si>
    <t>A patient in the waiting room area was extremely aggressive at the start of the shift. He was verbally cursing at staff and asking to go out to have a cigarette. Patient is well aware that he doesn't have any tobacco. Explained to him that the day staff has been chasing the psyche liaison if they could buy him tobacco like they previously did. But staff was told that it wasn't part of their job to buy him tobacco.
Patient won't take reason and accused staff of stealing his tobacco and purposely hiding them and messing with him. Staff reassured him that it's not the case but patient won't take reasons again and continue to being verbally aggressive towards staff. 
Patient then went to say that he doesn't want to be looked after by females as all the female staff are trying to marry him and are all after his money. Reassurance given but patient became even more verbally abusive towards staff and was even racist at one point calling staff racial slurs. 
Patient continued to curse towards staff and was screaming and shouting inside the bay.</t>
  </si>
  <si>
    <t>Patient's safety maintained. supervision given despite the patient being aggressive.
Security was called who then attended the ward to have a word with the patient.
Situation escalated to Matron and requested if they could provide the ward with a male healthcare as the patient said on multiple occasions that he doesn't want to be looked after by a female staff and is much calmer and listens more with a male staff. Matron initially advised staff to see how the patient would react with security and phone back if the patient remains aggressive.
As the patient continued to be aggressive, matron was again informed and a male HCSW was sent to the ward.</t>
  </si>
  <si>
    <t>Verbal assault (gender/sexual orientation)</t>
  </si>
  <si>
    <t xml:space="preserve">Patient had unwitnessed fall towards left side at 0530hrs. Patient was lying on the floor,  skin tear present on his left elbow  and hit his head and laceration present on the left side.
Patient was conscious and oriented and he stated that he tried to get up from bed and lost his balance and hit his head. Also complained pain on his left hip. Me and health care assessed the patient.
 </t>
  </si>
  <si>
    <t>Informed ward cover seen by doctors assessment done observations and blood sugar monitored, bp- 156/83 mm hg , p- 82beat/min resp-18 spo2 -97% TEMP- 36.4 BM-6.3
Neuro observations done
Alevyn dressing applied on left elbow, laceration on the head cleaned 
Advised for CT head</t>
  </si>
  <si>
    <t xml:space="preserve">Patient on enhanced observations, disorientated to time and place, confused.
Usually mobile with frame and supervision of one.
Patient cohorted in bay with other enhanced observations patients and 1 Pt who requires one to one.
</t>
  </si>
  <si>
    <t>seen by physiotherapy - at baseline</t>
  </si>
  <si>
    <t xml:space="preserve">High risk of falls. on enhanced observation.
Protocol to be fed back to staff.
Escalation and neuro observations completed as per protocol. </t>
  </si>
  <si>
    <t>Patient was admitted to a clean bay (A Bay) on 16/7/24 at 20:00 who is a previous CDiff. No cubicles available for the patient.</t>
  </si>
  <si>
    <t>Patient was admitted to a clean bay (A Bay) on 16/7/24 at 20:00. Patient has a history of CDiff. Site was aware that the only available bed was a clean bed. Patient was brought in and it was handed over that patient had episodes of loose stool in AMU.  No evidence of samples sent. No bowel chart and evidence of documentation. Datix put in as no cubicles at all available for the patient and the ward couldn't send him back to AMU.</t>
  </si>
  <si>
    <t>G2 noted in between buttocks and left buttocks. Also moisture damage to right buttocks</t>
  </si>
  <si>
    <t>Datix done
Patient for air mattress
For frequent turning and pressure area care</t>
  </si>
  <si>
    <t>05:29</t>
  </si>
  <si>
    <t>A blood gas was run for the patient and the right patient's NHS number was inputted manually into the machine, as the barcode would not scan, but accidentally the Patient's Consultant's name was put in place instead of hers.</t>
  </si>
  <si>
    <t>Informed Nurse in Charge. I contacted biochemistry who said they could not update patient's details as it had already been processed.</t>
  </si>
  <si>
    <t>whilst dealing with a patient in another bay. Heard a thud against partition. Patient found on floor ? tripped ? collapsed. Unresponsive episode. Not responding to painful stimuli. Immediately called for assistance. Patients observations all recorded including blood sugar level, neuro obs etc. Patient placed on scoop and assisted back to bed.</t>
  </si>
  <si>
    <t>as above.
Patient examined by medical doctor. Was awake and answering questions but ? slightly confused. Short while later, patient wanted a cigarette, became abusive and stormed out of department.</t>
  </si>
  <si>
    <t>Patient disruptive in department overnight, escorted for cigarette outside  by security, Initially settled in waiting area for short period. Called by a member of staff approximately 06:45 to state that patient was bleeding in police room. On assessment patient had pulled out IV access and and punctured his skin several times with a spinal needle he found in the police room drawer, 
Minor bleeding controlled with pressure, patient moved in to react for assessment, Medica DR called to assess wounds. 4 x puncture (needlestick) wounds noted to R arm, 1x to Left (all over vein and arteries)
when questioned on rationale for needlestick wounds patient stated he wanted to die as he had heart failure and wanted to die quicker.</t>
  </si>
  <si>
    <t>Patient moved to REACT for further assessment. 
Medical DR asked to urgently review patient. 
Security present in department to assist. 
Puncture wounds assessed. (Other areas of body also checked) 
Denies suicidal intentions, 
Observations recorded
Nursing notes updated. 
DR and Nurse in charge made aware. 
IR1 Completed. 
Moved to green area for further observation.</t>
  </si>
  <si>
    <t xml:space="preserve">PATIENT CAME FROM A RESPITE CARE HOME AND HAS BEEN DELCINING SKIN CHECKS. HE IS DOUBLY INCONTINENT AND DECLINES HAVING HIS PAD CHCEKED OR CHANGED WHEN NEEDED. 
HE AGREED FOR HIS SKIN TO CHECKED THIS EVENING. PAD WAS VERY WET AND SKIN WAS RED WITH MOISTURE DAMAGE. THERE WAS ALSO A SMALL BROKEN AREA WHERE THE SKIN HAS BROKEN.  </t>
  </si>
  <si>
    <t xml:space="preserve">PATIENT WAS CLEANED WITH HYDROMOL OITMENT AND PAD CHANGED. BARRIER CLREAM ALSO APPLIED </t>
  </si>
  <si>
    <t>Patient complained that she felt uncomfortable and that her bottom was sore, asked patients permission to have a look and upon skin inspection noted that the patient had a moisture lesion to her right buttock. Patient stated that her bottom was was sore yesterday but had not informed nursing staff.</t>
  </si>
  <si>
    <t xml:space="preserve">Passport/ documentation updated.
Encouraged patient to reposition more regularly.
Regular skin checks implemented. 
Barrier cream/ spray to be applied to area.
Pressure area relieving equipment utilised </t>
  </si>
  <si>
    <t>Received a phone call on 10/07/2024 at 16:40 regarding an external recall from WBS. The reason for recall is 'Late donor info' and red cell donor was issued to hospital on 02/01/2020.  The donor unit was transfused to patient on 04/01/2020. As the unit was transfused a few years ago, no further action taken.</t>
  </si>
  <si>
    <t xml:space="preserve">The given donor number was investigated on LIMS immediately. As a result, the unit was transfused to the patient on 04/01/2020. </t>
  </si>
  <si>
    <t>Lab medicine recall</t>
  </si>
  <si>
    <t>External</t>
  </si>
  <si>
    <t xml:space="preserve">External product recall for a red cells due to late donor information.  Unit already transfused to the patient with no detrimental outcome. Recorded for tracking and trending  </t>
  </si>
  <si>
    <t xml:space="preserve">External product recall. Recorded for tracking and trending </t>
  </si>
  <si>
    <t>Received a phone call on 10/07/2024 at 16:40 regarding an external recall ( recall no: 241097) from WBS. The reason for recall is 'Late donor info' and red cell donor number G1517215419524 was issued to Hospital A on 25/09/2021.  The donor unit was transfused to patient on 12/10/2021. As the unit was transfused a few years ago, no further action taken.</t>
  </si>
  <si>
    <t>The given donor number was investigated on LIMS immediately. As a result, the unit was transfused to the patient on 12/10/2021.</t>
  </si>
  <si>
    <t xml:space="preserve">External product recall of a unit of red cells due to late donor information.  Unit already transfused, recorded for tracking and trending.  No detrimental outcome for the patient  </t>
  </si>
  <si>
    <t xml:space="preserve">N/A procedures followed correctly </t>
  </si>
  <si>
    <t>Accident and Emergency</t>
  </si>
  <si>
    <t>Virtually via emails</t>
  </si>
  <si>
    <t xml:space="preserve">The timeline;
08/03/2024 Referral was emailed to secretary A and consultant B.
08/03/2024 Secretary A bounced the referral within guidelines and management approval as referral was incomplete
20/03/2024 Patient made telephone contact with myself. It was my 3rd week in this job so I had not developed the skillset needed to fully investigate like I have recently. The patient asked me about what was happening with her Thoracic Surgery referral. On checking WCP there was no trace of a clinic letter from Oncology regarding this, retrospectively, I probably thought that possibly the oncology team hasn't referred her yet so no alarm bells rang. I emailed consultant B to ask if he knew anything about the patient. An email which was unfortunately missed.
03/04/2024 Oncology secretary forwards me the referral. This is the first time I ever received this. I quickly got consultant B to grade and we booked her into the soonest appointment available. 
17/04/2024 was her first OPA with us
14/05/2024 was her operation
13/06/2024 I received a harshly worded email from Oncology consultant, essentially accusing our service of missing letters and emails re patient. 
It still bothered me so we did some more digging. 21/06/2024 I remembered that when I spoke to the patient on 20/03 I didn't book her in because there was no referral. I went onto DMS to try and see why the referral letter never got imported and as it happens, the category of the letter was downs as 'Miscellaneous' and therefore would not be imported (I opened a service point call as if it was an IT error, it delayed cancer treatment by a month.)
Worried that there would be more cancer letters categorised incorrectly, I did email Oncology secretary my findings. Not sure if she has taken it onboard and checked any other letters.
There were several failings through this referral to treatment process;
1.  a)the referral should have been sent to SBU.ThoracicSurgeryReferrals@wales.nhs.uk which is a mailbox that has been established for a few years.
If the referral was sent there correctly, incomplete or not, I would have access to it before 20/03 and would have found the referral. After I was given a new cymru ID 08/03-09/03  ish, the managers gave me access to the inbox (11/03 ish?) and I went through the mailbox several times to familiarise and make sure no referrals were missed.
b) I feel it is also worth noting that I had 1 week of training after starting here 04/03/2024, I didn't have an SBU login so it was limited, when finally given one, secretary A went back on Bereavement Leave after 13/03. I unfortunately didn't have the most thorough onboarding process
c) also the referral should have been sent properly as a full pack. SBU.ThoracicSurgeryReferrals@wales.nhs.uk has an automatic reply advising referrers to this. If it was then sec A would have put referral for grading and booked into clinic.
2.  the referral whilst not emailed to the correct inbox.
3. I am not aware of the initial referral pack but sec A returned it to Oncology advising them the referral was not accepted. I could not find any reply from Oncology after that email informing them. Sec A also being on patchy return and quite a long leave, I think had an out of office advising of such, but obviously, we don't know if they did reply, amongst 100s of emails over the past 3 months. The only thing I can be sure of is there was no referral to me until 03/04!
4. If the letter was categorised correctly on DMS, then despite the lack of emails I would have dealt with the referral when the patient rang me on 20/03/2024 and booked her in as soon as.
It is very unfortunate that this delay took place and is a combination of all the above.
</t>
  </si>
  <si>
    <t>please see above</t>
  </si>
  <si>
    <t>Incident reporter spoken to regarding report.  Reporter advised not to add any identifiable information in to report details.  Report details amended.  Incident discussed and graded as 'low' due to no harm having arisen to patient or staff and no consequences in terms of patient health.  Report relates to a missed referral due to the referral not being sent to the correct generic inbox, as is the usual process.  The referral has now been located, patient has been seen and treated.  The reasons for the referral being missed have been identified.</t>
  </si>
  <si>
    <t>N/A - not Covid related.</t>
  </si>
  <si>
    <t>PLASTER ROOM</t>
  </si>
  <si>
    <t xml:space="preserve">Unit of red cells taken to ward and transfused to patient. No traceability label returned. </t>
  </si>
  <si>
    <t>Letter issued from blood bank to request traceability evidence be provided in line with MHRA regulatory requirements, letter returned from ward stating documented on WNCR that 2 units of RBC given to patient on 20/06/24. This does not meet the requirements as it does not state the unique donation number of the unit. Unit number that evidence is required for is G151 724 563 804 T.</t>
  </si>
  <si>
    <t>Traceability</t>
  </si>
  <si>
    <t>Noted incident and patient is currently in ITU and documented evidence that blood was administered but unable to locate traceability label and must have accidently been discharged.</t>
  </si>
  <si>
    <t xml:space="preserve">Need to reiterate to staff the importance of sending the traceability label back to blood bank of evidence that blood has been administered </t>
  </si>
  <si>
    <t>Virtual Fracture Clinic</t>
  </si>
  <si>
    <t xml:space="preserve">Patient, a four year old boy, attended Children's Emergency Unit, diagnosed with closed fracture of right arm, treated and discharged, CEU referred to virtual fracture clinic.  Virtual Fracture Clinic cancelled any follow up in Health Board as they noted the child lives in another HB area but it appears that no help was offered to get the child an appointment in their area.  His mum has been ringing Patient Advice and Liaison Service (PALS) today (03/07/24) asking for help as nobody else seems to have wanted to help her do this.  This is of course the mum's version of events but as I can't find an appointment and mum didn't seem to know how to get one then it is likely she didn't know what to do.
This is of course all because of a mistake originally made by Emergency Department and that's not disputed by ED but if mum's story is true we have compounded the mistake by not trying to help her get an appointment until she rang PALS today.
</t>
  </si>
  <si>
    <t>As it seems that there is no pathway to refer into other HB fracture clinic then mum has been directed to attend Minor Injuries Unit in their Hospital to ask in person for a fracture clinic review/appointment.  This was passed on by PALS who I have asked to apologise for confusion and the delay in getting an appointment.</t>
  </si>
  <si>
    <t xml:space="preserve">Child sustained Injury 24/06/24 Attended ED SBUHB- Resides HDUHB.
Referred to SBUHB Virtual Fracture Clinic. Referral not accepted as Child out of Area. Ed Informed 26/06/24- Child immediately referred to HDUHB Virtual Fracture Clinic by ED as per protocol. 
Reviewed in HDUHB 04/07/24. attended for face to face appointment HDUHB 05/07/24.
</t>
  </si>
  <si>
    <t>No Harm.
Child re-referred to correct Health board and attended appointment.</t>
  </si>
  <si>
    <t>ED to communicate with patient/ parent if there is a delay due to referral issues to safeguard</t>
  </si>
  <si>
    <t>Whilst copying records for The Medical Examiners Service another patient nursing documentation was found misfiled in the case notes</t>
  </si>
  <si>
    <t>Removed the safe rounds checklist and daily intake / output charts and refiled in the correct patients case notes.  As both patients were admitted to Ward K at the same time and the misfiled documentation is dated the same, this is most likely where the error occurred.</t>
  </si>
  <si>
    <t xml:space="preserve">Both patients were on ward K at the same time. 
There is normally a Ward clerk 7 days a week unless A\L is booked. 
</t>
  </si>
  <si>
    <t xml:space="preserve">Reiterate to staff the importance of filing accurately. 
Check paperwork, name, DOB and correct file. 
</t>
  </si>
  <si>
    <t>Whilst copying records for The Medical Examiners Service another patients nursing documentation was found misfiled in the case notes</t>
  </si>
  <si>
    <t>Removed misfiled daily input / output chart and refiled in the correct patients case notes.  As both patients were admitted to Ward C at the same time and the misfiled documentation is dated the same, this is most likely where the error occurred.</t>
  </si>
  <si>
    <t>patient passed away on another ward in the hospital. however whilst patient notes were with the medical examiner, it was noted that another patients information had been filed in the deceased patients notes and the notes had been traced back to both patients being in ward c at the same time in april 2024.</t>
  </si>
  <si>
    <t xml:space="preserve">the misfiling of notes has occured by staff on ward c </t>
  </si>
  <si>
    <t xml:space="preserve">for staff to correctly file bedside paperwork in patients notes </t>
  </si>
  <si>
    <t>Clinical Accommodation Buildings Floor 3 B</t>
  </si>
  <si>
    <t>Theatre 1</t>
  </si>
  <si>
    <t>Antenatal ultrasound department</t>
  </si>
  <si>
    <t>SDMU</t>
  </si>
  <si>
    <t xml:space="preserve">Patient was discharged from hospital after being catheterised for retention, no catheter passport was supplied or any information to the patient regarding future care/TWOC for this. </t>
  </si>
  <si>
    <t xml:space="preserve">Emailed TWOC clinic to get information on future action for this patient. </t>
  </si>
  <si>
    <t xml:space="preserve">Noted incident and this is an error and should not have happened.
We do apologise and thankful for highlighting this incident as we always ensure that patients who a new catheter as always support with passport handed over to the district nursing team and supplies are ordered for each patient on discharge with a new Catheter.We ensure patients as taught catheter care before they leave and competent prior to discahrge  </t>
  </si>
  <si>
    <t xml:space="preserve">Apologies to the the community team that a patient had slipped through the net without adequate support but grateful that it has been identified for us so we can continue to support new staff to the unit </t>
  </si>
  <si>
    <t>Anglesey ward</t>
  </si>
  <si>
    <t xml:space="preserve">17year old patient admitted to SAU on the 2/7/24 for surgical procedure. 
patient is still awaiting theatre and is being nursed in a trolley bed in a mixed sex adult unit. 
Mum of patient has been with patient throughout the day however she has had to leave the patient as she has young children at home. 
Patient is still within education and lives at home with her mum. 
</t>
  </si>
  <si>
    <t xml:space="preserve">It would be more appropriate for the patient to be nursed on a paediatric ward/unit however this is to be discussed between surgical team &amp; paediatric doctors. 
Surgical doctors are aware of this, and ideally able to arrange for patient to return to paediatric ward post theatre. 
Patient and NOK informed that this is a mixed sex adult unit, they have also been informed of the above plan and would be happy to be moved to paediatric ward should a bed become available. 
Safeguarding risk assessment completed by Sister Eleanor-Nurse in charge. 
Patient has been accompanied by a female member of staff when care discussions have taken place by a healthcare professional. 
Patient has been given the option to close curtain dividers. 
Call bell at hand to patient
</t>
  </si>
  <si>
    <t>The patient has actually left full time education and has started work.  Risk assessment completed; peads will not accept patient due to having left school.  The area she is in now will prioritise a cubicle for her.</t>
  </si>
  <si>
    <t>A cubicle will be available within the next two hours for patient.  Patient is happy with the plan and is settled in the trolley area at present.</t>
  </si>
  <si>
    <t>The sister in charge was told the patient was in full time education, however, the patient has left school and is employed.</t>
  </si>
  <si>
    <t>while giving personal care noticed G3 on his left hip</t>
  </si>
  <si>
    <t>Dressing applied
position changed</t>
  </si>
  <si>
    <t xml:space="preserve">-Patient has small superficial graze on his left side, patient thinks the graze happened when he fell at home. 
-Not a pressure area, not over a bony area and patient usually lies on his back not on his side.  </t>
  </si>
  <si>
    <t xml:space="preserve">-Staff to have two nurse to check pressure area grading. </t>
  </si>
  <si>
    <t>while step transfer from bed to chair patient had skin tear occurred from bedside table on her left leg-was minimal bleeding</t>
  </si>
  <si>
    <t>cleaned the site, applied cute plast.skeletal chart updated
Informed to nurse in charge and site manager</t>
  </si>
  <si>
    <t xml:space="preserve">patient found to have skin tear on their leg when staff were getting them out of bed 
unknown cause of injury ? knocked on the bedside table when getting/in of bed </t>
  </si>
  <si>
    <t xml:space="preserve">patient found to have had skin tear when getting out of bed. area dressed and skeletal chart completed </t>
  </si>
  <si>
    <t xml:space="preserve">no new lessons learnt </t>
  </si>
  <si>
    <t>Patient bathroom/toilet</t>
  </si>
  <si>
    <t>Patient walked to the the bathroom with zimmer and assistance of one nurse, nurse explained to patient that once he has finished in the bathroom to pull the bell.  Patient then rang the bell and when the staff nurse opened the door the patient was sitting on the floor.   Patient stated that he stood up and then slipped landing on his bottom.  Patient denies hitting his head.</t>
  </si>
  <si>
    <t>Patient checked over for signs of bruising.
Vital signs recorded, sho informed and asked to review patient.
Falls sticker completed and added to patients notes.
Family informed</t>
  </si>
  <si>
    <t>Patient admitted with a trimalleolar fracture Left ankle, had ORIF 30/4/24.
Patient walked to the the bathroom with zimmer and assistance of one nurse, nurse explained to patient that once he has finished in the bathroom to pull the bell.  Patient then rang the bell and when the staff nurse opened the door the patient was sitting on the floor.   Patient stated that he stood up and then slipped landing on his bottom.  Patient denies hitting his head.</t>
  </si>
  <si>
    <t>Patient sustained unwitnessed fall in bathroom.
Seen by T+O SHO on call.
No apparent injury.
Denied hitting head.</t>
  </si>
  <si>
    <t>Patient informed to contact nursing staff in future to assist before trying to mobilize independently</t>
  </si>
  <si>
    <t>patient reports when reaching for a screw of wheelchair at bedside</t>
  </si>
  <si>
    <t>South itu bed 4</t>
  </si>
  <si>
    <t>Vancomycin infusion dosage was prescribed and administered incorrectly.</t>
  </si>
  <si>
    <t>Infusion replaced with correct dosage. Pharmacist, doctor and the nurse in charge informed.</t>
  </si>
  <si>
    <t xml:space="preserve">During the Consultant and micro rounds in the day shift the plan is to start Vancomycin infusion loading dose was given and commenced on maintenance dose . ITU prescription chart was altered to different amount of dilution and the dose of the drug  . Instead of 500mg of vancomycin in 100ml of sodium chloride  the infusion chart was altered to 1gm to 250mls of  fluid  . Informed the doctors and pharmacy on duty the time discovered and happy to go back to original prescription </t>
  </si>
  <si>
    <t>nurses should be more careful and vigilant to carried out intravenous infusion and always adhered with the unit policy</t>
  </si>
  <si>
    <t>the prescription was altered not according to unit protocol and not highlighted</t>
  </si>
  <si>
    <t>Swansea Bay UHB / Hospitals / Singleton Hospital / Clinical Imaging Facility (University ILS2 Building)</t>
  </si>
  <si>
    <t>Difficult to insert cannula.
Patient cannulated by cardiologist after numerous attempts.  Cannula flushed twice and working well.  Blood back.
Extravasated at end of injection.
Estimated 30mls saline</t>
  </si>
  <si>
    <t xml:space="preserve">Compression
Limb elevated
Cold pack applied.
Info leaflet given to patient.
</t>
  </si>
  <si>
    <t>known risk associated with contrast enhanced scans
risks discussed at point of consenting</t>
  </si>
  <si>
    <t xml:space="preserve">to always keep the patient informed of all risks and understanding of extravasation policy </t>
  </si>
  <si>
    <t xml:space="preserve">Patient admitted to SAU with abdo pain, patient and family stated that patient has had sore bottom for some time and family have been taking care of her, no district nurse input currently. 
On assessment of patient skin, patient has STDI to buttock, skin is intact but largely discoloured. </t>
  </si>
  <si>
    <t xml:space="preserve">Patient has been transferred onto airwave mattress, skin bundles implemented, regular skin checks carried out, passport completed.
Patient would benefit from TVN refferal, to be discussed with nurse in charge mane. </t>
  </si>
  <si>
    <t>The patient has poor mobility and the son has been helping to care for her at home.  Long periods of time spent sat in a chair at home.  Staff have obtained an air mattress; encouraged movement with patient; regular skin checks documented on skin bundle.  The area is now purple but blanching with healing moisture damage.</t>
  </si>
  <si>
    <t>Staff have acted appropriately and followed health board policy for pressure damage.
Referred to physio &amp; OT
Will require a POC on discharge</t>
  </si>
  <si>
    <t>Staff have acted appropriately and followed health board policy for pressure damage.</t>
  </si>
  <si>
    <t>main  mri suite</t>
  </si>
  <si>
    <t>cube 1</t>
  </si>
  <si>
    <t xml:space="preserve">D Bay </t>
  </si>
  <si>
    <t>AMU green bay</t>
  </si>
  <si>
    <t>Patient was heard to have fallen at the end of green zone bay in AMU - unwitnessed. Patient found on floor by health care support worker, staff nurse then attended to assist. Small amount of blood seen to be coming from old graze on right knee. Handover had just been received from day staff that patient had been found drinking in the afternoon (~1/2 bottle of wine and 1/2 bottle of vodka). Patient was unsteady on feet and confused as was drunk. Patient had been scoring on CIWA and had received 20mg diazepam at ~19:20.</t>
  </si>
  <si>
    <t>ABCDE check completed - nil findings other than reopening of graze to right knee with small amount of bleeding. Observations taken - NEWS stable at 1 for systolic blood pressure 107mmHg. GCS of 14 (-1 for confusion). Patient did not hit head. Seen by Dr at 19:47 - nil action ordered other than continuing with CIWA. Not on anti-coagulants. Updated falls risk assessment on WNCR. Falls sticker completed in medical notes. Updated nursing cardex. Patient closely monitored whilst still drunk and unsteady/confused. To handover to day team to inform next of kin.</t>
  </si>
  <si>
    <t>Patient was heard to have fallen at the end of green zone bay in AMU - unwitnessed. Patient found on floor by health care support worker, staff nurse then attended to assist. Small amount of blood seen to be coming from old graze on right knee. Handover had just been received from day staff that patient had been found drinking in the afternoon (~1/2 bottle of wine and 1/2 bottle of vodka). Patient was unsteady on feet and confused as was drunk. Patient had been scoring on CIWA and had received 20mg diazepam at ~19:20. ABCDE check completed - nil findings other than reopening of graze to right knee with small amount of bleeding. Observations taken - NEWS stable at 1 for systolic blood pressure 107mmHg. GCS of 14 (-1 for confusion). Patient did not hit head. Seen by Dr at 19:47 - nil action ordered other than continuing with CIWA. Not on anti-coagulants. Updated falls risk assessment on WNCR. Falls sticker completed in medical notes. Updated nursing kardex and risk assessment. Patient closely monitored whilst still drunk and unsteady/confused. Day team to inform NOK of fall.</t>
  </si>
  <si>
    <t xml:space="preserve">Patient had been intoxicated on the unit and was in the green pre empt bed. He had an unwitnessed fall and sustained no injuries to himself. All observations remain stable and patient continued on CIWA. All appropriate post falls action taken.   </t>
  </si>
  <si>
    <t xml:space="preserve">Patient to be moved out of green pre empt into a bed of visibility at first opportunity.
Continue with regular CIWA monitoring. </t>
  </si>
  <si>
    <t>Yellow zone, F bay</t>
  </si>
  <si>
    <t>04:10</t>
  </si>
  <si>
    <t>Patient was very agitated and restless, wandersome and refusing to use zimmer frame as per physiotherapy recommendations. Spent about 30 minutes walking around with supervision of nurse before sitting at desk chair by nurses station. Slipped off chair and fell onto bottom.
Patient on enhanced observations. Staff shortage in bay with 1 registered nurse to 6 patients, no healthcare support worker.</t>
  </si>
  <si>
    <t>ABCDE check performed - all ok. No sign of injury - skin check performed, nil bruises or deformities. Assisted patient to stand and sit back in chair at bedside. Observations taken - NEWS of 0. Neuro observations not commenced as patient did not hit head and nil injury. Blood glucose level taken - 8.7 mmol/L. Falls risk assessment in REACT nursing documentation completed. Falls alert completed for medical notes. Hot debrief form completed. Handover to day staff to inform next of kin.</t>
  </si>
  <si>
    <t>Patient was very agitated and restless, wandersome and refusing to use zimmer frame as per physiotherapy recommendations. Spent about 30 minutes walking around with supervision of nurse before sitting at desk chair by nurses station. Slipped off chair and fell onto bottom.
Patient on enhanced observations. Staff shortage in bay with 1 registered nurse to 6 patients, no healthcare support worker. ABCDE check performed - all ok. No sign of injury - skin check performed, nil bruises or deformities. Assisted patient to stand and sit back in chair at bedside. Observations taken - NEWS of 0. Neuro observations not commenced as patient did not hit head and nil injury. Blood glucose level taken - 8.7 mmol/L. Falls risk assessment in REACT nursing documentation completed. Falls alert completed for medical notes. Hot debrief form completed. Handover to day staff to inform next of kin.</t>
  </si>
  <si>
    <t>Patient was agitated and restless in F zone of yellow. Only 1 RGN and no HCSW that shift due to staffing issues. Patient got up unattended and slipped off chair onto bottom which was witnessed by staff nurse. No injury or harm came to patient. Enhanced observations already in place. Important contributory factor to this slip from chair is lack of staff and patient being unable to wait for help.</t>
  </si>
  <si>
    <t>Consider the use of a falls alarm if patient won't/is unable to ask for help.</t>
  </si>
  <si>
    <t>CCU STEP DOWN</t>
  </si>
  <si>
    <t>BTB Cubicle 1</t>
  </si>
  <si>
    <t>Y2</t>
  </si>
  <si>
    <t xml:space="preserve">Patient has new confusion and increased agitation post angiogram. ? Adverse reaction to fentanyl or contrast related. Patient has been extremely physically agitated moving around in the bed, kicking out and hitting both arms out continuously for a number of hours, reassurance provided but to no effect. New venflon was sited this evening for intravenous fluids. After the insertion of the venflon, patient again became agitated and was kicking out arms and legs. Once patient had calmed down and relaxed both his arms and legs, bleeding was noted from his arm where the venflon was sited. It appeared that the octopus clamp or the giving set line attachment had caught on his arm during the episode of agitated ? whether he hit his arm on the bed siderail, unsure of the source  </t>
  </si>
  <si>
    <t>Hygiene needs met to clean up the little amount of blood, site cleaned and primary and secondary dressings applied.</t>
  </si>
  <si>
    <t xml:space="preserve">Patient originally admitted to hospital with central crushing chest pain
patients past medical history hypertension, diabetic, tia, ca prostate, glucoma 
on the 3.7.24 the patient underwent an angiogram and had 2 stents. while in the cath lab the patient had a total of 50mcg of fentynyl during the procedure. 
Post procedure the patient was confused +++ and agitiated ? from either the fentynyl or the contrast used during the procedure. the patient did have 100mcg iv naloxone during the afternoon and did have iv fluids prescribed to attempt to remove both the fentynyl and the contrast from the patients' system as the patient was not eating or drinking, due to the increased agitiation. during the daytime patient under 1:1.additional staffing requested for throught professional lead ,communicating to the ward C group the need for additional staffing and requesting additional staffing from the cardiac centre.  patients duaghter stayed during the night to try to settle her dad. 
due to the patients agitation patient had a skin tear. 
</t>
  </si>
  <si>
    <t xml:space="preserve">post angio patient who became increasingly agitated knocked arm and had skin tear. </t>
  </si>
  <si>
    <t xml:space="preserve">no new lessons learned </t>
  </si>
  <si>
    <t xml:space="preserve">Patient was transferred to Cardigan Ward from AMU on 18/5/24 with new confusion and was being treated for urosepsis secondary to dehydration. Patient was on oral antibiotics. PMH: previous AKI, CKD, AAA, AF, TIA, PVD, neurotic personality. Patient was a left above knee amputee and was nursed in bed on admission. He denied any pain. All pressure areas were intact. Urinary catheter was in situ and draining to a small amount of urine. Patient was on IVIs overnight and call bell to hand.
Family was contacted on 20/5/24 to bring patient’s own wheelchair in so he can start mobilizing. 
On 21/5/24 it was noted that patient was awake all night and non-compliant with his oxygen. He was very restless so was provided constant reassurance. Patient needed a lot of supervision as he was confused and needed a lot of prompting with his ADLs. Family brought patient’s wheelchair in but he was not well enough for physio. Patient had a chest xray which showed consolidation so was started on IV Furosemide. He was also started on IV Tazocin.
Patient’s confusion and agitation worsened and he became verbally abusive to staff. Enhanced observations commenced. He was continuously non-compliant to his oxygen and medications. Baywatch has been strictly enforced. On 29/5/24 patient has been commenced on 1:1 care. 
Patient’s catheter was removed on 5/6/24. Patient was seen by physio, managed to transfer from bed to his own chair without difficulties. DOLS has been put in place as patient was then at risk for absconding.
Patient was declared MFFD on 8/6/24, awaiting BIM as ? for placement. Patient remained on 1:1 care and enhanced observations although he was starting to be pleasant and cooperative. 
1:1 care was lifted on 14/6/24 but he remained on enhanced observations and remained MFFD. 
Patient was confused again on 15/6/24. He tried to get out of bed to use his wheelchair but he slipped from the edge of the bed. No injuries were noted. Baywatch enforced.
Re-reviewed by the DOLS assessor on 28/6/24, DOLS assessor stated that “Mr. Jones lacks capacity to consent to his accommodation for the purpose of care and treatment.” DOLS extended to a month. 
Best interest meeting held on 1/7/24 where it was agreed that patient will go home with a QDS double-staffed POC. 
On 2/7/24 at approximately 02:35 patient was found sat on the floor between his bed and his wheelchair, tapping on the bedside table. Patient stated that he had slipped to the floor when trying to get onto his wheelchair. He initially stated to staff that he had not hit his head but when asked again he stated that he had. NEWs was 0 and blood glucose was 4.8mmol/L. Patient was uncomplaining of pain. On-call doctor was called and informed of the unwitnessed fall and came to the ward to review the patient. Doctor advised for neuro observations and no other action. Neuro observations carried out as protocol. No changes noted. GCS of 15 and pupils are reactive and sized 4mm. Patient has not expressed any pain. Datix completed, family was informed. 
Neuro obs continued until the morning of 3/7/24. Rivaroxaban was stopped. Patient went for CT head which showed that patient had a stroke. DOACs remained held. Patient had stat dose of Aspirin. Reviewed by the stroke team and has been started on Apixaban.
He remains an inpatient at the time of investigation and has not had any incidents of falls since.
</t>
  </si>
  <si>
    <t>Due to patient's complex behaviour history, patient has been at high risk for falls. Bay-watching should be strictly enforced to prevent another incident while he's inpatient.</t>
  </si>
  <si>
    <t>section 4. 6</t>
  </si>
  <si>
    <t>F4</t>
  </si>
  <si>
    <t>Blue trolley bay 4</t>
  </si>
  <si>
    <t>bay 2 bed 5</t>
  </si>
  <si>
    <t>moisture lesion noted on left side of buttocks was originally documented as grade 2 by junior nurse but reviewed by sister and is a moisture lesion .</t>
  </si>
  <si>
    <t>cream and dressing applied, patient already on airflow so continued to use, encouraged patient to change position to ease pressure areas, cusion placed behind patient to keep her on her side</t>
  </si>
  <si>
    <t xml:space="preserve">Noted incident and this patient was found to have moisture damage to left buttocks 2 days following admission.
Satisfied following identification of moisture damage airwave mattress in situ.
Patient was on a skin bundle and areas washed and dried and   cream applies.Patient  encouraged patient to change position to ease pressure areas, cushion placed behind patient to keep her on her side when in bed and will continue to be monitored on the skin bundle </t>
  </si>
  <si>
    <t xml:space="preserve">Ensure staff continue to assess all patients using purpose T to  identify patients high risk and to then implement and manage patient care to avoid any further deterioration </t>
  </si>
  <si>
    <t>near to the ward v sluice</t>
  </si>
  <si>
    <t>South Bed 3</t>
  </si>
  <si>
    <t>in Bay B</t>
  </si>
  <si>
    <t>Patient 86 yr man , came with PR and stoma bleeding. Patient has history of confusion since shoulder fracture. Patient can be aggressive when agitated. I went to the patient to check his observation around 21:00. I was just about to wake the patient up suddenly patent lifted his hand and that hit in to the corner of my right eye. He grabbed my hand very tight. Health care helped to relive the hand.
Patient started kicking and shouting. My  Lower lid of the eye started swelling up soon after</t>
  </si>
  <si>
    <t xml:space="preserve">Informed the security to come up. Information given to the doctor.  Call given to daughter to see if she can come and calm down the patient. Nursing care given to my eye. 
Security came up. Seen by doctor. Patient calmed  down once the daughter came up
 </t>
  </si>
  <si>
    <t xml:space="preserve">Staff member was attending the patient to take vital signs, when she went to wake patient he lifted his arm and hit the staff member in the eye.
Staff nurse states this was not an intentional directed hit to the face but accidental.
</t>
  </si>
  <si>
    <t>Patient hit staff member in the face accidentally when being woken for vital signs.</t>
  </si>
  <si>
    <t>ensure clinically optimised patients frequency of vital signs is reviewed.</t>
  </si>
  <si>
    <t>cube 4</t>
  </si>
  <si>
    <t>Powys Ward</t>
  </si>
  <si>
    <t>Red zone 3</t>
  </si>
  <si>
    <t>bay 2</t>
  </si>
  <si>
    <t>patient has moisture damage on his left groin , between his buttocks &amp; sacrum</t>
  </si>
  <si>
    <t>barrier cream applied &amp; ward manager informed , also advised patient to change position 6 hourly</t>
  </si>
  <si>
    <t xml:space="preserve">Patient was admitted from home with moisture to groin. Patient is very unkempt and has poor mobility due to necrotic toes and frailty.
Groins washed and dried and barrier cream applied. Patient is nursed on an airwave mattress to prevent further skin damage.
Patient is on a skin bundle and skeletal chart completed. </t>
  </si>
  <si>
    <t xml:space="preserve">Patient was admitted from home with moisture to his groins.
Patient is unkempt and poor mobility. Has no carers at home. Patient is very frail.
</t>
  </si>
  <si>
    <t>Patient will be referred to District nurses on discharge to monitor skin.</t>
  </si>
  <si>
    <t xml:space="preserve">Patient arrived on ward C on skin check was noted to have moisture lesion to groin and sacrum, on investigation although it had been handed over that she had them there was no datix or skeletal to back up information </t>
  </si>
  <si>
    <t>skeletal completed, wound swabs done datix completed, family aware</t>
  </si>
  <si>
    <t>Patient has had lengthy admission with ITU stay.
Patient was discharged from ITU with severe excoriation to groins and buttocks .
Since arrival on Ward L area has improved with use of Flamazine.
Patient has catheter in situ and stoma.
Due to complexity of past history patient is currently all care in bed.
Is awaiting increase in existing POC to discharge home.
Patient requires pain management prior to hygiene/ pressure  area care.
Full handover of complexities and care provided to Ward C.
Learaning difficulties team informed of transfer</t>
  </si>
  <si>
    <t xml:space="preserve">Patient moisture damage had improved with treatment whilst on Ward L.
</t>
  </si>
  <si>
    <t>Ensure Datix submitted / passport implemented on identification Moisture damage.</t>
  </si>
  <si>
    <t>Entrance to patient and visitor car park</t>
  </si>
  <si>
    <t>AMU Short Stay Blue</t>
  </si>
  <si>
    <t>Blue</t>
  </si>
  <si>
    <t xml:space="preserve">patient has  multiple fluid filled blisters to right leg . treated for cellulitis  . blister not break started to leaking . </t>
  </si>
  <si>
    <t xml:space="preserve">keep the leg elevated 
nursed open 
informed to doctors </t>
  </si>
  <si>
    <t xml:space="preserve">Patient admitted with multiple fluid filled blisters to right leg and being treated for cellulitis. Therefore, this is not pressure damage. </t>
  </si>
  <si>
    <t>No lessons learned as not pressure damage.</t>
  </si>
  <si>
    <t>Green Bay - Bed 14</t>
  </si>
  <si>
    <t>Green, Procedure Room</t>
  </si>
  <si>
    <t>AMAU</t>
  </si>
  <si>
    <t>Developed 3 c.m split to natal cleft . due to moisture damage.</t>
  </si>
  <si>
    <t>Changing position 3 hourly.
Ensure the area affected washed and dried, and Hydromol applied.
Nursed on Nimbus 4 Mattress.</t>
  </si>
  <si>
    <t>Patient developed skin split due to moisture damage.</t>
  </si>
  <si>
    <t xml:space="preserve">Patient developed approximately 3 cm skin split to natal cleft due to moisture damage. All appropriate intervention in place. </t>
  </si>
  <si>
    <t>Nil, for reporting only.</t>
  </si>
  <si>
    <t>Yellow bed 13</t>
  </si>
  <si>
    <t xml:space="preserve">Skin checks completed while inserting catheter. Moisture lesion to buttocks noted.  </t>
  </si>
  <si>
    <t>Skin washed and dried. 
Passport implemented
Skin bundle updated</t>
  </si>
  <si>
    <t>Patient admitted to AMU. Skin checks completed while inserting catheter. Moisture lesion to buttocks noted.  Skin washed and dried. Passport implemented. Skin bundle updated.</t>
  </si>
  <si>
    <t>Patient admitted to AMU. Skin checks completed while inserting catheter. Moisture lesion to buttocks noted.  Skin washed and dried. Passport implemented. Skin bundle updated. Regular skin checks to be upheld and barrier cream applied to surrounding area to avoid further breakdown. 
No important contributory factors admitted with moisture damage.</t>
  </si>
  <si>
    <t>No lessons learned.</t>
  </si>
  <si>
    <t>patient bay</t>
  </si>
  <si>
    <t xml:space="preserve">car park </t>
  </si>
  <si>
    <t>Staff went into the cube to give patient her morning medication and found her sitting on chair.</t>
  </si>
  <si>
    <t>Pt was assessed and denied any pain, stated that she was getting out of bed to use the toilet and her legs gave way and she fell. Pt was assisted into a chair. Then a stedy was used to help her to the toilet. While on the floor pt vital signs were checked and were within her baseline. Blood sugars checked soon after and were stable. Dr rang for advised and said to just monitored for nothing was concerning at that time. Patient was encouraged to use the buzzer when she is in need though she sounded mildly confused. Pt next of kin was rang and informed, he stated that pt is forgetting that she cannot walk. Pt may benefit from one to one staff for remains mildly confused.</t>
  </si>
  <si>
    <t xml:space="preserve">Patient has been repatriated from abroad, she is normally completely independent, but has had a SAH, and remains unsteady on her feet, she is walking with hand hold of 2 staff at present, she also remains confused. 
The patient was a newly admitted patient to the ward, she had been admitted overnight, and when the staff entered the cubicle in the morning the patient was sitting on the floor, she had attempted to stand from the bed but her legs gave way and she slipped off the edge,  The patient was able to explain the circumstances of the fall, but as her cognition is impaired she didn't remember that she could not walk without assistance. 
Following the fall the patient was able to stand with assistance of one to sit on the chair. Observations were stable and Dr informed, no injury to report,   advice was to monitor patient as there were no medical concerns. 
The patients NOK were informed and they said that she was like this when in hospital abroad.
</t>
  </si>
  <si>
    <t xml:space="preserve">Fall was unlikely to be avoidable, all care following the fall was appropriate. Staff now aware that patient is high risk of falls and will observe the patient during the night ensuring that the cubicle door remains open. Patients now on WNCR. </t>
  </si>
  <si>
    <t>To ensure that any patients who have a cognitive impairment are assessed as being at risk of falls. 
Patients in short stay now to be put on WNCR, as react booklets do not include a falls risk assessments when patients come from ED.</t>
  </si>
  <si>
    <t>Patient was admitted in ED and being treated for CAP. Day staff have sent drug chart to pharmacy for medications and they did not return. Patient missed his doses of Antibiotics and other medications .Patients temperature has started spiking up and became sick.</t>
  </si>
  <si>
    <t>Checked the whole department and in reception .Informed Medical Reg and they re prescribed the drug chart. Antibiotics and due medications given as prescribed. Informed NIC .</t>
  </si>
  <si>
    <t>On looking into this incident drug chart was not returned from pharmacy before closing.
Patient did not have morning medication.
Night staff highlighted this to medics new chart written
I went to pharmacy Monday 8th no chart there ? where it went</t>
  </si>
  <si>
    <t>No harm to patient, staff to be mindful of pharmacy closure times. Chart not in pharmacy so may not have been received by them.</t>
  </si>
  <si>
    <t xml:space="preserve">Patient was transferred to the bathroom on the commode by a member of staff.
Patient was left in the bathroom and as he tried getting back on the commode he lost his footing and fell on the floor landing on his side.
patient states he has no injuries at all and didn't hit his head. observations stable.
</t>
  </si>
  <si>
    <t xml:space="preserve">Doctor informed and came to review. No further action required
Observations stable
Falls sticker completed as per protocol.  
Neuro obs completed even though no head injury
Datix completed
</t>
  </si>
  <si>
    <t>Patient was transferring from toilet to commode to be assisted back to bed area when he lost his footing and fell to the floor.
Patient states no injury sustained.
Dr contacted to review.
Patient assisted to bed once no injury identified.</t>
  </si>
  <si>
    <t>Unwitnessed fall whilst patient was independently transferring. Call bell to hand at the time of the fall.</t>
  </si>
  <si>
    <t>Ensure patients have call bell to hand and are encouraged to use</t>
  </si>
  <si>
    <t>Patient mobilising with crutches for the first time after being assessed by physios. Came out to ask the nurse for pain relief, lost his balance and fell onto his back at the nurses station</t>
  </si>
  <si>
    <t xml:space="preserve">Assisted into chair after assessing for injury 
Observations taken
BMs taken
On call SHO informed 
Neuro obs commenced as per protocol 
Gave patient the zimmer frame to use as he felt safer 
Patient later admitted that he had smoked marijuana earlier in the day and it was 'very strong' </t>
  </si>
  <si>
    <t>Patient mobilising with crutches for the first time after being assessed by physios. Came out to ask the nurse for pain relief, lost his balance and fell onto his back at the nurses station
Admitted 22/06/24 following a fall sustaining fractured right ankle. Had application of external fixator 23/06 and then ORIF 04/07/24
PMH - COPD, previous IVDU, alcohol excess, substance misuse</t>
  </si>
  <si>
    <t xml:space="preserve">No injuries sustained 
Patient requested for us not to inform his NOK 
Patient now back using the zimmer frame after assessment from physio </t>
  </si>
  <si>
    <t xml:space="preserve">Fall was unpreventable </t>
  </si>
  <si>
    <t>Blue Resus Bay 5</t>
  </si>
  <si>
    <t>cardiac high dependancy unit</t>
  </si>
  <si>
    <t>hengoed parc</t>
  </si>
  <si>
    <t>Pressure areas checked, moisture lesion noted to sacrum. Barrier product applied, hygiene needs met. Patient is mobile to toilet but was incontinent of faeces once.</t>
  </si>
  <si>
    <t>Barrier product applied. air mattress ordered.</t>
  </si>
  <si>
    <t>Pressure areas checked, moisture lesion noted to sacrum. Barrier product applied, hygiene needs met. Patient is mobile to toilet but was incontinent of faeces once. Barrier product applied. air mattress ordered.</t>
  </si>
  <si>
    <t xml:space="preserve">Pressure areas checked, moisture lesion noted to sacrum. Barrier product applied, hygiene needs met. Patient is mobile to toilet but was incontinent of faeces once. Barrier product applied. air mattress ordered.
</t>
  </si>
  <si>
    <t>00:52</t>
  </si>
  <si>
    <t>patient had an unwitnessed fall inside the cube while trying to  get up from bed.</t>
  </si>
  <si>
    <t>patient managed to move from floor to bed independently.
checked vitals and recorded.
started neuro observations.
informed doctor about the incident.
administered pain medication.</t>
  </si>
  <si>
    <t>Patient is known to have behaviour which is difficult to manage. Patient can be very demanding and is known to be verbally abusive to staff.
Patient mobilises independently using a stick with this left hand due to right sided weakness following a stoke. he also uses an electric wheelchair to mobilise around the hospital. ward was previously assisted by 24 hour security who would also assist patient with simple needs. this service had been discontinued at 18:00 on 5/7/24.
7/7/24 was the patients birthday and due to the long term inpatient stay and the fact that he had been medically stable, he was granted permission to leave the ward with his son. he returned to the ward at 22:00 and at 00:59 had a fall in his cubicle when trying to mobilise and hit his head.
nursing interventions were appropriate, falls sticker placed in medical notes, medical review was requested and CT head ordered. Patient declined CT head until 9/7/24. 
when asked on 8/7/24 why he did not want to go for a CT, patient reported that he was tired. later in the day, nurse looking after him reported that he looked better and joked that his hangover had worn off. Patient laughed and said yes. Nurse reports that she asked if he gone to the pub and she was told yes and when asked if he had drunk a lot, he said yes.
patient call bell is kept close to hand and patient is able to use it.
ward management team, DoLs assessor and medical team were all in agreement that patient should be allowed off the ward for day leave.</t>
  </si>
  <si>
    <t>Highly like that patient fell due to being intoxicated following a period of leave from the ward for his birthday.</t>
  </si>
  <si>
    <t>Ensure patients are not allowed leave if they can not be trusted not to return intoxicated.</t>
  </si>
  <si>
    <t>Reception Area</t>
  </si>
  <si>
    <t>Bay 1, extra bed</t>
  </si>
  <si>
    <t>Ward</t>
  </si>
  <si>
    <t>Cube 2</t>
  </si>
  <si>
    <t>RED ZONE</t>
  </si>
  <si>
    <t>Children's Emergency A&amp;E Department</t>
  </si>
  <si>
    <t>Infection control has phoned the ward informing staff that patient has Strep A in groin wound and patient needs to be isolated in to a cube</t>
  </si>
  <si>
    <t xml:space="preserve">staff unable to isolate patient into a cube
phoned bed managers unable to get a cube 
to cube patient on next available chance
use droplet contact precautions </t>
  </si>
  <si>
    <t>unable to cube patient due to Strep A infection in groin wound</t>
  </si>
  <si>
    <t>patient has remained in bed area however staff are taking droplet and contact precautions 
using  appropriate PPE and hand washing
ensuring that the wound site is dry and intact using appropriate dressings.</t>
  </si>
  <si>
    <t>Appropriate action taken to escalate cubicle required.</t>
  </si>
  <si>
    <t>yellow zone F 13</t>
  </si>
  <si>
    <t xml:space="preserve">I was coming through a doorway at the same time as someone else; I banged my head on the door as it was opening. </t>
  </si>
  <si>
    <t xml:space="preserve">Ice pack to head; cup of tea; sat down for a rest. </t>
  </si>
  <si>
    <t xml:space="preserve">Accidental  - due to porter pushing door  towards staff member from opposite side of door to staff member,  as pushing opening to push a patient through doorway.  Staff member did not realize porter was other side as only a small window - thus door hit staff member.  
Porter apologized to staff member - who was left dazed for a few moments . Staff member sat down until recovered. No injury occurred.  </t>
  </si>
  <si>
    <t xml:space="preserve">Porter opened door to bring patient through doorway - accidentally hitting staff member who was on other side of door. No long term injury occurred.  Doors to ward are not automatic -therefor staff need to be extra observant. </t>
  </si>
  <si>
    <t>Importance of effective observation</t>
  </si>
  <si>
    <t xml:space="preserve">Waiting Room </t>
  </si>
  <si>
    <t>Swansea Bay Headquarters, Baglan, Appointments Office, First floor, East Wing.</t>
  </si>
  <si>
    <t>endoscopy unit</t>
  </si>
  <si>
    <t xml:space="preserve">olympus scopes delivered to wrong address </t>
  </si>
  <si>
    <t xml:space="preserve">transport arranged to return scopes to correct place 
managment informed
company who returned scopes to wrong address informed and investigation started 
</t>
  </si>
  <si>
    <t xml:space="preserve">Error by delivery company </t>
  </si>
  <si>
    <t xml:space="preserve">on investigating the Nursing team had followed the correct protocol 
Correct address provided to company 
unsure where the error occurred
Olympus investigating 
Endoscopy team organised Equipment to be delivered to Hospital  
</t>
  </si>
  <si>
    <t>11:43</t>
  </si>
  <si>
    <t>Patient was contacted to try and reschedule an urgent appointment with Endocrinology service after secretary had encountered a difficult phone call of which the patient expressed thoughts of harm earlier on in the day. Patient was contacted by Service Support Manager to try and reschedule appointment or arrange for support worker to also be in attendance, however phone call entailed patient expressing suicidal intentions and advised that she would not be here by the time of her appointment on Thursday as her family would find her dead in bed by then as she would have ended her life and that service support manager would be the last person to speak to her before she ends her life.</t>
  </si>
  <si>
    <t>101 were initially called to request a welfare assessment, we were advised that this was not appropriate for them and that 999 and crisis team should be contacted. 999 were contacted and advised that they would arrange a welfare check and phone call to patient.</t>
  </si>
  <si>
    <t xml:space="preserve">The appropriate actions were taken following the initial phone call with the patient after taking advice from the 101 Police Service. 
Safeguarding contacted to check if the incident raised a safeguarding issue and they confirmed that they do not need to be contacted. 
They advised that a Welfare check from the police should have been arranged, but this was not an option to us when we spoke directly with the 101 service. </t>
  </si>
  <si>
    <t xml:space="preserve">The appropriate actions were taken in the situation. The patient has now been able to access the support and service that she needs. 
We are more than happy to arrange the original appointment for the patient if and when she is ready and able to attend. </t>
  </si>
  <si>
    <t xml:space="preserve">Who to contact when members of staff find themselves in this scenario on the phone to patients. </t>
  </si>
  <si>
    <t>Cubicle 3 red zone</t>
  </si>
  <si>
    <t>When bedbathing patient, observed moisture damage to both groins and apron fold</t>
  </si>
  <si>
    <t>Barrier cream applied, skeletal chart updated, skin bundle completed. Air mattress ordered. Patient has urinary catheter, but is incontinent of faeces, so pads changed regularly, and patient repositioned.</t>
  </si>
  <si>
    <t>When bed bathing patient, observed moisture damage to both groins and apron fold.
Patient has urinary catheter, but is incontinent of faeces.</t>
  </si>
  <si>
    <t>Faecal incontinence.</t>
  </si>
  <si>
    <t>Red Bay (Bed 1).</t>
  </si>
  <si>
    <t>Patient had been offered a cup of tea, and this was placed on the bedside table. At the same time, staff were finishing assisting the patient with washing at the bedside- however when the patient turned to the side to roll, they accidentally pressed on the bedside table whilst reaching on the bedside rails. Following this, the cup of tea tipped over the right forearm and down the right side of the patient's buttock.</t>
  </si>
  <si>
    <t>Patient was immediately cleaned up, and both areas soaked with cold water before ice pack was applied. Doctor informed and advised he would consult with pharmacy for best line of treatment.</t>
  </si>
  <si>
    <t xml:space="preserve">Scald  to right buttock/thigh resulting in blistering from accidental spillage of hot tea that had been placed onto patient table whilst staff were assisting patient to wash. The patient turned to the side to roll, and accidentally pressed on the bedside table where the tea had been placed  causing the cup of tea to tip over patient on right side.  Patient was immediately cleaned up, skin  soaked with cold water before ice pack was applied. Dr informed  and asked to review -who stated he would take pharmacy advice so no initial treatment prescribed. Observation of area was initially red skin to right  hip /thigh- this developed into x4 superficial blisters whilst awaiting treatment to be prescribed and dispensed from pharmacy. One of the blisters has deskinned itself due to frail skin -  jelonet and dry padding/waterproof dressing applied as hip oozing clear fluid.  Patient closely monitored for any potential signs of infection. </t>
  </si>
  <si>
    <t xml:space="preserve">Burn to skin resulting from accidental spillage of hot fluid. </t>
  </si>
  <si>
    <t xml:space="preserve">Ensure hot drinks are stored safely away from activity that can result in harm if spilt accidentally. 
</t>
  </si>
  <si>
    <t>A&amp;E x-ray</t>
  </si>
  <si>
    <t>Opposite Bed 14</t>
  </si>
  <si>
    <t>Corridor 6, OPD</t>
  </si>
  <si>
    <t>ward D Bay 3 and Bed 6</t>
  </si>
  <si>
    <t>patient walking back from toilet, slowly lowered himself to the floor and sat on the floor with hands behind him
witnessed by 2 hcsw
no injuries 
did not hit his head</t>
  </si>
  <si>
    <t>observations taken
assisted back to bed
no obvious injuries noted
informed doctor oncall
updated falls risk assesment</t>
  </si>
  <si>
    <t>Patient admitted with reduced mobility due to reduced sensation to right leg.
Patient mobilising to bathroom and on return went to hold onto the corner of the desk, his hand slipped away from the desk and his leg gave way.
Patient states no injury sustained and that he lowered himself to the floor.</t>
  </si>
  <si>
    <t>Witnessed fall due to loss of balance and sensation to leg.</t>
  </si>
  <si>
    <t xml:space="preserve">Ensure call bell is to hand
Ensure patient call for assistance prior to mobilising.
</t>
  </si>
  <si>
    <t>Theatre 17</t>
  </si>
  <si>
    <t>Amu Yellow Bay morriston</t>
  </si>
  <si>
    <t>Patient was put on a blood transfusion at 08:20 am this morning as per request from the doctor , and as i am not blood tranfusion trained i got another member of staff to put up the transfusion. At 11:30 the blood still had half of the bag to run through the patient meaning the patient only recieved half of the bag as we had to take it down as it has been out of the fridge for other 3 hours, so will contact blood transfusion to get another bag as we had to discard half of the bag due to the blood being out the fridge for to long, the blood was running through and then the patients cannula tissued with patient movement. I should have got the nurse who put up the blood transfusion to check the flow of the blood as it was going through very slow.</t>
  </si>
  <si>
    <t>Nurse in charge made aware and they adviced to complete  a datix form and to contact the doctor regarding another bag of blood, datix form completed accordingly and no harm caused to the patient, appears well sat out in the chair</t>
  </si>
  <si>
    <t xml:space="preserve">Patient admitted on 10/7/2024 early evening with symptoms of ?UGIB - reported malaena. 
During early evening, hard large episode haematemsis in triage cubicle - required urgent Flying Squad RBC at medics' request. Transfused 2 units RBC over night shift commencing 10/07/2024. 
Transferred from SDEC Room 1 to Yellow React room during night shift commencing 10/07/2024. 
Nursed by junior nursing staff during day shift on 11/07/2024, when medics requested a further 1 unit RBC given Hb 70 post 2 units RBC. 
Incident reports that only half a bag of 3rd RBC was transfused within 4 hours from collecting from fridge due to issues regarding access. This is partly attributed to staff nurse nursing patient not being IV or blood transfusion trained, and concerns regarding access not being escalated in a timely manner. 
Bloods transfusion initially commenced by ambulance triage nurse, who was then triaging patients during time when transfusion was believed to have stopped running an appropriate flow rate. </t>
  </si>
  <si>
    <t>Staff nurse allocated to patient is junior - not yet received IV therapy training or blood transfusion training. Possibility that because this training hasn't taken place, staff nurse didn't fully understand the importance of transfusing blood within 4 hour timeframe from fridge collection. 
Blood commenced by another nurse who was allocated to ambulance triage, so not immediately available to follow up transfusion whilst triaging patients. 
? Should skill mix been re-examined once need for RBC identified.</t>
  </si>
  <si>
    <t>Whole ward</t>
  </si>
  <si>
    <t>Trolley Bay 7</t>
  </si>
  <si>
    <t>Emergency Department Triage</t>
  </si>
  <si>
    <t>red trolley bay</t>
  </si>
  <si>
    <t>Section 2.4</t>
  </si>
  <si>
    <t>RTB</t>
  </si>
  <si>
    <t xml:space="preserve">Pathology department </t>
  </si>
  <si>
    <t>bay 1-8</t>
  </si>
  <si>
    <t>section 4.6</t>
  </si>
  <si>
    <t>Holter Room</t>
  </si>
  <si>
    <t xml:space="preserve">Ward M - Bay 2 </t>
  </si>
  <si>
    <t>4:1</t>
  </si>
  <si>
    <t xml:space="preserve">Arranging discharge and noted unstageable pressure sore to upper right hand, 1inch wide, 1 inch long covered with dressing 
No documentation to support broken skin on admission to ED or Gower ward 
Cannulated on admission, to right hand. VIP Scoring completed, documented as 0. receiving IV aciclovir 
Skeletal chart not completed. Evidence of repositioning as per protocol. Nursed on an air mattress. No other skin concerns, pressure areas intact  
</t>
  </si>
  <si>
    <t xml:space="preserve">Discussions within the team at ward level on the importance of completing skeletal chart on admission to ward area. 
District nursing notified to follow up in the community 
Skin Integrity documented on skeletal chart. </t>
  </si>
  <si>
    <t xml:space="preserve">Dry Wound noted to upper right hand, 1inch wide, 1 inch long 
No documentation to support broken skin on admission to ED or Gower ward 
Cannulated on admission, to right hand. VIP Scoring completed, documented as 0. Receiving IV aciclovir. 
Skeletal chart not completed. No other skin concerns, pressure areas intact. 
Patient confused during admission, and removed multiple indwelling devices. 
spoke with doctor, who stated that the wound site was initially a skin tear due to the patient removing her own ventflon. 
Doctor also stated that patient would pick at the site, potentially causing more skin damage. </t>
  </si>
  <si>
    <t xml:space="preserve">ensure initial documentation is completed to ensure sufficient monitoring can take place </t>
  </si>
  <si>
    <t xml:space="preserve">patients home </t>
  </si>
  <si>
    <t xml:space="preserve">patient attended unit for colonoscopy . 2 polyps were removed and procedure went well . clips were applied to polyp area . patient was recovered and then discharged . no complaints of any pain or bleeding at time of discharge . sent home with discharge advice . Patients wife contacted the department the following morning stating that he was in a lot of pain . was feeling sick and had not passed any wind despite feeling bolted . was advised to attended A+E as  would need urgent medical review </t>
  </si>
  <si>
    <t xml:space="preserve">advice followed by patient and family . was seen in hospital by surgeons and treated for small perforation of bowel </t>
  </si>
  <si>
    <t>Unexpected re-attendance to the emergency department / minor injuries</t>
  </si>
  <si>
    <t xml:space="preserve">Corridor by male staff room and Blue bay </t>
  </si>
  <si>
    <t>minors</t>
  </si>
  <si>
    <t>bracelet bay</t>
  </si>
  <si>
    <t>Patient came in with cough, has urinary catheter insitu. while skin checking , found blister in the tip of penis</t>
  </si>
  <si>
    <t>covered it to prevent breaking of blister, keep cathetr away from the area to avoid rubbing</t>
  </si>
  <si>
    <t xml:space="preserve">blister to tip of penis noted. no documentation on arrival to hospital stating present at home. patient not known to have latex allergy. no evidence of trauma from catheter. Long term catheter in place due to failed TWOC.
</t>
  </si>
  <si>
    <t xml:space="preserve"> possibly related to catheter position. cause unknown at this time. patient has heart failure ? fluid retention</t>
  </si>
  <si>
    <t>Blue Trolley Bay 2</t>
  </si>
  <si>
    <t>A&amp;E XRAY</t>
  </si>
  <si>
    <t xml:space="preserve">Burns Unit Exit </t>
  </si>
  <si>
    <t>Bed area 7</t>
  </si>
  <si>
    <t xml:space="preserve">yellow </t>
  </si>
  <si>
    <t xml:space="preserve">on routinely checking the patients skin integrity it was noticed that the sacrum has a G2 likely secondary to reduced mobility
the patient is in a trolley with a repose however no availability for an airflow mattress currently due to the ward equity. 
barrier cream applied to the affected area
nurse in charge aware 
will escalate for bed status 
</t>
  </si>
  <si>
    <t>regular repositioning and skin integrity checks 
ward manager aware
skeletal and skin bundle in place
pressure passport insitu for identification</t>
  </si>
  <si>
    <t xml:space="preserve">Admitted to ED 13/07/2024 from nursing home (Castle Graig) with symptoms of ischaemic bowel. Patient for end of life care as of consultant ward round this morning. Brought over from A&amp;E on 14/07 @ 01:07 - initial skeletal chart completed in ED but no time documented. 
Patient developed 2 pressure ulcer whilst inpatient in F11 Yellow Zone. Identified sacral G2 at 08:15am on 14/07/2024. Last documented skin bundle check prior to this was 20:00 according to React booklet skin bundle. Nursing notes indicate that G1 identified to heels and buttocks at 13:50 on 13/07/2024 - IR1 59369 (completed in ED). Now documented as red + blanching.
PMH: Alzheimer's disease, fully reliant on staff to reposition at regular intervals as unable to do this independently. Doubly incontinent, dependent for support with hygiene needs with application of barrier cream. 
</t>
  </si>
  <si>
    <t xml:space="preserve">Patient requires full assistance from staff to reposition - cannot achieve independently, also very poor dietary intake. Therefore patient was more susceptible to pressure damage. 
No apparent skin inspection from 20:00 13/07 to 08:15 the following morning - significant delay in repositioning. Nil documentation suggesting that this had been done. Skeletal chart not updated on arrival to AMU. Patient being nursed on trolley rather than air flow mattress - on a repose cushion, however, would benefit more from airflow. Currently in process of transferring to Red Cubes on airflow mattress. Staff aware of need to reposition patient at regular intervals to reduce risk of further pressure damage. </t>
  </si>
  <si>
    <t xml:space="preserve">Staff aware of need to reposition patient at regular intervals to reduce risk of further pressure damage + document on skeletal chart the new pressure damage. </t>
  </si>
  <si>
    <t>Section 2</t>
  </si>
  <si>
    <t>Red Trolley Bay bathroom</t>
  </si>
  <si>
    <t>Red Trolley Bay, Cubicle 5</t>
  </si>
  <si>
    <t>SA</t>
  </si>
  <si>
    <t>Room 3, Radiology, Neath Port Talbot Hospital</t>
  </si>
  <si>
    <t>minor injury departmennt</t>
  </si>
  <si>
    <t>Patient bathroom</t>
  </si>
  <si>
    <t>cube 6</t>
  </si>
  <si>
    <t>south bed 4</t>
  </si>
  <si>
    <t>endoscopy</t>
  </si>
  <si>
    <t xml:space="preserve">human error 
All staff informed re care to be taken with Patients data </t>
  </si>
  <si>
    <t xml:space="preserve">human error 
Clinical Governance training 100% compliant  </t>
  </si>
  <si>
    <t xml:space="preserve">Care with Patient appointments 
Concentrate on checking all patients data  </t>
  </si>
  <si>
    <t>section two bed six</t>
  </si>
  <si>
    <t>SDEC Corridor</t>
  </si>
  <si>
    <t>Cube 3</t>
  </si>
  <si>
    <t>green 5</t>
  </si>
  <si>
    <t>When rolling patient this AM, noticed pt has a small slit to sacrum, aswell as this, patient has roughly a 4cm non-blanching area to sacrum. 
? SDTI, Medical photography telephoned at approx 14:00pm</t>
  </si>
  <si>
    <t xml:space="preserve">Pt came from CITU to Ward T on static mattress, when noticing patients skin integrity this AM, moved patient onto an active mattress. </t>
  </si>
  <si>
    <t>red resus</t>
  </si>
  <si>
    <t>tear in the skin in between buttocks, approx 1cm deep round in shape 1cm diameter</t>
  </si>
  <si>
    <t>documented and reported. pt reports as chronic issue with DN input already</t>
  </si>
  <si>
    <t xml:space="preserve">patient has small pressure damage to his right big toe due to slippers. he is T2DM. </t>
  </si>
  <si>
    <t xml:space="preserve">wound cleaned and dressed. spoken to nurse in charge for appropriate dressing to prevent further development 
wound chart in situ 
skeletal updated
dr informed 
datix complete </t>
  </si>
  <si>
    <t>Independent HMC review no issues with care provision</t>
  </si>
  <si>
    <t>The Inquest hearing concluded that the patient's death was accidental with no issues identified in relation to care provision</t>
  </si>
  <si>
    <t>No direction received from HMC</t>
  </si>
  <si>
    <t>Patient had raised inflammatory markers and temperature spike. Blood culture taken and found to have  Klebsiella pneumoniae</t>
  </si>
  <si>
    <t xml:space="preserve">Medical team spoke with microbiology and advice to recommence meropenem and IVI.
Discussion had with medical team, they feel this was unavoidable due to ongoing treatment for leg wound and input from other specialities </t>
  </si>
  <si>
    <t xml:space="preserve">patient required regular antibiotics and doctors need to have regular advice from microbiology </t>
  </si>
  <si>
    <t>all appropriate action was taken following this accident</t>
  </si>
  <si>
    <t>patient appeared to lose balance and fell.  This was an accident and all appropriate action was taken at the time.</t>
  </si>
  <si>
    <t>unable to ascertain the cause of the injury</t>
  </si>
  <si>
    <t>unable to ascertain the cause of the injury.</t>
  </si>
  <si>
    <t>Ensure skin checks for baseline assessment are carried out on admission.</t>
  </si>
  <si>
    <t>Patient recovered well post sitting of new PEG-J extension
peri arrest call was due to seizures and inability to administer medications via non working PEG 
Patient was transferred to NPT to await POC</t>
  </si>
  <si>
    <t>ensure prompt review by specialist teams to consider alternative medications via different route.</t>
  </si>
  <si>
    <t xml:space="preserve">During a spot check audit of resuscitation trolleys, the wrong set of defibrillator pads were found on the trolley.
</t>
  </si>
  <si>
    <t xml:space="preserve">During a spot check audit of resuscitation trolleys, the wrong set of defibrillator pads were found on the trolley.
The hospital currently use ZOLL defibs which require ZOLL pads, however the ones found on the trolley were for use on Philips defibs which have not been in use at Morriston hospital for over 3 years and are not compatible with the current ZOLL machines.
</t>
  </si>
  <si>
    <t>Ward manager should conduct weekly audits of the resus trolley to ensure that all stock is present and that that daily checks are being actioned.</t>
  </si>
  <si>
    <t xml:space="preserve">HEPMA - suspended antibiotics not restarted during the weekend. Patient missed 3 doses of antibiotics of sodium fusidate. </t>
  </si>
  <si>
    <t xml:space="preserve">Medics did not review the HEPMA chart prior to weekend and therefore did not re-start ABX treatment. Patient missed 3 doses of antibiotics of sodium fusidate. </t>
  </si>
  <si>
    <t>Medics reminded to review all HEPMA charts prior to weekend in order for ABX not to be suspended.</t>
  </si>
  <si>
    <t xml:space="preserve">Medics have been reminded the importance of reviewing ABX prescription </t>
  </si>
  <si>
    <t>Patient is having previous history of MDRO. The infection control team is aware that there is no cubicle available in the ward at the moment to isolate patient.</t>
  </si>
  <si>
    <t>There are not enough cubicles in the hospital to isolate patients with IPC issues.</t>
  </si>
  <si>
    <t xml:space="preserve">No lessons to to be learned. </t>
  </si>
  <si>
    <t xml:space="preserve">Registered nurse should never sign a prescription chart if not administering the medication. Medication can only be administered by a registrant. </t>
  </si>
  <si>
    <t>all appropriate action was taken</t>
  </si>
  <si>
    <t>since this incident the ward areas have implemented bay watch where staff will stay inside the bays observing patients identified at risk.</t>
  </si>
  <si>
    <t>This was an unfortunate accident caused by fragile skin coming into contact with a walking frame.</t>
  </si>
  <si>
    <t>This incident occurred as a result of fragile skin coming into contact with the walking frame</t>
  </si>
  <si>
    <t xml:space="preserve">mindful of patient and surroundings </t>
  </si>
  <si>
    <t xml:space="preserve">Patient accused RGN of administering incorrect medication. </t>
  </si>
  <si>
    <t xml:space="preserve">Patient accused staff member of dispensing incorrect medication. </t>
  </si>
  <si>
    <t xml:space="preserve">There was a breakdown in communication between the staff member and patient.
Recommendations would be to always stay calm and listen to patients concerns. Always escalate situations with a senior member of staff. Medication was correct and was checked by other members of staff. Site matron recommended that 2x staff members see to the patient moving forward. </t>
  </si>
  <si>
    <t xml:space="preserve">Was handed over by the day staff that ?SDTI to heel. 
Patient has a diabetic foot ulcer to his right heel and leg which he has district nurses going out to see daily to dress. 
Off loaded both heels. 
Updated purpose T. 
Updated skin bundle. 
Regular 2-4 hourly skin checks/repositioning. 
Double checked with nurse.
</t>
  </si>
  <si>
    <t>It appears patient admitted from A+E with SDTI to left heal. No datix completed while patient in A+E</t>
  </si>
  <si>
    <t xml:space="preserve">Nursed on air mattress
Regular repositioning
Off load heals </t>
  </si>
  <si>
    <t>For datix to be completed prior to patient transfer to the ward</t>
  </si>
  <si>
    <t>Patient  independent not requiring any supervision. Not at risk of falls, patient rolled out of the bed overnight.
Patient  condition was deteriorating but did not contribute to the fall
no cot sides in situ. 
No falls sticker in the notes but protocol followed neuro observation done. CT head done which was NAD.
Vital signs  done regularly following fall until stopped due to deterioration.
Call bell at hand. Patient made aware to call staff to assist</t>
  </si>
  <si>
    <t>Patient independent not mobilising but rolled out of bed in the night, declined cot sides. Patient normally independent.
Patient slowly deteriorating due to declining medical treatment. High CO2 evident but patient not confused, aware of fall and how it happened</t>
  </si>
  <si>
    <t>Encourage patient to call staff to assist.
Falls sticker to be completed</t>
  </si>
  <si>
    <t>Manager witnessed the fall, but spoke to individuals who witnessed the fall on the day and investigated the area; reviewing the position of the chairs. Ensure chairs are positioned as far back from the corner as possible to reduce potential of further falls and volunteer having plenty of rest to ensure speedy recovery. Check in with volunteer before next shift.</t>
  </si>
  <si>
    <t>Ensure position of chairs away from corner of wall and secure. Volunteer Manager to check in with volunteer before returning to next shift. Volunteer Manager to check in with volunteers to ensure space does not become overcrowded and raise this if a problem.</t>
  </si>
  <si>
    <t>Regularly reviewing working areas for hazards and ensure volunteers have adequate support when busy.</t>
  </si>
  <si>
    <t xml:space="preserve">Patient was bought into the Minor injuries unit and booked in at 21:37PM on the 25th April 2023, bought by two police officers following being involved in an altercation whilst on a night out to which the patient reports that he was assaulted and punched to his face within the last hour of attendance to the MIU.  
Patient was called into Triage at 21:48PM and patient was found to be on his own with no police officers with him. The patient reported that the officers had left him in the waiting room after he had booked in. 
Patient reports that he did not want to attend the Unit and that the police officers bought him to Neath and Port Talbot Minor Injuries Unit due to his obvious head and eye injury despite him living 'The other end of Swansea', patient was concerned about how he was going to get home and told me that he had no money for a taxi, no mobile phone and had nobody that he knew that was able to pick him up. Patient reported at triage that it would take him about two hours to walk home.
Patient was assessed appropriately at triage and deemed be unsuitable for the Minor Injuries Unit and out of the scope of the Minor Injuries Unit as he was intoxicated meaning that the Emergency Nurse Practitioners would be unable to assess him and be able to safely discharge him- Therefore, as he had no other means of getting to the Emergency Department a taxi was sanctioned and authorised by the Emergency Nurse Practitioners in charge for transportation to Morriston Emergency Department ensuring that the patient would be able to safely get to the Emergency Department- patient was in agreement with this at the time of triage and agreed that he would go to the Emergency Department.  
I then went to book the taxi- came back to units waiting room to find that the Patient had then absconded from the Minor Injuries Unit- police were contacted due to the concern of being a high-risk vulnerable person given the history of that he was intoxicated and has sustained a head injury to which was severe enough to give him extensive swelling and bruising to his left eye- reference number 1381 25/04/2023
the call handler reported that she had spoken to her sergeant who had sent units to the surrounding areas of the hospital in attempt to try an track the patient down- it was made clear that the patient needed attendance to the Morriston Emergency Department and not bought back to the MIU as unsuitable for the unit. The above situation and conversation was witnessed by the two ENPs who were on the late shift with me that evening.
( DATIX REPROTED BY HO212931 TRIAGE NURSE IN NPTH MIU) </t>
  </si>
  <si>
    <t>If police officers had communicated with staff, patient could have been transferred to ED by police following triage assessment in MIU.</t>
  </si>
  <si>
    <t>Patient was redirected from MIU to their GP as their presenting complaint was out of the scope of the Minor injury unit, the patient was seen by their GP that day and referred directly to surgeons.</t>
  </si>
  <si>
    <t>Patient attended MIU with lower abdominal pain for a few days and hadn't seen their GP, the presenting condition was out of the scope of the minor injury unit and the patient was advised to see their GP to be assessed, they were assessed that day and referred directly to the surgical team on call.
The triage notes and observations state the patient was tachycardic with only a pain score of 1, the triage nurse has had feedback regarding these observations and triage documentation
At the time of the incident a re-direction matrix was being developed to be used at triage this has since been implemented.</t>
  </si>
  <si>
    <t>Patient attended MIU with lower abdominal pain for a few days and hadn't seen their GP, the presenting condition was out of the scope of the minor injury unit and the patient was advised to see their GP to be assessed, they were assessed that day and referred directly to the surgical team on call.
The triage notes and observations state the patient was tachycardic with only a pain score of 1, the triage nurse has had feedback regarding these observations and triage documentation
At the time of the incident a re-direction matrix was being developed to be used at triage this has since been implemented.
All inappropriate attenders to MIU are redirected to other services and a matrix was being developed to aid the triage nurses in this process.
This has been implemented in the department since May 2024 to assist the triage nurses to make correct/safe decisions on re-directions at triage.</t>
  </si>
  <si>
    <t>Unavailability of ambulance to transfer patient to ED.</t>
  </si>
  <si>
    <t>Unavailability of ambulance to transport patient to ED.</t>
  </si>
  <si>
    <t>PII/ Outbreak meeting for the affected patients attended on 21/06/2024 and closure meeting on 02/07/2024. Findings from the meetings were as follows. 
 The Last case (sampled collected on 7.6.24) and single cluster code. The IPC Head of Nursing confirmed there was no outbreak currently. Ten cases were confirmed. Samples dated back as far as December (either PCR positive or toxin positive).Genome sequencing for all cases – there were none sharing the same cluster code, the majority (apart from 2) were single 
cluster codes.</t>
  </si>
  <si>
    <t xml:space="preserve">Training plan for staff in place for enhanced cleaning and CDIFF training. Alcohol dispensers on order. UV cleaning programme in place. </t>
  </si>
  <si>
    <t xml:space="preserve">Referred to clinical team and ward to review and investigate
investigated and discussed on IPC meeting </t>
  </si>
  <si>
    <t xml:space="preserve">presented at IPC meeting with previous ward managment - Urostomy Urine returned with mixed growth. – Concluded that it is unknown to be a source 
unavoidable 
</t>
  </si>
  <si>
    <t>No IV bundle found;  
Accurate time to reflect on blood samples/stickers; 
proper location of staff completing investigation. 
No isolated CRP spike to be treated with antibiotic. 
Indication of treatment to be noted at all times.</t>
  </si>
  <si>
    <t xml:space="preserve">A 17-year-old patient was brought to the minor injury unit by three carers. the patient lives in a residential care setting and was known to have Prada-Willi syndrome and developmental delays. the patient was brought inappropriately to MIU due to expressing suicidal ideation and attempting to harm himself ( but had not actually harmed himself). A CAMHS nurse was called to assess the patient. on discharge, the patient escalated and became assaultive. The three care home staff were unable to safely restrain the patient who was attempting to kick, pinch, scram, and bite staff members. attempts to de-escalate the situation failed. health board staff had to assist in the restrain to prevent others from being assaulted. There was a sustained period of assaultive behavior of over 20 mins. Police were called. Rapid tranquilization was given (IM lorazepam). On police arrival, the patient was still highly agitated and attempting to assault staff. a number of staff (health board and carers) sustained minor injuries. The police use a bite hood and handcuff to restrain the patient. Shortly afterward the patient de-escalated. A CAMHS consultant was also in attendance at this time. 
When in a calm state the patient made allegations of being harmed in the care home. Safeguarding procedures were commenced, and Swansea's Social Services Single Point of Contact (SPOC) was contacted who advised Manchester SPOC (the area where the patient was from). The patient's mother was kept updated via telephone. Arrangements were made to admit the child to a learning disabilities bed. patient mother then decided to drive from Manchester to collect the patient. SPOC Manchester called the unit and spoke to a CAHMS nurse who stated that the patient's mother had parental responsibility. The patient was transferred to the care of the crisis team due to the MIU closing. I have been informed that the patient was collected by Mum at approximately 22:00. 
Children's safeguarding nurse and corporate safeguarding informed. CAHMS has completed safeguarding referrals. </t>
  </si>
  <si>
    <t>Aggressive patient was brought to the department and had to be restrained.
Police were called, rapid sedation administered and safe guarding procedures followed.
All appropriate actions undertaken by nursing staff at time of the incident.</t>
  </si>
  <si>
    <t xml:space="preserve">Patient was brought to the department inappropriately but all appropriate actions were taken by nursing staff to ensure the safety of the patient and all staff/carers.
Police attended.
CAMS consultant attended.
Safeguarding procedures were initiated, next of kin was updated.
Care transferred to the crisis team due to the closing of the MIU.
The public need to be aware of what can and cannot attend MIU.
A letter and patient information leaflet is in the process of being designed for GP's and patients.
Signage for the MIU needs to be changed, this is in progress.
Signage at the front of the hospital informing patients there isn't an A&amp;E in the hospital is in the process of being installed, awaiting welsh language update.
All appropriate actions were undertaken at the time by the nursing staff to ensure the safety of the patient and staff/carers.
</t>
  </si>
  <si>
    <t>not completed due to time passed</t>
  </si>
  <si>
    <t>hospital on a high level of escalation limited capacity wards already +1 patients which resulted in delays from recovery to ward beds</t>
  </si>
  <si>
    <t>Patient admitted on 10/10/23 to AMU at 1543 after hypoxia noted by ACT and SOB. PMH: OA, Diverticulitis, HTN, IHD, aortic stenosis, mitral valve stenosis, T2DM, IDA, LTOT 24/7 ranging between 1.5L-2L for 2 years. Normally lives in sheltered accommodation and is independent but dteeriroaited over the last 2 weeks before admission on 10/10/2023. Working diagnosis was Mixed acidosis, heart failure and AKI on CKD. Patient was moved from triage/wr into SDEC surge on chair.
On 11/10/23 at 0130 a member of staff heard a bang and found patient laying on his side against the bloods trolley, Patient states he was trying to stand up to to go to toilet and off balance and landed onto his side at the side of bloods trolley. Physical examinations given with no obvious injury noted. Neuro observations taken PEARL, GCS 15/15. Bm 10.2mmols. Observations taken, NEWS 8- RR 24, 1L o2 in situ via nasal cannula, oxygen saturations 90% (target range 88-92%), BP 101/54 (no acute changes from all BPs on unit). Patient assisted back onto the chair (not documented how he was transferred). Doctor informed and came to examined patient. Plan: To closely monitor OBS, LSBP, reassess patient patient for any tenderness and Continue current management. Patient was then moved into F7 in the yellow zone. Falls debrief and diary commenced. 
Unable to locate falls alert sticker in notes or nursing documentation. No risk assessment completed  on admission or immediately after fall- patient was admitted to assessment area where WNCR isn't used and the risk assessment new booklets hadn't been produced yet.  Risk assessment completed on 11/10/24 at 0514 highlighting patient is at risk of further falls.</t>
  </si>
  <si>
    <t>Patient admitted on 10/10/23 to AMU at 1543 after hypoxia noted by ACT and SOB. PMH: OA, Diverticulitis, HTN, IHD, aortic stenosis, mitral valve stenosis, T2DM, IDA, LTOT 24/7 ranging between 1.5L-2L for 2 years. Normally lives in sheltered accommodation and is independent but dteeriroaited over the last 2 weeks before admission on 10/10/2023. Working diagnosis was Mixed acidosis, heart failure and AKI on CKD. Patient was moved from triage/wr into SDEC surge on chair.
On 11/10/23 at 0130 a member of staff heard a bang and found patient laying on his side against the bloods trolley, Patient states he was trying to stand up to to go to toilet and off balance and landed onto his side at the side of bloods trolley. Physical examinations given with no obvious injury noted. Neuro observations taken PEARL, GCS 15/15. Bm 10.2mmols. Observations taken, NEWS 8- RR 24, 1L o2 in situ via nasal cannula, oxygen saturations 90% (target range 88-92%), BP 101/54 (no acute changes from all BPs on unit). Patient assisted back onto the chair (not documented how he was transferred). Doctor informed and came to examined patient. Plan: To closely monitor OBS, LSBP, reassess patient patient for any tenderness and Continue current management. Patient was then moved into F7 in the yellow zone. Falls debrief and diary commenced. 
Unable to locate falls alert sticker in notes or nursing documentation. No risk assessment completed  on admission or immediately after fall- patient was admitted to assessment area where WNCR isn't used and the risk assessment new booklets hadn't been produced yet.  Risk assessment completed on 11/10/24 at 0514 highlighting patient is at risk of further falls. Patient's complex medical history and being acutely unwell contributed towards his fall.</t>
  </si>
  <si>
    <t>Falls alert sticker to be completed and stuck in medical notes.
Risk assessment to be completed post fall.</t>
  </si>
  <si>
    <t>Failure to refer a child to local authority following a violent act at school.</t>
  </si>
  <si>
    <t>Staff member felt that referral to the violence prevention team was sufficient and did not require referral to local authority also.</t>
  </si>
  <si>
    <t>Staff member to consider referring to local authority as well as violence prevention team following cases of a violent act occurring.</t>
  </si>
  <si>
    <t>Unavailability of ambulance to transfer patient from MIU to ED.</t>
  </si>
  <si>
    <t>Due to delays in ambulance availability to transfer patient from the MIU to ED, patient discharged himself and informed staff he would attend ED via private transport.</t>
  </si>
  <si>
    <t>HB to consider implementing an internal hospital transfer vehicle due to delays in response from WAST.</t>
  </si>
  <si>
    <t>Patient was nursed on repose mattress on a ED trolley. Patient to lay on his side but due to injury he is unable to do so to reposition himself.
Hospital Bed &amp; air mattress requested VIA the porters. Skin bundle/ skeletal completed at regular intervals.</t>
  </si>
  <si>
    <t xml:space="preserve">All steps taken to care for patients skin. On a repose mattress, regular skin checks and hospital bed requested. </t>
  </si>
  <si>
    <t xml:space="preserve">All appropriate steps taken. </t>
  </si>
  <si>
    <t xml:space="preserve">Patient attended department 5/11/23 after falling in community, assisted into department by a bystander. Patient deemed to have some underlying cognitive impairment when assessed by doctor. discharge not advised overnight due to being unsafe and OT/PT assessment required. 
Patient assessed by OT during day shift who documented patient required possible social intervention. Unable to find Next of kin contact details OT contacted bystander (who provided contact details for more information)
Bystander stated he did not personally know patient but was happy to assist in any way possible. Bystander happy to transfer patient home. Notes suggest patient was discharged home with bystander who was to look for next of kin contact details when in patients home. 
Patient discharged home and ambulance called within 24 hours due to patient falling at home hitting head. 
Unsafe original discharge due to vulnerable patient being discharged home with stranger. </t>
  </si>
  <si>
    <t>Nurse in charge made aware. 
Documented in new patients notes. 
Moved to area for observation due to patient being vulnerable with ? cognitive impairment. 
IR1 completed</t>
  </si>
  <si>
    <t xml:space="preserve">6th November 2023 - OT documented in the ED notes that patient was not assessed by OT as no OT needs identified for discharge.  The OT did contact 'bystander' to find out if he was aware of a NOK but he did not.  Bystander offered to take patient home, settle him in and find a NOK number which was documented in the ED notes but discharge was not arranged by OT </t>
  </si>
  <si>
    <t>On investigation there were no alerts or strategies on any patient administration systems for this patient relating to violence and aggression.  The patient was not violent or aggressive during his time in MIU or during transfer to ED.</t>
  </si>
  <si>
    <t>Inappropriate attendance to MIU.
Unavailability of timely ambulance transfer from MIU to ED from WAST.
Staff transferring patient informed by other HB staff that patient was known to be violent and aggressive with a strategy in place, on investigation there was no strategy in place or PAS alerts on any systems.</t>
  </si>
  <si>
    <t>HB to improve communication to the public on the scope of practice of the MIU.</t>
  </si>
  <si>
    <t xml:space="preserve">Mr JW did not present to the ED with symptoms that were characteristic of stroke.  The specialist advisor (PS) considers that Mr JW’s initial management was appropriate to the symptoms that he first presented with on admission.  Antiemetics and antibiotics were commenced with intravenous fluids and a variable rate insulin infusion were instigated whilst further assessments were being made.
When Mr JW had new FAST symptoms a “stroke call” was put out.  Mr JW was seen by a doctor; the examination did not reveal symptoms that were in keeping with a stroke and the stroke pathway was not instigated at this time.  As Mr JW had previously had FAST symptoms, it may have been prudent to instigate the stroke pathway and request a CT scan at that point; this would have led to an earlier diagnosis.
Following assessment for a possible stroke there would be consideration with regards to treatment options. The treatment options for acute ischaemic stroke are thrombolysis and thrombectomy.  Thrombolysis is recommended if it can be delivered up to 4.5 hours after the onset of the stroke.  Mr JW’s symptoms were present from early in the morning on the 13.12.23 and he arrived at the emergency department at 13:32 hours therefore he would have been outside of the timeframe for thrombolysis.
Brain imaging subsequently revealed an occlusion of the basilar artery and thrombectomy would have therefore been considered an appropriate option for which Mr JW would have met appropriate criteria.  At the time of presentation, the thrombectomy service was delivered by North Bristol Trust and would accept referrals for patients who meet the thrombectomy criteria following appropriate neuroimaging from 08:00 hours onwards but must be present in Southmead Hospital by 22:00 hours, following appropriate referral and transfer.  The referral cut off for patients is 20:00 hours.  For patients who would not be able to be transferred to Bristol within these timeframes it would be usual practice for the patient to remain at the referring hospital, repeat the brain imaging between 06:00 – 07:00 hours the next morning and re-refer at a time when the service accepts referrals, should they still meet thrombectomy criteria.
Mr JW was managed correctly in line with the stroke pathway and referral to Bristol Southmead Hospital.  Mr JW had brain imaging completed in the early hours of 14th December 2023 and the referral for the thrombectomy service was completed ready to take Mr JW to Bristol the following morning.
It is recognised that a stroke that occludes the basilar artery (blockage which stops blood from reaching the back of the brain) has a very poor prognosis and carries a high mortality rate.
Once a stroke was suspected the pathway was followed correctly, however, the specialist advisor (PS) considers that, due to the poor prognosis associated with basilar artery occlusion and the presence of ischaemic changes on repeat brain imaging, earlier consideration of stroke would have been unlikely to have changed the course of treatment or the overall outcome for Mr JW.
Swansea Bay University Health Board extends its sincere condolences to Mr JW’s family.
</t>
  </si>
  <si>
    <t xml:space="preserve">Mr JW did not present to the ED with symptoms that were characteristic of stroke.  The specialist advisor (PS) considers that Mr JW’s initial management was appropriate to the symptoms that he first presented with on admission.  Antiemetics and antibiotics were commenced with intravenous fluids and a variable rate insulin infusion were instigated whilst further assessments were being made.
When Mr JW had new FAST symptoms a “stroke call” was put out.  Mr JW was seen by a doctor; the examination did not reveal symptoms that were in keeping with a stroke and the stroke pathway was not instigated at this time.  As Mr JW had previously had FAST symptoms, it may have been prudent to instigate the stroke pathway and request a CT scan at that point; this would have led to an earlier diagnosis.
Following assessment for a possible stroke there would be consideration with regards to treatment options. The treatment options for acute ischaemic stroke are thrombolysis and thrombectomy.  Thrombolysis is recommended if it can be delivered up to 4.5 hours after the onset of the stroke.  Mr JW’s symptoms were present from early in the morning on the 13.12.23 and he arrived at the emergency department at 13:32 hours therefore he would have been outside of the timeframe for thrombolysis.
Brain imaging subsequently revealed an occlusion of the basilar artery and thrombectomy would have therefore been considered an appropriate option for which Mr JW would have met appropriate criteria.  At the time of presentation, the thrombectomy service was delivered by North Bristol Trust and would accept referrals for patients who meet the thrombectomy criteria following appropriate neuroimaging from 08:00 hours onwards but must be present in Southmead Hospital by 22:00 hours, following appropriate referral and transfer.  The referral cut off for patients is 20:00 hours.  For patients who would not be able to be transferred to Bristol within these timeframes it would be usual practice for the patient to remain at the referring hospital, repeat the brain imaging between 06:00 – 07:00 hours the next morning and re-refer at a time when the service accepts referrals, should they still meet thrombectomy criteria.
Mr JW was managed correctly in line with the stroke pathway and referral to Bristol Southmead Hospital.  Mr JW had brain imaging completed in the early hours of 14th December 2023 and the referral for the thrombectomy service was completed ready to take Mr JW to Bristol the following morning.
It is recognised that a stroke that occludes the basilar artery (blockage which stops blood from reaching the back of the brain) has a very poor prognosis and carries a high mortality rate.
Once a stroke was suspected the pathway was followed correctly, however, the specialist advisor (PS) considers that, due to the poor prognosis associated with basilar artery occlusion and the presence of ischaemic changes on repeat brain imaging, earlier consideration of stroke would have been unlikely to have changed the course of treatment or the overall outcome for Mr JW.
</t>
  </si>
  <si>
    <t xml:space="preserve">Recommendation 1:
•	When a registered nurse has raised the possibility that a patient may be having a stroke and places the “stroke call”, a thorough examination must be undertaken and fully documented by the doctor who attends.
•	The doctor must take into account that, where an examination does not suggest that the patient may be having a stroke, FAST symptoms have previously been noted.  Therefore, the doctor must act with caution and implement management appropriately. 
Recommendation 2:
•	Medical staff must document key examinations / interactions with patients.  This can be done retrospectively in line with General Medical Council guidance to ensure that accurate records can be referred to.
•	All entries into the notes should be signed, name printed and dated so that it is clear who provided care to the patient.  Doctors should include their GMC number.
•	Nurses must ensure that all care records are signed, and their name should be printed also to ensure that records accurately record who provided care. 
Recommendation 3:
	A sepsis screen should be undertaken when required in line with NEWS requirements.
Recommendation 4: 
•	Due to the complex decisions required in relation to the diagnosis and treatment of stroke, the health board should consider the development of a stroke specialty team to be always available to manage patients.  This would enhance patient safety by improving the diagnosis and management of stroke patients.  The investigator understands that the Health Board have funding and plans are already in place to implement this recommendation.
</t>
  </si>
  <si>
    <t>Correct procedure followed</t>
  </si>
  <si>
    <t>Heavily incontinent patient developed moisture damage which was noted by staff and acted upon promptly.</t>
  </si>
  <si>
    <t>Monitor patients regularly for skin damage and act promptly</t>
  </si>
  <si>
    <t>The patients medical team were alerted to the situation on three consecutive days, both in person and via telephone calls. The medical team were advised that the paper chart should be crossed through and any further warfarin prescribing should be done so via HEPMA. 
discussed with medical team</t>
  </si>
  <si>
    <t xml:space="preserve">The medical team were advised that the paper chart should be crossed through and any further warfarin prescribing should be done so via HEPMA. 
did not affect INR or treatment of patient </t>
  </si>
  <si>
    <t xml:space="preserve">The medical team were advised that the paper chart should be crossed through and any further warfarin prescribing should be done so via HEPMA. 
to ensure all patients are perscribed on HEPMA when admitted to ward area </t>
  </si>
  <si>
    <t xml:space="preserve">PII/ Outbreak meeting for the affected patients attended on 21/06/2024 and closure meeting on 02/07/2024. Findings from the meetings were as follows. 
 The Last case (sampled collected on 7.6.24) and single cluster code. The IPC Head of Nursing confirmed there was no outbreak currently. Ten cases were confirmed. Samples dated back as far as December (either PCR positive or toxin positive).Genome sequencing for all cases – there were none sharing the same cluster code, the majority (apart from 2) were single 
cluster codes. Increased cleaning in all areas and UV cleaning where possible. Staff training plan for enhanced cleaning, CDIFF training and trolley cleaning planned.  Alcohol dispensers ordered. </t>
  </si>
  <si>
    <t>Patient attended a minor injury unit with a major mechanism injury presentation that was outside of the unit scope of practice.</t>
  </si>
  <si>
    <t>Patient was triaged immediately on arrival and assigned as an urgent priority.  Patient was moved to the assessment room and underwent full trauma assessment.  Staff communicated with WAST including trauma desk to expedite transfer to ED.</t>
  </si>
  <si>
    <t>Safeguarding referral not sent by staff</t>
  </si>
  <si>
    <t xml:space="preserve">The patient attended NPTH MIU following being assaulted by a group of 6 Young males, this was the second attendance, the first being in November 2023, following an assault by the same group of young males. On neither occasion does it appear, a child safeguarding referral was completed to single point of contact, or referral made to the Violence prevention team.
The Violence prevention nurse discovered the patient via a custom digital report and contacted the family to gather information, a referral was completed to single point of contact and safeguarding. 
The violence prevention nurse informed line manager, safeguarding, MIU NPTH Matron and Consultant Nurse.
</t>
  </si>
  <si>
    <t xml:space="preserve">
PII/ Outbreak meeting for the affected patients attended on 21/06/2024 and closure meeting on 02/07/2024. Findings from the meetings were as follows. 
 The Last case (sampled collected on 7.6.24) and single cluster code. The IPC Head of Nursing confirmed there was no outbreak currently. Ten cases were confirmed. Samples dated back as far as December (either PCR positive or toxin positive).Genome sequencing for all cases – there were none sharing the same cluster code, the majority (apart from 2) were single 
cluster codes.</t>
  </si>
  <si>
    <t>PII/ Outbreak meeting for the affected patients attended on 21/06/2024 and closure meeting on 02/07/2024. Findings from the meetings were as follows. 
 The Last case (sampled collected on 7.6.24) and single cluster code. The IPC Head of Nursing confirmed there was no outbreak currently. Ten cases were confirmed. Samples dated back as far as December (either PCR positive or toxin positive).Genome sequencing for all cases – there were none sharing the same cluster code, the majority (apart from 2) were single 
cluster codes. Increased training for staff on enhanced cleaning and CDIFF in place. Alcohol dispensers ordered via infection control. UV cleaning arranged for clinical areas that is able to be UV cleaned.</t>
  </si>
  <si>
    <t xml:space="preserve">Patient admitted with loss of speech. 
Patient has a history of neuroinflammatory disorder of the hypothalamus and pituary gland. 
His mobility can be very poor on admission improving very quickly whilst admitted. 
Normally mobile with a zimmer and can be very independent when able to and reason for admission subsides/improves. 
No injuries noted at time of fall, 
Patient waiting neuro rehab. 
</t>
  </si>
  <si>
    <t xml:space="preserve">Patient did not incur any injuries from this fall. 
All falls paperwork was completed as per hospital policy. 
Neuro obs completed and stopped after Dr review. 
</t>
  </si>
  <si>
    <t xml:space="preserve">Patient to be monitored closely by staff. 
</t>
  </si>
  <si>
    <t xml:space="preserve">Samples were picked up by porters and sent by taxi to WBS at around 5pm.  WBS called to say that they had not received the samples therefore repeat samples were sent on an additional taxi at around 8.30pm on the 15th March. Units were received and issued to the patient by 3:46am on the 16th, and the first unit taken for transfusion at around 4:20am. This delay in blood provision was not detrimental to the patient and did not affect patient outcome.  On the 16th March a phone call from WBS stating that they had found samples in the fridge and were they duplicates.  Investigation from WBS states that the security guard placed the samples in the fridge as they were packaged in a box that had a differing hospital stated on the outside therefore assumed to be different samples. The BMS that packaged the box should have checked the outside of the box contained the correct information.    </t>
  </si>
  <si>
    <t xml:space="preserve">Ensure that the box is correct at time of packing </t>
  </si>
  <si>
    <t xml:space="preserve">no impact on Patients </t>
  </si>
  <si>
    <t xml:space="preserve">for Noting escalated to senior Manager </t>
  </si>
  <si>
    <t>- Damage caused during critical illness</t>
  </si>
  <si>
    <t>- Patient critally unwell and admitted with an MI/ AF.  Damage occurred prior discharge.</t>
  </si>
  <si>
    <t xml:space="preserve">presented on IPC scrutiny panel 
-	Ensure accurate documentation regarding sending stool samples
-	Poor documentation regarding sending of stool samples
-	Missed opportunity to isolate patient at onset of Type 5 stool as per protocol
-	Further missed opportunities to send samples on 24 &amp; 27/3/24
-	Need for 4D cleaning of section
</t>
  </si>
  <si>
    <t xml:space="preserve">-	Ensure accurate documentation regarding sending stool samples
-	Poor documentation regarding sending of stool samples
-	Missed opportunity to isolate patient at onset of Type 5 stool as per protocol
-	Further missed opportunities to send samples on 24 &amp; 27/3/24
-	Need for 4D cleaning of section
</t>
  </si>
  <si>
    <t xml:space="preserve">presented at IPC scrutiny panel concluded as unavoidable due to Incidental &amp; rare with no obvious source 
good use of VDASH documentation 
</t>
  </si>
  <si>
    <t xml:space="preserve">nil </t>
  </si>
  <si>
    <t xml:space="preserve">Long standing patient under the care of the District Nurse Service with management of chronic legs
District Nursing service visit patient 3 times a week dressing to bilateral legs
25.03.24 Seen by DN service presence of infection in lower left leg, GP informed and arranged for antibiotics.  Mobility is declining, referred to Occupational Therapy for urgent review.  
Daughter providing all personal care at patient`s request, declined referral to private care agency.  Patient advised to use profiling to assist daughter with provision of personal care.  Skin bundle completed, patient declines for nurse to assess buttocks and sacrum areas.  Aura cushion in place. Non concordant care plan in place and care plan stating daughter and carer will report any concerns.
27.03.24 Appetite decreased, patient experiencing pain in both legs.  Full set of observations taken highlighted pyrexia and tachycardia, GP informed and requested further antibiotics.  OT referral expedited due to decreased mobility.  Skin bundle completed in accordance of patient`s wishes.  Profiling bed revisited, patient stated she would consider use over the Bank holiday weekend.  Daughter states patient is accessing bathroom facilities but with difficulty. Aura Cushion in place.  Current pain relief includes paracetamol and Zomorph
29.03.24 Patient continues to self medicate antibiotics, Bilateral dressing applied. Unable to complete all documentation as nursing notes were unavailable in patient`s home.  Aura Cushion in place. Home cluttered environment
01.04.24 Notes written in retrospect as notes not available at the time.  Patient seen by District Nursing service, completes dressing to legs as per plan of care. Unable to complete all documentation due to unavailability of notes.  No obvious signs of presence of infection, nurse identifies that patient`s behaviour is different to her normal self, her mobility has deteriorated further and  advises daughter to ring 111 due to bank holiday and not to wait a further 24 hrs for her GP.
03.04,24 Seen by District Nurse Service, patient slumped in her reclining chair covered in faeces, daughter and granddaughter present during visit and stated that they had tried to stand patient but her legs had given way.  Daughter stated patient had been in the recliner chair since 01.04.24 (3 days) and soiled from the morning.  Family unable to perform personal care as patient unable to weight bare.  
GP arrived during visit, full set of observations taken, District nurse performed personal care, however due to manual handling constraints unable to  perform full procedure.  Dressing to legs completed and swab taken from left leg at GP request.
GP arranged hospital admission.  Patient notes eventually found behind boxes in a cluttered room
03.04.24 Daughter advised patient was seen by 2 Occupational Therapists in the morning.
Patient declined skin inspections non concordance care plan in situ from October 2023 and reviewed monthly from December 2023  to March
Patient sleeping in recliner chair with Aura cushion documented patient declines inspection to maintain her dignity
Documented 28.3.24 discussed profiling bed will think about this
</t>
  </si>
  <si>
    <t>Patient has capacity
Declined to have pressure areas checked, care plan reflects patient`s personal choice
Non concordant Risk Assessment in place
Cared for by family
All preventative measures implemented according to patient consent.
Risk assessments and care plans regularly reviewed</t>
  </si>
  <si>
    <t>Lessons learned
To Complete full set of observations with the deteriorating community patient</t>
  </si>
  <si>
    <t>Phlebotomy reception area</t>
  </si>
  <si>
    <t>Patient came for bloods, he was asked if he was ok and he said yes he was fine and would wait in reception for his Dad. While waiting the patient fainted in his chair and fell backwards and hit his head on the floor. He was attended to by one of the GP who waited until the patient came round. Once he came round he sat down and I remained with him to ensure he was ok. He did complain that his head was hurting from the fall, but was ok.</t>
  </si>
  <si>
    <t>Patient was attended by the GP, afterwards I remained with him, he did complain of a headache but was fine. I informed him that if the headache continues or he has blurred vision, nausea, vomiting, he is to see a GP ASAP and explain what has happened.</t>
  </si>
  <si>
    <t xml:space="preserve">The procedure had finished there was no evidence that the patient was unwell and when asked if he was ok he responded with yes and that he would just wait outside for his Dad.
</t>
  </si>
  <si>
    <t>Phlebotomist dealt with the situation as expected.</t>
  </si>
  <si>
    <t xml:space="preserve">Extended stay in ED while awaiting a bed. Patient being nursed in trolley bay. Under the care of the medical team. Day team documented that they asked medics to review patient at approx 1700 due to news score increasing. Patient remained to have a high news score overnight, night nurses asked medics to re-review as documented. I was doing another board round at 0330 and I noticed that pt has still not been seen by medics. I spoke to the medical SHO to see patient urgently, spoke to H@N who kindly came to see patient and clinical site matron made aware. 
When hospital at night came to see patient, his pH was extremely low, H@N team concerned as they suggest patient was NIV suitable at midday when the medical team, reviewed and documented his bloods. 
Pre-alert 11/4/24, coffee ground vomit confusion. Diagnoses AKI fistula in situ. On NIV, reviewed by renal team and ITU. Was acidotic on arrival. Bi-pap in ED prior to deterioration. Was seen by registrar treatment escalation plan for ward based care. Plan in place. On 15/7/24 treatment escalation plan in place, was seen by locum consultant that day, documented that patient acidotic, feeling it was mixed metabolic acidosis, renal review requested and undertaken. It was already recognised that patient very unwell, and DNAR in place. Maximum level of care reached, but management would not have changed. Delay in medical review. Deceased 18/4/24. Pt was transferred to MAU on 
</t>
  </si>
  <si>
    <t xml:space="preserve">Extended stay in ED while awaiting a bed. Patient being nursed in trolley bay. Under the care of the medical team. Day team documented that they asked medics to review patient at approx 1700 due to news score increasing. Patient remained to have a high news score overnight, night nurses asked medics to re-review as documented. I was doing another board round at 0330 and I noticed that pt has still not been seen by medics. I spoke to the medical SHO to see patient urgently, spoke to H@N who kindly came to see patient and clinical site matron made aware. 
When hospital at night came to see patient, his pH was extremely low, H@N team concerned as they suggest patient was NIV suitable at midday when the medical team, reviewed and documented his bloods. 
Pre-alert 11/4/24, coffee ground vomit confusion. Diagnoses AKI fistula in situ. On NIV, reviewed by renal team and ITU. Was acidotic on arrival. Bi-pap in ED prior to deterioration. Was seen by registrar treatment escalation plan for ward based care. Plan in place. On 15/7/24 treatment escalation plan in place, was seen by locum consultant that day, documented that patient acidotic, feeling it was mixed metabolic acidosis, renal review requested and undertaken. It was already recognised that patient very unwell, and DNAR in place. Maximum level of care reached, but management would not have changed. Delay in medical review. Deceased 18/4/24. Pt was transferred to MAU on 
Action taken.
Medics spoken with
H@N team came to review patien.t
NIV charge nurse came to review patient.
clinical site matron made aware.
Datix completed.
Key Decision-Making Factors:
•	DNAR in place
•	Ceiling of care established.
•	Review already undertaken and treatment plan in place
•	No additional escalation required. 
</t>
  </si>
  <si>
    <t xml:space="preserve">Medics spoken with
H@N team came to review patien.t
NIV charge nurse came to review patient.
clinical site matron made aware.
Datix completed.
Key Decision-Making Factors:
•	DNAR in place
•	Ceiling of care established.
•	Review already undertaken and treatment plan in place
•	No additional escalation required. 
</t>
  </si>
  <si>
    <t>Morriston CAB 3B</t>
  </si>
  <si>
    <t xml:space="preserve">during e mailing an admission letter and another patients admission letter had accidentally got attached also </t>
  </si>
  <si>
    <t>I contacted the person the information had been sent to and asked if they could delete the email immediately and check that no other letters had been caught up in any other emails, none had.</t>
  </si>
  <si>
    <t xml:space="preserve">Human error resulting during e mailing an admission letter and another patients admission letter had accidentally got attached also </t>
  </si>
  <si>
    <t>Human error insufficient vigilance when e-mailing patient details</t>
  </si>
  <si>
    <t>All staff groups to be reminded of the requirement for vigilance / accuracy when handling / sending patient documentation</t>
  </si>
  <si>
    <t xml:space="preserve">Patient A- First Cdiff case was patient CD, confirmed sample on 18/4/24. Admitted on 9/4/24 following Collapse whilst out shopping, she sustained Subdural haematoma, Fractured R wrist, nasal fracture and skin laceration on her forehead. 
Patient B- Second case, confirmed sample on 25/4/24. Patient admitted on the ward on the 11/4/24 for R shoulder total replacement. patient was discharged on 14/4/24. Stool sample was sent via GP on the 23/4/24.
</t>
  </si>
  <si>
    <t xml:space="preserve">Patient A
Developed HAP on14/4/24- started on Tazocin 4.5mgs until 19/4/24
Patient B 
Patient was admitted to the ward for 3 days and she has no bowel action during her stay on the ward
Had IV Cefuroxime 1.5 mgs given in TH on 12/4
•	Went for operation on 7/2/24 for ORIF L tib &amp; fib, had Meropenem and Teiclopeinin in TH 
•	Started on IV vancomycin as per Micro advice 
</t>
  </si>
  <si>
    <t xml:space="preserve">Patient A
Missed opportunity in sending stool sample on 15th and 16th of  April 
Good Practice- Patient was isolated when stool sample was collected. </t>
  </si>
  <si>
    <t>Pre-empt space used due to BCI being declared for hospital.
following making the peri-arrest call, the pre-empt bed was moved as far as possible to one side with privacy screen used to allow more space around bed area 3. after approx 20 min of the arrest team being in attendance, the pre-empt bed was moved into a different section to allow for more space and the curtains to remain open.
the bed are was then cleaned and used to receive a new patient as an ITU step-down.</t>
  </si>
  <si>
    <t>BCI declared for hospital and due to pressures, 2 pre-empt bed areas were utilised. this resulted in less space being available to the resus team when they attended a peri-arrest call.</t>
  </si>
  <si>
    <t>if a pre-empt bed is near a peri-arrest or a cardiac arrest, the bed should be moved into another section depending on infections within the ward.</t>
  </si>
  <si>
    <t xml:space="preserve">In the triage record, there was a reference to both limb involvement but the clinical record only refers to the examination and investigation of the left limb, the patient was later found (the next day ) to have a fracture of the right lower limb following attendance at ED.  It is likely the patient suffered one day of increased pain due to fracture not being immobilised. 
There was a failure to examine both limbs. 
There was an indication for an x-ray to be performed of the right limb, therefore there was no evidence of erroneous exposure. 
</t>
  </si>
  <si>
    <t xml:space="preserve">failure to fully examine both limbs </t>
  </si>
  <si>
    <t xml:space="preserve">importance of examining both limbs in children 
Importance of reviewing triage notes. 
these will be shared at a staff meeting </t>
  </si>
  <si>
    <t>The prescription of the apixiban is poor and has caused the drug error on the paper chart.</t>
  </si>
  <si>
    <t xml:space="preserve">The error was discussed with the junior doctor involved at the time and they were asked to reflect on this in their eportfolio.  The family were also immediately informed.  </t>
  </si>
  <si>
    <t>aim to transfer to electornic charts as soon as possible</t>
  </si>
  <si>
    <t>The incident happened due to the absence of technical expert onsite. The test was performed by a relatively new member of staff and missed the population in flow cytometric analysis. There is no patient harm. This is a learning curve and highlights the need of more intense training in specialist sections in laboratory medicine. There is also a clinical reason (bone marrow fibrosis) that affect the analysis.</t>
  </si>
  <si>
    <t xml:space="preserve">The incident was discussed with Consultant Haematologist. The malignant cells were relatively few in Flow sample and was not a definite population. The fibrosis in bone marrow (due to hairy cell leukaemia) could trap these cells in flow cytometry sample, while it will be very evident in a tissue. So there are technical and clinical reasons for missing a small population in our method. There is minimal impact on patient care. There is a need to highlight this in Clinical Integration Group and further discussions are needed to highlight the need of continuous training and competence, experience and knowledge staff in Specialist sections in Laboratory Medicine. </t>
  </si>
  <si>
    <t xml:space="preserve">This incident highlights the need of continuous training and competence, experience and knowledge staff in Specialist sections in Laboratory Medicine. </t>
  </si>
  <si>
    <t>Availability of central monitoring (which is available on every other ICU and cardiac area in the hospital)would be necessary.</t>
  </si>
  <si>
    <t>As part of construction work in North unit to be able to accommodate burns patients in the future central monitoring has been incorporated into the work and it will be available.</t>
  </si>
  <si>
    <t>Presented at pressure ulcer scrutiny meeting 3.7.24. Patient had declined to transfer off a faulty mattress, despite alternatives being offered whilst awaiting a new citadel bed. Patient had capacity, and able to make own decisions relating to his care, noted to have discontinued with regime (1 hours or right side, 3 hours on left side) once existing wounds were showing signs of healing. The panel felt that all appropriate actions had been undertaken, deeming this case as unavoidable.</t>
  </si>
  <si>
    <t>All policies, protocols and guidelines followed</t>
  </si>
  <si>
    <t xml:space="preserve">Patient required a bed as for theatre.
Demand for beds extremely high at the time of transfer.
Escalated on 13/05/2024 and T&amp;O bed found for patient to transfer to post operatively.
</t>
  </si>
  <si>
    <t>Patient transferred to Ward as requiring a bed for surgery to go ahead.
Patient transferred to an appropriate ward post op.</t>
  </si>
  <si>
    <t>Staff to attend manual handling update training.
Receiving staff to identify if patient is suitable for area being transferred into.</t>
  </si>
  <si>
    <t>Substantive Rn and agency Rn did not follow CD policy</t>
  </si>
  <si>
    <t xml:space="preserve">To ensure that they stay and witness any patient taking not only CD medication but all medications. 
</t>
  </si>
  <si>
    <t>patient was on sliding scale whilst he was in ED but when he was transferred on the ward the sling scale was not connected to a syringe pump that regulates the rate, The 50 units Actrapid was attached to the patient, line was not even clamped.
Unfortunately after looking into this incident the nurses looking after the patient were both agency nurses so I have been unable to speak with them.
I will however pass this information onto ED nurses to make them aware that any ongoing medication via a pump is to continue until reaching the ward and pumps either swapped over or just swapped.</t>
  </si>
  <si>
    <t xml:space="preserve">Staff had escalated high news score but had not continued to assess sepsis by using the sepsis screen.
Staff will complete a reflective account about this incident. </t>
  </si>
  <si>
    <t>Ensure protocol is followed in view of escalating and monitoring of news score.
Ensure observations are repeated for patients within the required timeframe when news score elevated 
Incident shared with staff to reinforce the Sepsis screening policy.</t>
  </si>
  <si>
    <t xml:space="preserve">Patient initially admitted to ccu  from amau as a threatened stemi - commenced on gtn infusion as the patient had ongoing pain. 
Past medical history of severe copd, ra, and oesteoathritis 
Patient transferred to ward c on 18.5.24 - noted that the patient had become confused after having zopiclone the night before.
Initial purpose t was completed in ccu on 17.5.24 - and skin bundle completed - skin intact.  Pressure sore risk assessment was noted to be graded green - no pressure ulcer and not currently at risk.  
Patientn was admitted with chest pain and sob - commenced on gtn infusion prior to transfer to ccu- which continued until after angiogram. This would have restricted his mobility.
Skin bundle last completed 17.5.24 at 22.36 - deemed all intact. Next completed on 18.5.24 on ward C at 20.09 -4 hrs post transfer. Patient confused and noted to have a moisture lesion to inbetween buttocks - appropriate action taken - repose mattress, barrier cream and passport completed. 4 hourly turns - skin noted to be intact by 19.05.24.  
 </t>
  </si>
  <si>
    <t xml:space="preserve">Moisture lesion between buttocks identified on routine check -however 4 hour delay from time of transfer into ward. </t>
  </si>
  <si>
    <t xml:space="preserve">Importance of timely checks </t>
  </si>
  <si>
    <t xml:space="preserve">Will reiterate to all staff to ensure that medication is checked as per protocol </t>
  </si>
  <si>
    <t>When attending to patient's hygiene needs this morning, SDTI noted to both left and right buttocks &amp; Moisture lesion in between the buttocks.
Patient admitted on the 10.5.24 with raised sodium and creatinine levels. Patient had known full right sided weakness. 
Seen in triage @ 03.02am, noted SDTI below intact blister on left heel and healing moisture damage to buttocks and query moisture under left buttocks. Area had been cleaned and barrier cream applied. 
12.5.24- documented red and blanching sacrum all day. Nursed on a foam mattress. no further skin checks doucmentedf after 18.50 until the 13.5.24
13.5.24 @06.19- documented cat 1 to sacrum, left buttock SDTI and rigth buttock cat 2, left heel SDTI. 
17,45- re-postioned- nil documentation.
23.52- re-postioned, same finding as the am. 
The findings are the same on the 14.5.24m last skin check completed @ 18.42.
15.5.24 @ 00.13- nil documentation
-20.45 - same as above.
16.5.24 @02:13- documented moisture damage to sacrum, left and right buttocks
@21.58- documented all normal skin and SDTI to left heel. 
Next skin check on the:
17.5.24- all normal, left heel cat 2. @ 06.03
@0959- moisture damage to sacrum, b/l buttocks and cat to left heel. 
@18.24- SDTI to sacrum, left buttock and cat 2 to left heel. 
nil documentation @ 23.58. 
18.5.24- @ 05.1 declined repostioning. 
@12.28 SDTI to sacrum, left buttocks, and cat left heel.
the same findings up until 20.5.24.
20.5.24- cat 1 noted to left buttocks, SDTI to right buttock.</t>
  </si>
  <si>
    <t xml:space="preserve">Patient admitted on the 10.5.24 with hypernatremia secondary to AKI and poor oral intake. Patient known to have right side weakness. Patient seen in triage on an ambulance stretcher and noted to have SDTI to left heel under intact blister and previous moisture damage to buttocks. On off-load patient should have been transferred to an airflow mattress to avoid pressure damage. Delay in this transfer may have contributed to further pressure damage. Patient was unwell with a high news score and poor prognosis. There are inconsistencies in documentation with regards to classification of the SDTI to both right and left buttocks. The first documentation of SDTI to the left buttock was noted on the 13.5.24 up until the 16.5.24 where the documentation changed to moisture damage. This continued until the 17.5.24 evening where SDTI was noted to both sacrum and left buttock. This continued up until 20.5.24 @ 22:26 where sacrum, left and right buttock was documented as grade 2. This datix states patient noted to have SDTI to left and right buttock, however, this is not documented on skin bundle- documented grade 1 to left buttock and SDTI to right buttock. Following this, area had been covered and then documented normal up up until the 27.5.24 where it was documented red and blanching. There are major inconsistencies to classification of this pressure damage. I have concluded patient had an SDTI to left buttock up due to vulnerable skin, delay in transfer to an airflow mattress, delays in repositioning. </t>
  </si>
  <si>
    <t xml:space="preserve">1. All effort must be made to acquire pressure reliving equipment e.g. airflow mattress for those with vulnerable skin and limited mobility with consent. Failure to do must be documented clearly and escalated. 
2. Patients do need to be repositioned every 4 hours and this must be clearly documented. 
3. Please ask senior staff to check skin alongside to confirm pressure damage. </t>
  </si>
  <si>
    <t>Appears that the line had been cut when dressing change was being completed. 
Unable to identify when this happened as it was noted and reported during dressing change on 21/05/2024.</t>
  </si>
  <si>
    <t>.No harm caused to the patient. Vascular access team informed as soon as issue identified.</t>
  </si>
  <si>
    <t>.Ensure central lines are monitored.
All staff to attend vascular access training to refresh on how to care for lines.</t>
  </si>
  <si>
    <t>The roof is in a poor state of repair</t>
  </si>
  <si>
    <t>Thorough maintenance to prevent further water ingress.</t>
  </si>
  <si>
    <t xml:space="preserve">Critically unwell patients often have difficulties with intravenous access and have fragile veins. Extravasation injuries can happen even though all necessary steps are taken to avoid them. The most important thing is to monitor all intravenous access on a regular basis and document it which the staff on ICU did. </t>
  </si>
  <si>
    <t>Patient attended the minor injury unit with a condition that was outside of the scope of the unit.  Staff at the unit are not trained in unblocking or replacing feeding tubes and the patient was therefore redirected to an ED.</t>
  </si>
  <si>
    <t>Patient attended a minor injury unit with a blocked feeding tube.  This was outside the scope of the unit.  Staff are not trained in unblocking/replacing feeding tubes.  Patient was redirected to an ED for further assessment.</t>
  </si>
  <si>
    <t>Improved education to patients with feeding tubes on the correct point of access for help with blocked or misplaced feeding tubes.
Triage staff in the Minor Injury Unit advised to contact the nutrition department during office hours should this reoccur to try and prevent a redirection to ED.</t>
  </si>
  <si>
    <t>ensure right leg elevated appropriately.
Ensure area dressed and observed for healing or deterioration.
Ensure patients with reduced mobility are assessed more frequently in line with Purpose T and skin bundle assessments.
Prompt assessment and equipment sourced at earliest opportunity.</t>
  </si>
  <si>
    <t>phoned ALL labs (Lab 1 at Hospital 'A' and 'B', Lab 2, Lab 3) to try to locate sample. Also phoned porters to check dumping system and bloods not located.
Consultant informed.
Baby had to have blood tests repeated.
Datix completed.</t>
  </si>
  <si>
    <t>Patient samples were lost in transit and didn't arrive into the laboratory for analysis.</t>
  </si>
  <si>
    <t xml:space="preserve">These bloods are considered precious samples and the laboratory encourages staff members to hand these directly to the laboratory where possible. Unfortunately these samples still haven't arrived into laboratory medicine. This meant that the patient needed to be re-bled. 
All forms have been checked since 27/5 when this incident was reported and all state the correct dates and times. </t>
  </si>
  <si>
    <t xml:space="preserve">Precious samples should be directly handed to the laboratory to ensure analysis. </t>
  </si>
  <si>
    <t>The box was placed in blood bank but as the staff were busy they were unable to open it straight away. The paperwork was also not completed correctly therefore the time that the box was delivered was not able to be determined resulting in wastage of the units.  Patient was not affected as these units were being returned as they had not been used</t>
  </si>
  <si>
    <t>In ICU we don`t use electronic prescribing and some of the medical staff has no access to HEPMA.</t>
  </si>
  <si>
    <t>Patient admitted to ICU from a ward environment where HEPMA is in use a printed HEPMA chart should accompany the patient alongside with a detailed handover from the nursing staff about the patient`s medications.</t>
  </si>
  <si>
    <t>Patient admitted to ICU from a ward environment where HEPMA is in use a printed HEPMA chart should accompany the patient alongside with a detailed handover from the nursing staff about the patient`s medications.. The above has been highlighted to the resident medical staff and ACCPs.</t>
  </si>
  <si>
    <t xml:space="preserve">Appropriate use of equipment.
Patient not placed on appropriate equipment on admission or transfer to the ward.
Regular checks not done everyday especially overnight.
Patient was TLC and on a syringe driver.
</t>
  </si>
  <si>
    <t>Ward outbreak of covid</t>
  </si>
  <si>
    <t>Importance of hand hygiene and standards re IPC</t>
  </si>
  <si>
    <t xml:space="preserve">aim to protect skin from further damage in order to encourage skin repair 
implement skin bundle and monitor 
manage incontinence effectively as per care plan </t>
  </si>
  <si>
    <t xml:space="preserve">aim to protect skin from further damage in order to encourage skin repair 
manage incontinence effectively as per care plan 
utilise moisture damage prevention and management guidelines </t>
  </si>
  <si>
    <t xml:space="preserve">Staff made an error and made an appointment for the wrong patient. Personal information was not disclosed to the incorrect person. </t>
  </si>
  <si>
    <t>Member of staff dealt with  the issue professionally as soon as the error became apparent. She admitted her fault, apologised to the family and put things right.</t>
  </si>
  <si>
    <t>Always take a date of birth to ensure you the right patient is being talked about. Ensure distractions are minimal when taking information from parents. Double check patient details before acting upon them.</t>
  </si>
  <si>
    <t xml:space="preserve">The patient was in bed and wanted to transfer into his chair - patient slipped during transfer - patient had socks on and had not put his shoes on - slipped on to his bottom. 
The slip was witnessed by the staff in the bay who noted the patient mechanically put himself to the floor as he grabbed hold of the bed as he was on his way down. The patient did not hit his head, back or sustain any injury.Patient checked for any injuries - no injuries sustained and patient assisted into the chair.
Vital signs and neuro observations checked. 
Dr informed and patient reviewed. 
Patient stated he did NOT require staff to update his NOK as the patient did not hit his head nor sustain an injury - and stated he will tell them when he speaks to them next.
Falls sticker filled in and put in the medical notes.
Patient advised to put his shoes on prior to mobilising and ask for assistance if required. </t>
  </si>
  <si>
    <t xml:space="preserve">Patient witnessed  to mechanically lower self to the floor by holding onto the bed due to slipping on floor as he got out of bed with only socks on feet -this was therefor not a fall. No injury sustained. </t>
  </si>
  <si>
    <t xml:space="preserve">Importance of ensuring effective communication to ensure patient safety. </t>
  </si>
  <si>
    <t xml:space="preserve">2 units of blood sent to a private hospital for a patient due to post op bleeding.  Units were then not required however the staff at the hospital are not trained to package boxes. It is not common practice for this hospital to send units back as they are usually used,  therefore they have not been trained.  Units wasted and marked as disposed.   </t>
  </si>
  <si>
    <t xml:space="preserve">Units wasted due to the staff at the private hospital unable to repackage the transport box to return units. </t>
  </si>
  <si>
    <t xml:space="preserve">Private hospital staff have been reminded to only request units if they are needed. </t>
  </si>
  <si>
    <t>Intra-aortic balloon pump suddenly stopped and on the screen was showing low gas volumes in pump.
The bedside nurse has checked all the tubing and no gas leak was identified.
Immediately contacted the unit doctor to check the machine and assess patient.
Whilst doctor was checking, staff nurse has contacted CITU nurse for troubleshooting. CITU nurse came and reset. 
Patient Blood pressure was stable despite the machine was stopped. All vital signs were stable.
After an hour same incident had happened. ITU doctor has reset it and was rectified.
The incident was highlighted with the day staff to ensure that machine will be check by the perfusionist which they did.</t>
  </si>
  <si>
    <t>Incident was escalated and perfusionist has checked the machine. There was no faulty identified and the service was up to date.</t>
  </si>
  <si>
    <t xml:space="preserve">Ensure that settings is check hourly including tubings, pressure bags and gas container. 
Ensure that yearly service is carried out as per trust policy. 
</t>
  </si>
  <si>
    <t>During a period of wet weather roof above A Bay bed 5 was leaking.
Water visibly coming in through ceiling tiles.
Patient moved to fire exit space to ensure safety.
Bed managers and estates contacted to inform of issue.
Estates attended ward to remove tiles.</t>
  </si>
  <si>
    <t>Leak escalated to bed managers and estates.</t>
  </si>
  <si>
    <t>Escalated appropriately</t>
  </si>
  <si>
    <t xml:space="preserve">this patient admitted to general itu due to massive UGI bleed following discharged home on 03/06/24 after cardiac surgery was on apixaban and aspirin.
Medical history: Systemic Lupus Erythematosus  on methotrexate and rituximab. 09/05/24 Aortic valve replacement and mitral valve repair and scrape, 24/05/24- perforation of valve leaflet
Mid line inserted 31/05/24 full compliance with ANTT on insertion record. Discharged 03/06/24 to community on several weeks cefotaxime.
Scrutiny meeting done 25/06/24 , midline and CVC line bundles are completed from the time of insertion and maintenance of the lines are all completed.
</t>
  </si>
  <si>
    <t xml:space="preserve">Likely line related given +ve line tip with same organism
Could be seeding of destructed Mitral Valve with E coli colonising midline( +/- same with biliary pathology
</t>
  </si>
  <si>
    <t>Gain knowledge about patient having midline to be discharged in the community</t>
  </si>
  <si>
    <t>cannula had extravasated contrast. Unfortunately, this happens from time to time with the administration of contrast.</t>
  </si>
  <si>
    <t>nil else of note.</t>
  </si>
  <si>
    <t xml:space="preserve">flush the cannula at a pressure by hand to help limit extravasations occurring. </t>
  </si>
  <si>
    <t xml:space="preserve">Patient attempted to hang himself  using the red call bell wire/plastic (pully) in the toilet.
Patient went to toilet while wife is in the ward. Staff noticed him in there for a long time. Asked patient 2 - 3 times if he was okay. On the last time the patient did not respond . He had locked the door. When staff was able to undo the door, he was found with red call bell cord tied around his neck sitting on the toilet seat. Patient was attached to the red emergency buzzer but the cord did not snap and the alarm did not sound. </t>
  </si>
  <si>
    <t xml:space="preserve">Patient was reviewed by psych team and a decision was made for him to be transferred to Cefn Coed hospital for assessment. 
Patient aware of what he had done and initial response was why did staff have to find him and then he became quite withdrawn, did speak to psych liasion who advised that he transfer to an assessment bed in Cefn Coed. Patient was transferred 2 days later and was happy to do so. </t>
  </si>
  <si>
    <t xml:space="preserve">Nurse call and emergency buzzer system to be replaced. 
</t>
  </si>
  <si>
    <t xml:space="preserve">Moisture lesion found on routine skin check to buttocks and back of thigh -barrier cream applied including flamazine previously prescribed. Pressure care increased from 4 hourly to 2 hourly skin checks and repositioning. Incontinent needs met , skeletal chart updated and moisture damage pass port done. 
Patient admitted to ward with ? infective endocarditis on multiple antibiotics -  poor mobility due to general decline prior to admission. Patient all care - and incontinent of faeces - ongoing loose stool . Stool samples negative. 
Nursed on air wave mattress - nursing notes indicate patient already had very red and blanching skin to these areas requiring flamazine cream. Had had x2 loose bowel actions on the evening of 15th at 18.41. Check at 20.08hrs then identified moisture damage.  All appropriate actions taken - and skin improved to red dry and intact by 23/6/24. </t>
  </si>
  <si>
    <t xml:space="preserve">Patient developed moisture damage to skin despite 4 hourly pressure care and barrier cream. Patient had been incontinent of loose stools x2 - but already had frail skin. </t>
  </si>
  <si>
    <t xml:space="preserve">No new learning </t>
  </si>
  <si>
    <t>Incident occurred in the Nursing home.
Next of kin informed.
Patient is nursed on an  airflow mattress.
Pressure relieving aids insitu.
Wounds have subsequently healed.</t>
  </si>
  <si>
    <t>Incident occurred in the Nursing home.
Next of kin informed.
Patient is nursed on an  airflow mattress.
Pressure relieving aids in situ.
Wounds have subsequently healed.</t>
  </si>
  <si>
    <t xml:space="preserve">CONCLUSION PART 1
I have completed the bacteria investigation.    Within this investigation I have stated the timeline of admission, care given, invasive lines and tests.  I have asked my consultant colleague to give her professional opinion into what she feels is the source of this infection, and furthermore, whether it was avoidable, and whether it was a factor in the patients death.   
CONCLUSION PART 2
After completing a bacteria investigation this led us to being able to present this case as the MSG scrutiny panel.  The timeline was presented by myself (ES band 7) and detail of medical care and treatment by Dr JG.  Following rigorous debate and discussion it was the opinion of the panel that this patient severely immuno-supressed and of high risk.   Given this the infection was deemed unavoidable.  However,  there are some learning points based on insertion of invasive lines and management. 
</t>
  </si>
  <si>
    <t xml:space="preserve">patient developed a moisture lesion on admission. patient admitted with atrial flutter.
the patients past medical history - pulmonary fibrosis, atrial flutter and on long term oxygen.
patient transferring from bed to chair only, </t>
  </si>
  <si>
    <t xml:space="preserve">moisture lesion developed while admitted to ward C 
pressure relieving products already in place 
</t>
  </si>
  <si>
    <t>This is a duplicate</t>
  </si>
  <si>
    <t>Ensure Datix number is recorded on transfer of care document as well as on skeletal chart</t>
  </si>
  <si>
    <t>Patient admitted to ward with c-diff to be nursed in a cubicle.</t>
  </si>
  <si>
    <t xml:space="preserve">Patient required Video-fluoroscopy with the attendance of the SALT team.  An appointment was offered of the 18th of June 2024, but the SALT team were unable to make the appointment.  Several appointments were offered, but the SALT team didn't have availability.  Eventually an appointment was agreed for the 25th June 2024. </t>
  </si>
  <si>
    <t>known complication associated with contrast enhanced sans
discussed at time of consent</t>
  </si>
  <si>
    <t>risks explained at point of consent
known risk associated with contrast enhanced scans
staff acted quickly and followed extravasation policy</t>
  </si>
  <si>
    <t>importance of gaining consent and informing patients of all possible risks</t>
  </si>
  <si>
    <t>patient admitted to General ITU due to  Acute severe pancreatitis, metabolic acidosis and Acute Kidney Injury on 17/06/24.
upon investigating and reading the medical notes patient  needing more organ support due to the pancreatitis
18/06/24 have episodes of intermittently  disoriented, 19/06/24 more confused nursed 1:1
20/06/24  at 3 am Emergency buzzer to south unit on my arrival  patient sat in chair with the doctor pressing the neck
 we manage to back him to bed, his clearly distress, confused. delirious asking the doctor just to kill him</t>
  </si>
  <si>
    <t>the situation was manage safely by all the staff working in that unit and no one was hurt.</t>
  </si>
  <si>
    <t xml:space="preserve">Patient was discharged but restless and confused and needing 1:1 nurse patient care.
Staff nurse on the opposite bed was asked to keep an eye on the patient whilst the nurse was helping with a different patient.
Another nurse came and has noticed that patient was incontinent.  She asked another colleague to help her with the patients hygiene need.
On rolling patient, CVC was out and on the bed. No infusion was running and there was minimal blood seen.
 </t>
  </si>
  <si>
    <t xml:space="preserve">Patient admitted 31/5/24 under the care of the medical team to Ward J with headaches-raised CRP.
Independently mobile and awaiting discharge planning when admitted to ward W, was a swap with an unwell patient who needed respiratory ward.
Patient had capacity.
PMH:- Epilepsy, Hypothyroidism, AS, Depression.
Lived alone no POC.
The patient was given a cup of hot chocolate and when she was putting the cup on the table she caught it on the table and tipped it all over herself. </t>
  </si>
  <si>
    <t>No harm came to patient. 
First aid given.
Patient discharged home.</t>
  </si>
  <si>
    <t>Unfortunate accident. Patient was fine following incident.</t>
  </si>
  <si>
    <t>Shortfall of staff escalated appropriately.
No harm to patient's identified</t>
  </si>
  <si>
    <t>Importance of staff working together
Importance of escalating concerns</t>
  </si>
  <si>
    <t xml:space="preserve">Patient attended A&amp;E following a fall on 23/06/24. X-ray done, but due to long wait times patient reports being told to either return in 6hrs or go to GP for results. Patient contacted GP on 28/06/24 due to ongoing symptoms. On review of portal - X-ray shows fracture of humerus. No correspondence received by GP and patient reports not contacted with results. </t>
  </si>
  <si>
    <t>Patient advised to return immediately to A&amp;E to discuss results and management options.</t>
  </si>
  <si>
    <t>Pt presented to ED 22/06/24 at 23:25
Triaged at 01:16 on 23/06/24
Had X-Ray at 01:43 on 23/06/24
Was called and tannoyed to be seen at 0916 and 0942 on 23/06/24 and there was no answer.
No documentation of any advice given to patient.
Attempts to contact patient on 27/06/24 via telephone failed a letter was send to patient on 27/06/24.
No further attendance recorded on the system.
Patient also noted to have an fracture clinic appointment on 11/07/24</t>
  </si>
  <si>
    <t>Patient left the department.
Pt presented to ED 22/06/24 at 23:25
Triaged at 01:16 on 23/06/24
Had X-Ray at 01:43 on 23/06/24
Was called and tannoyed to be seen at 0916 and 0942 on 23/06/24 and there was no answer.
No documentation of any advice given to patient.
Attempts to contact patient on 27/06/24 via telephone failed a letter was send to patient on 27/06/24.
No further attendance recorded on the system.
Patient also noted to have an fracture clinic appointment on 11/07/24</t>
  </si>
  <si>
    <t xml:space="preserve">Patient admitted with reduced mobility. Treated for dehydration/delirium on the background of dementia and UTI on oral Abx.
Patient on close observation. Staff were with another patient whilst this incident happened. 
Patient did not sustain any injury due to incident. 
All falls paperwork completed. 
Neuro obs commenced and stopped by Drs on review post fall.  </t>
  </si>
  <si>
    <t xml:space="preserve">Patient requires to be placed on a tilt and space chair. 
All paperwork, patient observation and Dr review completed accurately. </t>
  </si>
  <si>
    <t xml:space="preserve">Staff to be supported with staff from other bays if they require to attend patient behind curtains. 
</t>
  </si>
  <si>
    <t xml:space="preserve">Domestic on ward -verbally confrontational to nurse in charge  when asked to complete domestic duties assigned by domestic supervisor. Domestic stating she would not complete the tasks assigned. Domestic supervisor did not speak to staff member directly herself and refused to do so when informed of response by nurse stating the domestic would only argue.  Communication issue due to domestic supervisor not attending to ward or speaking to domestic staff member directly herself.  Toilets and side rooms left uncleaned. The ward does not have any permanent assigned staff and has recently failed domestic audit with a score of 59% - thus ward left uncleaned potentially adding to infection control risk. </t>
  </si>
  <si>
    <t xml:space="preserve">Failure of communication between domestic supervisor to directly speak to domestic staff herself resulting in negative behavior towards nurse co-ordinating and passing on messages. Cleaning of side rooms therefor did not get resolved.  </t>
  </si>
  <si>
    <t>Importance of effective communication between team members.</t>
  </si>
  <si>
    <t xml:space="preserve">Down to human error. If any of the secretaries or admin team within the Neurology Service are to refer to the Community Learning and Disability Team, the correct address has now been provided to all staff. </t>
  </si>
  <si>
    <t xml:space="preserve">If any of the secretaries or admin team within the Neurology Service are to refer to the Community Learning and Disability Team, the correct address has now been provided to all staff. </t>
  </si>
  <si>
    <t xml:space="preserve">Make sure all contacts for other departments are as up to date as possible 
Private &amp; Confidential to be stated on the envelope 
Add a name of a member of staff working in a department to the address
</t>
  </si>
  <si>
    <t>Patient admitted on 23/6/24 with a periprosthetic fracture to left femur.
Admitted with a Kendrick splint to L leg.
Patient admitted to the velcro being itchy and rubbing on admission to ward.
S/B ANP and suggested to remove splint and apply straight pull traction until date for theatre.</t>
  </si>
  <si>
    <t>Blister from Kendrick splint. 
Splint removed when noted and traction applied,</t>
  </si>
  <si>
    <t>Traction to be applied when able.
Staff to do regular checks and ask patient if they are comfortable.
Maybe consider devising a check list for use of Kendrick splints?</t>
  </si>
  <si>
    <t>All three patient were due to come in to ward for elective TAVI procedures but as there where no beds available on ward or other cardiology wards their procedures were cancelled/ postponed.</t>
  </si>
  <si>
    <t xml:space="preserve">The bed occupancy unfortunately was to capacity with no identified discharges, this makes it difficult to admit patients for elective procedures. The impact of unscheduled care emergencies and site pressures as a result have affected bed availability within all areas for elective admissions.  </t>
  </si>
  <si>
    <t>No beds available therefore patients cancelled as a result</t>
  </si>
  <si>
    <t>Made aware of incident on the 02/07/2024. Phoned staff nurse on the 02/07/2024 to get an understanding of what had happened. Concerns that the referral had been completed from personal email address. Informed that document was scanned on scanner at ED reception and sent to staff nurse's works email address. Works email address accessed on personal phone and document sent via one note at work from works email address but on personal phone. Advice given to use works computers in the future to prevent this issue from happening again.
Planned to meet up with staff nurse in question on the 05/07/2024 at 06.00 to go through VAWDASV protocol when dealing with domestic violence disclosures. Also discussed way in which to attach and send documents via email. Staff nurse claims to now have more of an understanding of completing referrals. Email sent out to whole department reminding staff of the importance of completing emails on works computers during works time and to be mindful of confidentiality etc. when accessing works emails at home on personal phones.
Relevant forms completed for IG purposes as requested.</t>
  </si>
  <si>
    <t>Used incident as a learning opportunity. Staff nurse claims to now have more of an understanding of the correct protocol to attach a document and send via email. Discussed in length VAWDASV pathway, DASH RIC questions, "One Stop Shop" referral, MARAC referral and Integrated Referral for safeguarding adults and children.
Email sent out to whole department reminding staff of the importance of completing emails on works computers during works time and to be mindful of confidentiality etc. when accessing works emails at home on personal phones.</t>
  </si>
  <si>
    <t>Email sent out to whole department reminding staff of the importance of completing emails on works computers during works time and to be mindful of confidentiality etc. when accessing works emails at home on personal phones.
Staff nurse claims to now have more of an understanding of the correct protocol to attach a document and send via email. Discussed in length VAWDASV pathway, DASH RIC questions, "One Stop Shop" referral, MARAC referral and Integrated Referral for safeguarding adults and children. Reminded all staff to ask for help from myself or corporate safeguarding team if they are unsure of anything regarding safeguarding or VAWDASV.</t>
  </si>
  <si>
    <t xml:space="preserve">Patient was admitted to AMU on 14/6/24 with a fall. He had a known history of Asthma, epilepsy, Dementia and falls. He lived in Sheltered accommodation and was previously independent.
On 26/6/24 patient was behind the curtains as he was covid positive and no cubes, staff found him sitting on floor next to bed with beddings like he slipped from bed. </t>
  </si>
  <si>
    <t>Patient was admitted to AMU on 14/6/24 with a fall. He had a known history of Asthma, epilepsy, Dementia and falls. He lived in Sheltered accommodation and was previously independent.
On 26/6/24 patient was behind the curtains as he was covid positive and no cubes, staff found him sitting on floor next to bed with beddings like he slipped from bed. Observations taken, NEWS 0. BMs checked stable, there was no evidence of head bang for head was next to mattress, pt denied any pain
 and was able to push himself up with no issues. Medical team review, for staff to complete a LSBP and continue current management. Risk assessment updated as a risk of fall. No falls alert sticker or hot debrief completed following the fall.  No injury or harm came to patient.</t>
  </si>
  <si>
    <t xml:space="preserve">Patient was admitted to AMU on 14/6/24 with a fall. He had a known history of Asthma, epilepsy, Dementia and falls. He lived in Sheltered accommodation and was previously independent.
On 26/6/24 patient was behind the curtains as he was covid positive and no cubes, staff found him sitting on floor next to bed with beddings like he slipped from bed. Observations taken, NEWS 0. BMs checked stable, there was no evidence of head bang for head was next to mattress, pt denied any pain
 and was able to push himself up with no issues. Medical team review, for staff to complete a LSBP and continue current management. Risk assessment updated as a risk of fall. No falls alert sticker or hot debrief completed following the fall.  No injury or harm came to patient. Important contributory factors are curtains were drawn around patient which hinder visibility. Patient also had a known history of falls.  </t>
  </si>
  <si>
    <t>Falls alert stick and hot debrief to be completed following a fall.</t>
  </si>
  <si>
    <t xml:space="preserve">Reinforced the importance of moving and informing staff when she needs to use the bathroom and allowing staff to perform regular skin checks 
Have put patient for 2 hrly skin checks and ensured all staff are aware of this going forward 
 pt has been educated multiple times about the importance of moving and allowing staff to help her with personal care, already on an airflow mattress </t>
  </si>
  <si>
    <t xml:space="preserve">Patient admitted was mobile and self caring prior to admission, however clinical condition deteriorated and patient refusing to engage with the physiotherapist on a daily basis. Encouragement given by all staff however patient refuses to get out of bed now. Already being nursed on an airwave mattress and having regular skin checks.
</t>
  </si>
  <si>
    <t>Patient admitted was mobile and self caring prior to admission, however clinical condition deteriorated and patient refusing to engage with the physiotherapist on a daily basis. Encouragement given by all staff however patient refuses to get out of bed now. Already being nursed on an airwave mattress and having regular skin checks.
Maintain regular skin checks and encourage engagement with physio team</t>
  </si>
  <si>
    <t>Maintain regular skin checks and encourage engagement with physio team</t>
  </si>
  <si>
    <t xml:space="preserve">poor falls risk assessment completed 
patient was having a medical hypoglycaemic episode resulting in fall 
patient mobile independently on ward </t>
  </si>
  <si>
    <t xml:space="preserve">patient had medical episode (hypoglycaemic episode) resulting in fall
staff to ensure diabetic control optimised </t>
  </si>
  <si>
    <t xml:space="preserve">Patient found to be cdiff positive 23/6/24. Isolated and treatment prescribed </t>
  </si>
  <si>
    <t xml:space="preserve">The outcome from the ICP meeting is this incident of Cdiff could of been prevented- This is due to prolonged does of antibiotics and in appropriate antibiotics prescribed for the medical condition begin treated.
? why one dose of Iv tazocin was also prescribed on admission to A+E
Nurses on the ward stool samples were sent on episodes of type 5 stool however ? patient should of been isolated at that point of episode </t>
  </si>
  <si>
    <t>Over usage of antibiotics
Correct usage of antibiotics may have prevent the cdiff case</t>
  </si>
  <si>
    <t>Upon inspection of the retractor it was noted that the screw was missing and the check sheet had not highlighted screws were present and required checking</t>
  </si>
  <si>
    <t>check sheet has been updated to reflect the change and a Staff Notice has been introduced to inform all staff of the change</t>
  </si>
  <si>
    <t>see above</t>
  </si>
  <si>
    <t>patient independent to own needs and while getting out of bed to use the urinal he slipped</t>
  </si>
  <si>
    <t>no injury sustained
Assisted back to bed
Advice patient to ask for support if needed when using the toilet</t>
  </si>
  <si>
    <t xml:space="preserve">To support patient when he requires the toilet </t>
  </si>
  <si>
    <t xml:space="preserve">Patient admitted with reduced mobility. Treated for dehydration/delirium on the background of dementia and UTI on oral Abx.
Patient had a small graze to his back which has healed. 
Patient has had a number of slips off the chair, this happens when he falls to sleep in the chair. 
Staff have stated that patient is on enhanced obs whilst in the chair due to slipping. 
</t>
  </si>
  <si>
    <t xml:space="preserve">Patient had a small graze to his back which has healed. 
Patient will be placed on tilt and space chair. 
Enhanced obs will continue. 
</t>
  </si>
  <si>
    <t xml:space="preserve">Patient was unsafe in a standard patient chair and required a tilt and space chair for safety reasons. 
Falls sticker not completed for this slip, possibly as it was a slip and not a fall did not have to complete. Will discuss with individual and in  ward meeting. </t>
  </si>
  <si>
    <t xml:space="preserve">Patient found to be on the floor during the night shift, Patient states she fell asleep sitting on the edge of the bed. Unwitnessed fall. Patient had capacity at time of event and no confusion noted. 
Patient not know to have previous falls. 
DRs called to review patient, Neurological observations commenced. CT head performed due to risk of intracranial bleed. Injury to lip obtained. 
</t>
  </si>
  <si>
    <t xml:space="preserve"> Staff involved spoken to and reminded about information governance policy. Staff mentioned that there was no intention to breach patient confidentiality, she was just upset as to what happened to patient and did not mention any patient details. Staff involved is compliant with mandatory IG training/e-learning. No complain received from patient family and no harm to patient.</t>
  </si>
  <si>
    <t>Staff are reminded about keeping confidentiality and be mindful when discussing about patient not to discuss outside clinical area (i.e. corridor). 
Learning shared to wider team via KPI meeting.</t>
  </si>
  <si>
    <t>All procedures followed.</t>
  </si>
  <si>
    <t>Prompt reporting. and completion of referral in a timely manner.
All appropriate organization informed  of the incident and got involved.</t>
  </si>
  <si>
    <t>The medic involved was on-call over the weekend and stated they were distracted due to phone calls. Covering busy ward environments following post admission ward round with the Consultant on -call they returned to the ward to take a blood sample that had been flagged as required during the ward round. They were only required to bleed the one patient and stated that they had all necessary equipment at hand when they approached the patient, the patient was not difficult to bleed.
On questioning the medic acknowledged that they had not taken a request form with them to the bedside to enable them to check patient ID, nor did they ask the patient to positively identify themself. They cannot recall whether or not the patient was wearing a hospital wristband containing identifiers or not. They stated that they went to the bedside and checked the surname but didn't ask for further verification as it was busy and they rushed the procedure knowing that they should complete positive patint ID but didn't due to similar clinical presentation and same surname.</t>
  </si>
  <si>
    <t>The WBIT was detected due to processes within the laboratory which meant that there was no harm to the patient on this occasion. The incident arose as a failure to positively identify the patient at the bedside in line with trust procedures. This is an unacceptable risk for our patients and the organisation.</t>
  </si>
  <si>
    <t>The sampling procedure must never be undertaken before the positive patient identification of the patient has been confirmed.</t>
  </si>
  <si>
    <t xml:space="preserve">Patient admitted with moisture damage present. This has worsened post operatively as patient limited mobility due to pain.
</t>
  </si>
  <si>
    <t xml:space="preserve">Worsening moisture damage resulting from reduced mobility post op, due to physical constraints and pain from below elbow amputation. 
Patient then developed an ischemic leg making it extremely difficult for staff to reposition her due to the pain. </t>
  </si>
  <si>
    <t>Ensure patients skin is cleansed and dried frequently to avoid moisture build up.
Use barrier products to prevent moisture breakdown.</t>
  </si>
  <si>
    <t>Inoculation injury sustained when staff member was disposing of sharp at the point of care.
Inoculation injury procedure followed, Injury site bled and placed under running water.
Doctor informed and risk assessment completed (Patient deemed low risk)
Staff member has contacted occupational health for follow up.</t>
  </si>
  <si>
    <t>Inoculation injury caused by sharp not being covered appropriately prior to disposal.</t>
  </si>
  <si>
    <t>ensure protocol is followed and sharps box taken to point of care.</t>
  </si>
  <si>
    <t>Patient on enhanced observations and also a DOLS being co-horted within bay as baywatch bay.
HCA asked to attend pharmacy to collect CD's therefore informed staff nurse that she was now the nurse in the bay.
Staff nurse left the bay to go into the meds room and patient got to the bottom of the bed and fell.
Patient was found on the floor on the nurses return.
Clinical team assessed no injury sustained.
Patient hoisted back into bed.</t>
  </si>
  <si>
    <t>Unwitnessed fall due to patient being left unattended.</t>
  </si>
  <si>
    <t>Ensure staff remain within baywatch bay at all times.
If the need arises for staff to leave seek cover prior to leaving.
All staff to complete falls training brief, part A  and Part B.</t>
  </si>
  <si>
    <t>Patient had been sent to the ward as a pre-empt patient.
On arrival to the ward patient refused to be placed in the centre of the bay therefore the above patient offered to go into the middle of the bay.
This was not an appropriate transfer as the patient who ended up as the pre-empt was post op with a vas cath. There was no oxygen next to the patient had they deteriorated.</t>
  </si>
  <si>
    <t>Inappropriate transfer due to no bed capacity and increased demand for service.</t>
  </si>
  <si>
    <t>Ensure patients are risk assessed to ensure suitability to be pre-empted to wards. 
Ensure patients are aware that they are being placed in a pre-empt space.</t>
  </si>
  <si>
    <t xml:space="preserve">the decision was taken to move this patient to be a pre empt on the ward was taken by the bed manager as the hospital and site were under pressure to find beds he was risk assessed prior to moving him, 
the decision was then discussed with the patient and reasons explained.
the patient was discharged the following morning 
</t>
  </si>
  <si>
    <t xml:space="preserve">the decision was taken to move this patient to be a pre empt on the ward was taken by the bed manager as the hospital and site were under pressure to find beds he was risk assessed prior to moving him, 
the decision was then discussed with the patient and reasons explained.
patient was discharged the following morning </t>
  </si>
  <si>
    <t xml:space="preserve">the decision to pre empt a patient should only be taken in exceptional circumstances following a risk assessment of all patients on the ward  </t>
  </si>
  <si>
    <t xml:space="preserve">mobile around bed space, pleasantly confused patient with history of CVA 2023, Bipolar and Alzheimer's 
risk assessments completed ( falls &amp; bed rail) not deemed at risk of falls and no use of bed rails required 
Orientation to surroundings, unfamiliar 
staffing levels 4+5+2, full establishment. 1:1 nursing in section which ensured increased staffing
fall from bed was witnessed 
protocol post fall followed closely and correctly 
NOK Updated 
no injury post fall </t>
  </si>
  <si>
    <t>mobile around bed space, pleasantly confused patient with history of CVA 2023, Bipolar and Alzheimer's 
risk assessments completed ( falls &amp; bed rail) not deemed at risk of falls and no use of bed rails required 
Orientation to surroundings, unfamiliar 
staffing levels 4+5+2, full establishment. 1:1 nursing in section which ensured increased staffing
fall from bed was witnessed 
protocol post fall followed closely and correctly 
NOK Updated 
no injury post fall</t>
  </si>
  <si>
    <t xml:space="preserve">no lessons for learning </t>
  </si>
  <si>
    <t xml:space="preserve">Patient was admitted on the 23/06/24 with Nausea, Vomiting, Diarrhoea and generalised weakness.
Patient was initially admitted to AMAU and was transferred to Cardigan ward on 25/6/24, and it was documented in cardigan ward patient has moisture damage in between the buttocks but there was no datix.
patient was then transferred to CCU on 27/06/24 with pulmonary oedema for offloading. It has been documented regarding moisture lesion and barrier creme applied and pressure area care maintained. On the 1st of July staff noted a split in between buttocks and datix completed and passport completed. 
Patient has been informed as at this stage patient was able to maintain her ADL'S and advised to keep the area dry and barrier spray applied.
</t>
  </si>
  <si>
    <t>All appropriate actions were taken by the staff, Patient is mobile ,independent and self caring and no other concerns</t>
  </si>
  <si>
    <t xml:space="preserve">Staff went in to yellow bay and witnessed the patient laying at the side of the bed having a seizure. 
Observations recorded, NEWS= 6, RR= 18, Sats= 86% on 15l non rebreathe face mask, HR= 111, BP= 158/89, Temp= 36.6. Outreach present on the ward at time of incident. 
- Blood sugar checked = 3.4, glucogel given along gums.
Transferred patient back to bed.
Rechecked observations NEWS= 2 within 20 minutes of 1st recording.
News scoring a 0 at time of datix completion.  
Patient now discharged, no harm came to the patient as a result of this incident. </t>
  </si>
  <si>
    <t xml:space="preserve">Unavoidable incident- managed well by staff upon the ward and patient now safely discharged </t>
  </si>
  <si>
    <t>Dry skin covering a previous moisture lesion between buttocks</t>
  </si>
  <si>
    <t xml:space="preserve">Sister from neighbouring ward came onto the ward to check what the staffing situation was. At this this point there were multiple buzzers going on all bays and five IV infusions that required attention. I explained to staffing levels and how i felt it was unsafe given the acuity of the ward. She rang the Clincal Lead and explained to staffing levels and the state of the ward. The Sister asked if there was any staff i could ring in order to come in to help. I said there was, if Clinical Lead would authorise- they said they would. 
I telephoned a band 5 to come in to help us overnight. </t>
  </si>
  <si>
    <t>Datix downgraded due to shift covered by a substantive member of staff.</t>
  </si>
  <si>
    <t>Unsure why incident was applied has shift was covered by a substantive staff member.</t>
  </si>
  <si>
    <t xml:space="preserve">This lady was admitted due to a new stroke and a background of worsening mobility and obesity. 
On this day, she had been having several episodes of loose stool to which could have contributed to the moisture lesion between buttocks, along with the immobility as hoist transfer, obesity and poor nutritional intake. Stool samples had been negative of infection.
2 hourly repositioning and skin checks were at a maximum. 
Pressure relieving mattress on bariatric bed in place. 
</t>
  </si>
  <si>
    <t xml:space="preserve">unavoidable moisture associated tissue damage due to several episodes of loose stool and immobility regardless of regular skin checks. </t>
  </si>
  <si>
    <t>Moisture damage can occur quickly when exposed to loose faecal incontinence and immobility. 
Continue to regularly complete skin checks.</t>
  </si>
  <si>
    <t xml:space="preserve">The patient had mobilised independently to the toilet using his wheelchair. Patient is usually mobile and self caring to hygiene needs. Two nurses were stood outside the toilet and heard a bang. They called out to the patient but there was no response. Nurse opened the door to the toilet and patient was sitting on the floor with a cut to his head. Patient stated that he fell from the toilet and hit his head on the floor.
</t>
  </si>
  <si>
    <t>Patient checked for obvious injuries - laceration seen to right side of forehead. 
Observations checked and oxygen administered as required as patient's oxygen saturations were low. BM checked and stable. 
Requested doctor review patient. Doctors attended. 
Patient assisted from floor back onto toilet. Patient then transferred independently back on to wheelchair and mobilised himself back to his bed. 
Doctor requested ECG - done, NAD. Doctor stated that neuro obs not required. 
CBG blood gas taken as patient symptomatic of high CO2</t>
  </si>
  <si>
    <t xml:space="preserve">Due to patient being non compliant with medical treatment he would often remove his oxygen and niv and become hypoxic and retain his co2. Patient was mobile and independent and often spent most of his day off the ward. Patient was self caring in the toilet and due him becoming hypoxic was sleepy and fell off the toilet </t>
  </si>
  <si>
    <t>Patient again advice to adhere to medial treatment and to wear his oxygen and niv. Patient advised to not lock the toilet door in case of emergency and staff needing to come in and help and support him</t>
  </si>
  <si>
    <t xml:space="preserve">to closely monitor patient when he is on the ward and encourage him to comply with treatment to help prevent further falls </t>
  </si>
  <si>
    <t>Patient was brought to the Minor Injury Unit by police as he had a head injury, accompanied by his mother. The police stated that he could be seen in the unit as he had a head injury. The patient had also taken a mixed overdose with alcohol and had no recollection of how the injury occurred. This injury was not appropriate for the Minor Injury Unit. Officers did not stay for the patient to be triaged.</t>
  </si>
  <si>
    <t>The patient was managed to the best ability of the Minor Injury Unit staff and on-call site teams, an ambulance was arranged and the patient was transported to the Emergency Department.</t>
  </si>
  <si>
    <t xml:space="preserve">Police brought a patient to the minor injury unit that was out of the scope of the unit, they didn't wait for the patient to be triaged and left, the patient was triaged, managed by staff whilst awaiting an ambulance for transfer to the emergency department </t>
  </si>
  <si>
    <t>An inappropriate patient was brought to the unit by the local police force, they didn't wait with the patient to be triaged and left the patient in the waiting room with a relative, the patient should have been taken to the nearest emergency department due to their presenting condition as it was out of the scope of the minor injury unit, the police are aware of what the criteria is for the department.
The patient was managed to the best ability of the staff present and was transferred by ambulance to the emergency department.</t>
  </si>
  <si>
    <t>An inappropriate patient was brought to the unit by the local police force, they didn't wait with the patient to be triaged and left the patient in the waiting room with a relative, the patient should have been taken to the nearest emergency department due to their presenting condition as it was out of the scope of the minor injury unit, the police are aware of what the criteria is for the department.
The patient was managed to the best ability of the staff present and was transferred by ambulance to the emergency department.
All appropriate actions undertaking by nursing staff and all care given to maintain a safe environment as possible for the patient prior to transfer to the emergency department.</t>
  </si>
  <si>
    <t>Witnessed by nurse in bay, Pt walking to toilet with z/f slipped and fell. Pt did not hit head. States her L knee and buttocks are painful. Red area to outer L buttock noted.</t>
  </si>
  <si>
    <t>Helped pt to chair
Observations recorded
team informed</t>
  </si>
  <si>
    <t xml:space="preserve">Witnessed by nurse in bay, Pt walking to toilet with z/f slipped and fell. Patient did not hit her head. Stated her left knee and buttocks were painful. Red area to outer L buttock noted. Patient reviewed by a doctor. No harm came to the patient as a result of this fall. Patient under vascular and high risk of falls. </t>
  </si>
  <si>
    <t xml:space="preserve">- Patient high risk of falls 
- Patient mobilising with walking aid 
- Patient did not ask for assistance and fell 
- Witnessed fall by RN 
- No harm came to the patient as a result of this incident. </t>
  </si>
  <si>
    <t xml:space="preserve">- Ensure patients have footwear on whilst sat out in the chair 
- Staff to be present with in the bay at all times for high risk falls patients (RN present and witnessed the fall)
- Ensure call bell is within reach 
- Encourage patients who are high risk of falls to ask for assistance 
- No harm has come to the patient as a result of this incident. </t>
  </si>
  <si>
    <t xml:space="preserve">Swansea Bay UHB </t>
  </si>
  <si>
    <t xml:space="preserve"> Morriston Hospital Service Delivery Unit </t>
  </si>
  <si>
    <t xml:space="preserve"> Surgery </t>
  </si>
  <si>
    <t xml:space="preserve"> CSS </t>
  </si>
  <si>
    <t xml:space="preserve"> Medicine </t>
  </si>
  <si>
    <t xml:space="preserve"> Operations Division </t>
  </si>
  <si>
    <t xml:space="preserve"> Medicine</t>
  </si>
  <si>
    <t xml:space="preserve"> Surgery</t>
  </si>
  <si>
    <t xml:space="preserve"> Singleton Hospital Service Delivery Unit </t>
  </si>
  <si>
    <t xml:space="preserve"> Surgical Specialties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</si>
</sst>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font>
    <font>
      <sz val="11"/>
      <color rgb="FF000000"/>
      <name val="Calibri"/>
      <family val="2"/>
    </font>
    <font>
      <b/>
      <sz val="11"/>
      <color rgb="FF000000"/>
      <name val="Calibri"/>
      <family val="2"/>
    </font>
    <font>
      <sz val="8"/>
      <name val="Calibri"/>
      <family val="2"/>
    </font>
    <font>
      <sz val="9"/>
      <color indexed="81"/>
      <name val="Tahoma"/>
      <family val="2"/>
    </font>
    <font>
      <b/>
      <sz val="9"/>
      <color indexed="81"/>
      <name val="Tahoma"/>
      <family val="2"/>
    </font>
    <font>
      <sz val="11"/>
      <name val="Calibri"/>
      <family val="2"/>
    </font>
    <font>
      <i/>
      <sz val="11"/>
      <color rgb="FF000000"/>
      <name val="Calibri"/>
      <family val="2"/>
    </font>
    <font>
      <sz val="11"/>
      <color rgb="FF000000"/>
      <name val="Calibri"/>
      <family val="2"/>
    </font>
    <font>
      <b/>
      <sz val="12"/>
      <color rgb="FF000000"/>
      <name val="Arial"/>
      <family val="2"/>
    </font>
    <font>
      <b/>
      <sz val="16"/>
      <color rgb="FF000000"/>
      <name val="Calibri"/>
      <family val="2"/>
    </font>
    <font>
      <sz val="11"/>
      <color rgb="FF000000"/>
      <name val="Calibri"/>
    </font>
    <font>
      <sz val="11"/>
      <color rgb="FFFFFFFF"/>
      <name val="Calibri"/>
    </font>
    <font>
      <sz val="11"/>
      <color rgb="FFFFFFFF"/>
      <name val="Calibri"/>
      <family val="2"/>
    </font>
  </fonts>
  <fills count="2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162D54"/>
        <bgColor rgb="FF000000"/>
      </patternFill>
    </fill>
    <fill>
      <patternFill patternType="solid">
        <fgColor rgb="FFEC9040"/>
        <bgColor rgb="FF000000"/>
      </patternFill>
    </fill>
    <fill>
      <patternFill patternType="solid">
        <fgColor rgb="FF46F600"/>
        <bgColor rgb="FF000000"/>
      </patternFill>
    </fill>
    <fill>
      <patternFill patternType="solid">
        <fgColor rgb="FF1DFF00"/>
        <bgColor rgb="FF000000"/>
      </patternFill>
    </fill>
    <fill>
      <patternFill patternType="solid">
        <fgColor rgb="FF71F61A"/>
        <bgColor rgb="FF000000"/>
      </patternFill>
    </fill>
    <fill>
      <patternFill patternType="solid">
        <fgColor rgb="FFFF9200"/>
        <bgColor rgb="FF000000"/>
      </patternFill>
    </fill>
    <fill>
      <patternFill patternType="solid">
        <fgColor rgb="FFECE8E8"/>
        <bgColor rgb="FF000000"/>
      </patternFill>
    </fill>
    <fill>
      <patternFill patternType="solid">
        <fgColor rgb="FFF70202"/>
        <bgColor rgb="FF000000"/>
      </patternFill>
    </fill>
    <fill>
      <patternFill patternType="solid">
        <fgColor rgb="FF5FF903"/>
        <bgColor rgb="FF000000"/>
      </patternFill>
    </fill>
    <fill>
      <patternFill patternType="solid">
        <fgColor rgb="FF93F216"/>
        <bgColor rgb="FF000000"/>
      </patternFill>
    </fill>
    <fill>
      <patternFill patternType="solid">
        <fgColor rgb="FF58F801"/>
        <bgColor rgb="FF000000"/>
      </patternFill>
    </fill>
    <fill>
      <patternFill patternType="solid">
        <fgColor rgb="FFF70000"/>
        <bgColor rgb="FF000000"/>
      </patternFill>
    </fill>
    <fill>
      <patternFill patternType="solid">
        <fgColor rgb="FFFDCC01"/>
        <bgColor rgb="FF000000"/>
      </patternFill>
    </fill>
    <fill>
      <patternFill patternType="solid">
        <fgColor rgb="FFFA0505"/>
        <bgColor rgb="FF000000"/>
      </patternFill>
    </fill>
    <fill>
      <patternFill patternType="solid">
        <fgColor rgb="FFFB0303"/>
        <bgColor rgb="FF000000"/>
      </patternFill>
    </fill>
    <fill>
      <patternFill patternType="solid">
        <fgColor rgb="FFF09418"/>
        <bgColor rgb="FF000000"/>
      </patternFill>
    </fill>
    <fill>
      <patternFill patternType="solid">
        <fgColor rgb="FFF20C0C"/>
        <bgColor rgb="FF000000"/>
      </patternFill>
    </fill>
    <fill>
      <patternFill patternType="solid">
        <fgColor rgb="FFEE1010"/>
        <bgColor rgb="FF000000"/>
      </patternFill>
    </fill>
    <fill>
      <patternFill patternType="solid">
        <fgColor rgb="FFFF0000"/>
        <bgColor rgb="FF000000"/>
      </patternFill>
    </fill>
    <fill>
      <patternFill patternType="solid">
        <fgColor rgb="FF29FF29"/>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6">
    <xf numFmtId="0" fontId="0"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8" fillId="0" borderId="0"/>
    <xf numFmtId="0" fontId="11" fillId="0" borderId="0"/>
  </cellStyleXfs>
  <cellXfs count="151">
    <xf numFmtId="0" fontId="0" fillId="0" borderId="0" xfId="0"/>
    <xf numFmtId="0" fontId="2" fillId="0" borderId="1" xfId="0" applyFont="1" applyBorder="1"/>
    <xf numFmtId="0" fontId="1" fillId="0" borderId="1" xfId="0" applyFont="1" applyBorder="1"/>
    <xf numFmtId="0" fontId="0" fillId="0" borderId="1" xfId="0" applyBorder="1"/>
    <xf numFmtId="0" fontId="2" fillId="0" borderId="1" xfId="0" applyFont="1" applyBorder="1" applyAlignment="1">
      <alignment horizontal="center"/>
    </xf>
    <xf numFmtId="0" fontId="0" fillId="0" borderId="1" xfId="0" applyBorder="1" applyAlignment="1">
      <alignment horizontal="center"/>
    </xf>
    <xf numFmtId="17" fontId="1" fillId="0" borderId="1" xfId="0" applyNumberFormat="1" applyFont="1" applyBorder="1" applyAlignment="1">
      <alignment horizontal="center"/>
    </xf>
    <xf numFmtId="0" fontId="1" fillId="0" borderId="1" xfId="0" applyFont="1" applyBorder="1" applyAlignment="1">
      <alignment horizontal="center"/>
    </xf>
    <xf numFmtId="0" fontId="0" fillId="2" borderId="1" xfId="0" applyFill="1" applyBorder="1" applyAlignment="1">
      <alignment horizontal="center"/>
    </xf>
    <xf numFmtId="9" fontId="0" fillId="0" borderId="0" xfId="1" applyFont="1"/>
    <xf numFmtId="0" fontId="2" fillId="0" borderId="1" xfId="2" applyFont="1" applyBorder="1"/>
    <xf numFmtId="0" fontId="1" fillId="0" borderId="0" xfId="2"/>
    <xf numFmtId="0" fontId="1" fillId="0" borderId="1" xfId="2" applyBorder="1"/>
    <xf numFmtId="14" fontId="1" fillId="0" borderId="1" xfId="2" applyNumberFormat="1" applyBorder="1"/>
    <xf numFmtId="0" fontId="2" fillId="0" borderId="1" xfId="2" applyFont="1" applyBorder="1" applyAlignment="1">
      <alignment horizontal="center"/>
    </xf>
    <xf numFmtId="0" fontId="1" fillId="0" borderId="1" xfId="2" applyBorder="1" applyAlignment="1">
      <alignment horizontal="center"/>
    </xf>
    <xf numFmtId="17" fontId="1" fillId="0" borderId="1" xfId="2" applyNumberFormat="1" applyBorder="1" applyAlignment="1">
      <alignment horizontal="center"/>
    </xf>
    <xf numFmtId="0" fontId="1" fillId="2" borderId="1" xfId="2" applyFill="1" applyBorder="1" applyAlignment="1">
      <alignment horizontal="center"/>
    </xf>
    <xf numFmtId="9" fontId="0" fillId="0" borderId="0" xfId="3" applyFont="1"/>
    <xf numFmtId="0" fontId="2" fillId="0" borderId="0" xfId="0" applyFont="1"/>
    <xf numFmtId="14" fontId="2" fillId="0" borderId="0" xfId="0" applyNumberFormat="1" applyFont="1"/>
    <xf numFmtId="0" fontId="1" fillId="0" borderId="0" xfId="0" applyFont="1" applyBorder="1"/>
    <xf numFmtId="0" fontId="0" fillId="3" borderId="0" xfId="0" applyFill="1"/>
    <xf numFmtId="14" fontId="2" fillId="0" borderId="1" xfId="2" applyNumberFormat="1" applyFont="1" applyBorder="1"/>
    <xf numFmtId="14" fontId="2" fillId="0" borderId="1" xfId="0" applyNumberFormat="1" applyFont="1" applyBorder="1"/>
    <xf numFmtId="14" fontId="1" fillId="4" borderId="1" xfId="2" applyNumberFormat="1" applyFill="1" applyBorder="1"/>
    <xf numFmtId="0" fontId="0" fillId="0" borderId="0" xfId="0" applyFill="1"/>
    <xf numFmtId="0" fontId="0" fillId="0" borderId="0" xfId="0" applyFill="1" applyBorder="1"/>
    <xf numFmtId="0" fontId="0" fillId="5" borderId="0" xfId="0" applyFill="1"/>
    <xf numFmtId="0" fontId="2" fillId="0" borderId="0" xfId="0" applyFont="1" applyFill="1"/>
    <xf numFmtId="0" fontId="0" fillId="2" borderId="0" xfId="0" applyFill="1"/>
    <xf numFmtId="17" fontId="0" fillId="0" borderId="0" xfId="0" applyNumberFormat="1"/>
    <xf numFmtId="0" fontId="0" fillId="0" borderId="0" xfId="0" applyAlignment="1">
      <alignment wrapText="1"/>
    </xf>
    <xf numFmtId="0" fontId="0" fillId="0" borderId="1" xfId="0" applyBorder="1" applyAlignment="1">
      <alignment horizontal="left"/>
    </xf>
    <xf numFmtId="0" fontId="1" fillId="0" borderId="1" xfId="0" applyFont="1" applyBorder="1" applyAlignment="1">
      <alignment horizontal="left"/>
    </xf>
    <xf numFmtId="0" fontId="7" fillId="0" borderId="0" xfId="0" applyFont="1" applyFill="1" applyBorder="1" applyAlignment="1">
      <alignment horizontal="left"/>
    </xf>
    <xf numFmtId="0" fontId="9" fillId="0" borderId="0" xfId="0" applyFont="1"/>
    <xf numFmtId="0" fontId="0" fillId="4" borderId="0" xfId="0" applyFill="1"/>
    <xf numFmtId="0" fontId="1" fillId="0" borderId="1" xfId="2" applyFill="1" applyBorder="1" applyAlignment="1">
      <alignment horizontal="center"/>
    </xf>
    <xf numFmtId="14" fontId="1" fillId="3" borderId="1" xfId="2" applyNumberFormat="1" applyFill="1" applyBorder="1"/>
    <xf numFmtId="14" fontId="6" fillId="4" borderId="1" xfId="0" applyNumberFormat="1" applyFont="1" applyFill="1" applyBorder="1"/>
    <xf numFmtId="14" fontId="0" fillId="4" borderId="1" xfId="0" applyNumberFormat="1" applyFill="1" applyBorder="1"/>
    <xf numFmtId="0" fontId="6" fillId="5" borderId="0" xfId="0" applyFont="1" applyFill="1"/>
    <xf numFmtId="14" fontId="0" fillId="3" borderId="1" xfId="0" applyNumberFormat="1" applyFill="1" applyBorder="1"/>
    <xf numFmtId="0" fontId="0" fillId="3" borderId="0" xfId="0" applyFill="1" applyBorder="1"/>
    <xf numFmtId="0" fontId="2" fillId="0" borderId="0" xfId="0" applyFont="1" applyBorder="1"/>
    <xf numFmtId="14" fontId="0" fillId="0" borderId="0" xfId="0" applyNumberFormat="1"/>
    <xf numFmtId="0" fontId="1" fillId="0" borderId="1" xfId="2" applyFont="1" applyBorder="1"/>
    <xf numFmtId="0" fontId="10" fillId="0" borderId="0" xfId="0" applyFont="1"/>
    <xf numFmtId="0" fontId="11" fillId="0" borderId="0" xfId="5"/>
    <xf numFmtId="0" fontId="11" fillId="0" borderId="0" xfId="5" applyAlignment="1">
      <alignment vertical="center"/>
    </xf>
    <xf numFmtId="0" fontId="0" fillId="5" borderId="0" xfId="0" applyFill="1" applyBorder="1"/>
    <xf numFmtId="0" fontId="0" fillId="4" borderId="0" xfId="0" applyFill="1" applyBorder="1"/>
    <xf numFmtId="0" fontId="0" fillId="2" borderId="1" xfId="0" applyFill="1" applyBorder="1"/>
    <xf numFmtId="0" fontId="0" fillId="0" borderId="1" xfId="0" applyFill="1" applyBorder="1"/>
    <xf numFmtId="0" fontId="0" fillId="4" borderId="1" xfId="0" applyFill="1" applyBorder="1"/>
    <xf numFmtId="0" fontId="0" fillId="3" borderId="1" xfId="0" applyFill="1" applyBorder="1"/>
    <xf numFmtId="0" fontId="0" fillId="5" borderId="1" xfId="0" applyFill="1" applyBorder="1"/>
    <xf numFmtId="0" fontId="6" fillId="0" borderId="1" xfId="0" applyFont="1" applyFill="1" applyBorder="1"/>
    <xf numFmtId="0" fontId="2" fillId="0" borderId="0" xfId="5" applyFont="1"/>
    <xf numFmtId="0" fontId="1" fillId="0" borderId="0" xfId="5" applyFont="1"/>
    <xf numFmtId="0" fontId="11" fillId="0" borderId="0" xfId="5" applyAlignment="1">
      <alignment vertical="top" wrapText="1"/>
    </xf>
    <xf numFmtId="0" fontId="11" fillId="0" borderId="3" xfId="5" applyBorder="1" applyAlignment="1">
      <alignment vertical="center"/>
    </xf>
    <xf numFmtId="0" fontId="2" fillId="2" borderId="1" xfId="2" applyFont="1" applyFill="1" applyBorder="1" applyAlignment="1">
      <alignment horizontal="center"/>
    </xf>
    <xf numFmtId="0" fontId="2" fillId="0" borderId="0" xfId="2" applyFont="1"/>
    <xf numFmtId="14" fontId="2" fillId="0" borderId="0" xfId="2" applyNumberFormat="1" applyFont="1" applyAlignment="1">
      <alignment horizontal="center"/>
    </xf>
    <xf numFmtId="14" fontId="2" fillId="0" borderId="0" xfId="2" applyNumberFormat="1" applyFont="1" applyBorder="1" applyAlignment="1"/>
    <xf numFmtId="0" fontId="2" fillId="0" borderId="0" xfId="2" applyFont="1" applyBorder="1" applyAlignment="1">
      <alignment horizontal="center"/>
    </xf>
    <xf numFmtId="0" fontId="1" fillId="0" borderId="0" xfId="2" applyBorder="1"/>
    <xf numFmtId="0" fontId="2" fillId="0" borderId="0" xfId="2" applyFont="1" applyBorder="1"/>
    <xf numFmtId="14" fontId="2" fillId="0" borderId="0" xfId="2" applyNumberFormat="1" applyFont="1" applyBorder="1" applyAlignment="1">
      <alignment horizontal="center"/>
    </xf>
    <xf numFmtId="14" fontId="2" fillId="0" borderId="4" xfId="2" applyNumberFormat="1" applyFont="1" applyBorder="1" applyAlignment="1">
      <alignment horizontal="center"/>
    </xf>
    <xf numFmtId="14" fontId="2" fillId="0" borderId="0" xfId="0" applyNumberFormat="1" applyFont="1" applyAlignment="1">
      <alignment horizontal="center"/>
    </xf>
    <xf numFmtId="0" fontId="2" fillId="0" borderId="0" xfId="2" applyFont="1" applyFill="1" applyBorder="1" applyAlignment="1">
      <alignment horizontal="center"/>
    </xf>
    <xf numFmtId="0" fontId="2" fillId="0" borderId="0" xfId="2" applyFont="1" applyFill="1"/>
    <xf numFmtId="0" fontId="0" fillId="4" borderId="5" xfId="0" applyFill="1" applyBorder="1"/>
    <xf numFmtId="0" fontId="11" fillId="0" borderId="0" xfId="5" applyAlignment="1">
      <alignment vertical="top"/>
    </xf>
    <xf numFmtId="14" fontId="11" fillId="0" borderId="2" xfId="5" applyNumberFormat="1" applyBorder="1" applyAlignment="1">
      <alignment vertical="top" wrapText="1"/>
    </xf>
    <xf numFmtId="0" fontId="11" fillId="0" borderId="2" xfId="5" applyBorder="1" applyAlignment="1">
      <alignment vertical="top" wrapText="1"/>
    </xf>
    <xf numFmtId="0" fontId="11" fillId="8" borderId="2" xfId="5" applyFill="1" applyBorder="1" applyAlignment="1">
      <alignment vertical="top" wrapText="1"/>
    </xf>
    <xf numFmtId="0" fontId="11" fillId="15" borderId="2" xfId="5" applyFill="1" applyBorder="1" applyAlignment="1">
      <alignment vertical="top" wrapText="1"/>
    </xf>
    <xf numFmtId="0" fontId="11" fillId="9" borderId="2" xfId="5" applyFill="1" applyBorder="1" applyAlignment="1">
      <alignment vertical="top" wrapText="1"/>
    </xf>
    <xf numFmtId="0" fontId="11" fillId="11" borderId="2" xfId="5" applyFill="1" applyBorder="1" applyAlignment="1">
      <alignment vertical="top" wrapText="1"/>
    </xf>
    <xf numFmtId="0" fontId="11" fillId="13" borderId="2" xfId="5" applyFill="1" applyBorder="1" applyAlignment="1">
      <alignment vertical="top" wrapText="1"/>
    </xf>
    <xf numFmtId="0" fontId="11" fillId="17" borderId="2" xfId="5" applyFill="1" applyBorder="1" applyAlignment="1">
      <alignment vertical="top" wrapText="1"/>
    </xf>
    <xf numFmtId="0" fontId="11" fillId="12" borderId="2" xfId="5" applyFill="1" applyBorder="1" applyAlignment="1">
      <alignment vertical="top" wrapText="1"/>
    </xf>
    <xf numFmtId="0" fontId="12" fillId="6" borderId="2" xfId="5" applyFont="1" applyFill="1" applyBorder="1" applyAlignment="1">
      <alignment vertical="top"/>
    </xf>
    <xf numFmtId="0" fontId="12" fillId="6" borderId="3" xfId="5" applyFont="1" applyFill="1" applyBorder="1" applyAlignment="1">
      <alignment vertical="top"/>
    </xf>
    <xf numFmtId="14" fontId="12" fillId="6" borderId="2" xfId="5" applyNumberFormat="1" applyFont="1" applyFill="1" applyBorder="1" applyAlignment="1">
      <alignment vertical="top"/>
    </xf>
    <xf numFmtId="0" fontId="11" fillId="0" borderId="2" xfId="5" applyBorder="1" applyAlignment="1">
      <alignment vertical="top"/>
    </xf>
    <xf numFmtId="0" fontId="11" fillId="7" borderId="2" xfId="5" applyFill="1" applyBorder="1" applyAlignment="1">
      <alignment vertical="top"/>
    </xf>
    <xf numFmtId="14" fontId="11" fillId="0" borderId="2" xfId="5" applyNumberFormat="1" applyBorder="1" applyAlignment="1">
      <alignment vertical="top"/>
    </xf>
    <xf numFmtId="0" fontId="11" fillId="8" borderId="2" xfId="5" applyFill="1" applyBorder="1" applyAlignment="1">
      <alignment vertical="top"/>
    </xf>
    <xf numFmtId="0" fontId="11" fillId="15" borderId="2" xfId="5" applyFill="1" applyBorder="1" applyAlignment="1">
      <alignment vertical="top"/>
    </xf>
    <xf numFmtId="0" fontId="11" fillId="9" borderId="2" xfId="5" applyFill="1" applyBorder="1" applyAlignment="1">
      <alignment vertical="top"/>
    </xf>
    <xf numFmtId="0" fontId="11" fillId="13" borderId="2" xfId="5" applyFill="1" applyBorder="1" applyAlignment="1">
      <alignment vertical="top"/>
    </xf>
    <xf numFmtId="0" fontId="11" fillId="11" borderId="2" xfId="5" applyFill="1" applyBorder="1" applyAlignment="1">
      <alignment vertical="top"/>
    </xf>
    <xf numFmtId="0" fontId="11" fillId="12" borderId="2" xfId="5" applyFill="1" applyBorder="1" applyAlignment="1">
      <alignment vertical="top"/>
    </xf>
    <xf numFmtId="0" fontId="11" fillId="10" borderId="2" xfId="5" applyFill="1" applyBorder="1" applyAlignment="1">
      <alignment vertical="top"/>
    </xf>
    <xf numFmtId="0" fontId="11" fillId="18" borderId="2" xfId="5" applyFill="1" applyBorder="1" applyAlignment="1">
      <alignment vertical="top"/>
    </xf>
    <xf numFmtId="0" fontId="11" fillId="21" borderId="2" xfId="5" applyFill="1" applyBorder="1" applyAlignment="1">
      <alignment vertical="top"/>
    </xf>
    <xf numFmtId="0" fontId="11" fillId="16" borderId="2" xfId="5" applyFill="1" applyBorder="1" applyAlignment="1">
      <alignment vertical="top"/>
    </xf>
    <xf numFmtId="0" fontId="11" fillId="17" borderId="2" xfId="5" applyFill="1" applyBorder="1" applyAlignment="1">
      <alignment vertical="top"/>
    </xf>
    <xf numFmtId="0" fontId="11" fillId="22" borderId="2" xfId="5" applyFill="1" applyBorder="1" applyAlignment="1">
      <alignment vertical="top"/>
    </xf>
    <xf numFmtId="0" fontId="11" fillId="19" borderId="2" xfId="5" applyFill="1" applyBorder="1" applyAlignment="1">
      <alignment vertical="top"/>
    </xf>
    <xf numFmtId="0" fontId="11" fillId="14" borderId="2" xfId="5" applyFill="1" applyBorder="1" applyAlignment="1">
      <alignment vertical="top"/>
    </xf>
    <xf numFmtId="0" fontId="11" fillId="23" borderId="2" xfId="5" applyFill="1" applyBorder="1" applyAlignment="1">
      <alignment vertical="top"/>
    </xf>
    <xf numFmtId="0" fontId="11" fillId="20" borderId="2" xfId="5" applyFill="1" applyBorder="1" applyAlignment="1">
      <alignment vertical="top"/>
    </xf>
    <xf numFmtId="0" fontId="11" fillId="24" borderId="2" xfId="5" applyFill="1" applyBorder="1" applyAlignment="1">
      <alignment vertical="top"/>
    </xf>
    <xf numFmtId="0" fontId="13" fillId="6" borderId="2" xfId="0" applyFont="1" applyFill="1" applyBorder="1" applyAlignment="1">
      <alignment vertical="top" wrapText="1"/>
    </xf>
    <xf numFmtId="0" fontId="13" fillId="6" borderId="3" xfId="0" applyFont="1" applyFill="1" applyBorder="1" applyAlignment="1">
      <alignment vertical="top" wrapText="1"/>
    </xf>
    <xf numFmtId="14" fontId="13" fillId="6" borderId="2" xfId="0" applyNumberFormat="1" applyFont="1" applyFill="1" applyBorder="1" applyAlignment="1">
      <alignment vertical="top" wrapText="1"/>
    </xf>
    <xf numFmtId="0" fontId="0" fillId="0" borderId="0" xfId="0" applyAlignment="1">
      <alignment vertical="top"/>
    </xf>
    <xf numFmtId="0" fontId="0" fillId="0" borderId="2" xfId="0" applyBorder="1" applyAlignment="1">
      <alignment vertical="top" wrapText="1"/>
    </xf>
    <xf numFmtId="0" fontId="0" fillId="7" borderId="2" xfId="0" applyFill="1" applyBorder="1" applyAlignment="1">
      <alignment vertical="top" wrapText="1"/>
    </xf>
    <xf numFmtId="14" fontId="0" fillId="0" borderId="2" xfId="0" applyNumberFormat="1" applyBorder="1" applyAlignment="1">
      <alignment vertical="top" wrapText="1"/>
    </xf>
    <xf numFmtId="0" fontId="0" fillId="8" borderId="2" xfId="0" applyFill="1" applyBorder="1" applyAlignment="1">
      <alignment vertical="top" wrapText="1"/>
    </xf>
    <xf numFmtId="0" fontId="0" fillId="15" borderId="2" xfId="0" applyFill="1" applyBorder="1" applyAlignment="1">
      <alignment vertical="top" wrapText="1"/>
    </xf>
    <xf numFmtId="0" fontId="0" fillId="16" borderId="2" xfId="0" applyFill="1" applyBorder="1" applyAlignment="1">
      <alignment vertical="top" wrapText="1"/>
    </xf>
    <xf numFmtId="0" fontId="0" fillId="14" borderId="2" xfId="0" applyFill="1" applyBorder="1" applyAlignment="1">
      <alignment vertical="top" wrapText="1"/>
    </xf>
    <xf numFmtId="0" fontId="0" fillId="11" borderId="2" xfId="0" applyFill="1" applyBorder="1" applyAlignment="1">
      <alignment vertical="top" wrapText="1"/>
    </xf>
    <xf numFmtId="0" fontId="0" fillId="9" borderId="2" xfId="0" applyFill="1" applyBorder="1" applyAlignment="1">
      <alignment vertical="top" wrapText="1"/>
    </xf>
    <xf numFmtId="0" fontId="0" fillId="10" borderId="2" xfId="0" applyFill="1" applyBorder="1" applyAlignment="1">
      <alignment vertical="top" wrapText="1"/>
    </xf>
    <xf numFmtId="0" fontId="0" fillId="21" borderId="2" xfId="0" applyFill="1" applyBorder="1" applyAlignment="1">
      <alignment vertical="top" wrapText="1"/>
    </xf>
    <xf numFmtId="0" fontId="0" fillId="24" borderId="2" xfId="0" applyFill="1" applyBorder="1" applyAlignment="1">
      <alignment vertical="top" wrapText="1"/>
    </xf>
    <xf numFmtId="0" fontId="0" fillId="25" borderId="2" xfId="0" applyFill="1" applyBorder="1" applyAlignment="1">
      <alignment vertical="top" wrapText="1"/>
    </xf>
    <xf numFmtId="0" fontId="0" fillId="13" borderId="2" xfId="0" applyFill="1" applyBorder="1" applyAlignment="1">
      <alignment vertical="top" wrapText="1"/>
    </xf>
    <xf numFmtId="0" fontId="0" fillId="3" borderId="5" xfId="0" applyFill="1" applyBorder="1"/>
    <xf numFmtId="0" fontId="0" fillId="5" borderId="6" xfId="0" applyFill="1" applyBorder="1"/>
    <xf numFmtId="0" fontId="12" fillId="6" borderId="2" xfId="5" applyFont="1" applyFill="1" applyBorder="1" applyAlignment="1">
      <alignment vertical="top" wrapText="1"/>
    </xf>
    <xf numFmtId="0" fontId="12" fillId="6" borderId="3" xfId="5" applyFont="1" applyFill="1" applyBorder="1" applyAlignment="1">
      <alignment vertical="top" wrapText="1"/>
    </xf>
    <xf numFmtId="14" fontId="12" fillId="6" borderId="2" xfId="5" applyNumberFormat="1" applyFont="1" applyFill="1" applyBorder="1" applyAlignment="1">
      <alignment vertical="top" wrapText="1"/>
    </xf>
    <xf numFmtId="0" fontId="11" fillId="21" borderId="2" xfId="5" applyFill="1" applyBorder="1" applyAlignment="1">
      <alignment vertical="top" wrapText="1"/>
    </xf>
    <xf numFmtId="0" fontId="11" fillId="10" borderId="2" xfId="5" applyFill="1" applyBorder="1" applyAlignment="1">
      <alignment vertical="top" wrapText="1"/>
    </xf>
    <xf numFmtId="0" fontId="11" fillId="16" borderId="2" xfId="5" applyFill="1" applyBorder="1" applyAlignment="1">
      <alignment vertical="top" wrapText="1"/>
    </xf>
    <xf numFmtId="0" fontId="11" fillId="18" borderId="2" xfId="5" applyFill="1" applyBorder="1" applyAlignment="1">
      <alignment vertical="top" wrapText="1"/>
    </xf>
    <xf numFmtId="0" fontId="11" fillId="14" borderId="2" xfId="5" applyFill="1" applyBorder="1" applyAlignment="1">
      <alignment vertical="top" wrapText="1"/>
    </xf>
    <xf numFmtId="0" fontId="11" fillId="22" borderId="2" xfId="5" applyFill="1" applyBorder="1" applyAlignment="1">
      <alignment vertical="top" wrapText="1"/>
    </xf>
    <xf numFmtId="0" fontId="11" fillId="19" borderId="2" xfId="5" applyFill="1" applyBorder="1" applyAlignment="1">
      <alignment vertical="top" wrapText="1"/>
    </xf>
    <xf numFmtId="0" fontId="11" fillId="23" borderId="2" xfId="5" applyFill="1" applyBorder="1" applyAlignment="1">
      <alignment vertical="top" wrapText="1"/>
    </xf>
    <xf numFmtId="14" fontId="1" fillId="2" borderId="1" xfId="2" applyNumberFormat="1" applyFill="1" applyBorder="1"/>
    <xf numFmtId="14" fontId="0" fillId="2" borderId="1" xfId="0" applyNumberFormat="1" applyFill="1" applyBorder="1"/>
    <xf numFmtId="0" fontId="13" fillId="6" borderId="2" xfId="0" applyFont="1" applyFill="1" applyBorder="1" applyAlignment="1">
      <alignment vertical="center" wrapText="1"/>
    </xf>
    <xf numFmtId="0" fontId="0" fillId="0" borderId="2" xfId="0" applyBorder="1" applyAlignment="1">
      <alignment vertical="center" wrapText="1"/>
    </xf>
    <xf numFmtId="0" fontId="12" fillId="6" borderId="2" xfId="5" applyFont="1" applyFill="1" applyBorder="1" applyAlignment="1">
      <alignment vertical="center" wrapText="1"/>
    </xf>
    <xf numFmtId="0" fontId="11" fillId="0" borderId="2" xfId="5" applyBorder="1" applyAlignment="1">
      <alignment vertical="center" wrapText="1"/>
    </xf>
    <xf numFmtId="0" fontId="0" fillId="12" borderId="2" xfId="0" applyFill="1" applyBorder="1" applyAlignment="1">
      <alignment vertical="top" wrapText="1"/>
    </xf>
    <xf numFmtId="0" fontId="0" fillId="18" borderId="2" xfId="0" applyFill="1" applyBorder="1" applyAlignment="1">
      <alignment vertical="top" wrapText="1"/>
    </xf>
    <xf numFmtId="0" fontId="11" fillId="25" borderId="2" xfId="5" applyFill="1" applyBorder="1" applyAlignment="1">
      <alignment vertical="top" wrapText="1"/>
    </xf>
    <xf numFmtId="0" fontId="0" fillId="2" borderId="0" xfId="0" applyFill="1" applyBorder="1"/>
    <xf numFmtId="0" fontId="0" fillId="2" borderId="5" xfId="0" applyFill="1" applyBorder="1"/>
  </cellXfs>
  <cellStyles count="6">
    <cellStyle name="Normal" xfId="0" builtinId="0"/>
    <cellStyle name="Normal 2" xfId="2" xr:uid="{3B4C5264-2755-49FF-A7F9-24A694DF7027}"/>
    <cellStyle name="Normal 3" xfId="4" xr:uid="{D3CFDF42-EB91-45AE-B7A1-FDCA3288DFAA}"/>
    <cellStyle name="Normal 4" xfId="5" xr:uid="{59A37091-7150-4E49-9048-D929359656B2}"/>
    <cellStyle name="Per cent" xfId="1" builtinId="5"/>
    <cellStyle name="Per cent 2" xfId="3" xr:uid="{3BD32BF8-3259-4312-B27A-5362898A85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Numbers!$B$2</c:f>
              <c:strCache>
                <c:ptCount val="1"/>
                <c:pt idx="0">
                  <c:v>Group</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Numbers!$J$3:$J$10</c:f>
              <c:numCache>
                <c:formatCode>General</c:formatCode>
                <c:ptCount val="8"/>
                <c:pt idx="0">
                  <c:v>1881</c:v>
                </c:pt>
                <c:pt idx="1">
                  <c:v>1743</c:v>
                </c:pt>
                <c:pt idx="2">
                  <c:v>1586</c:v>
                </c:pt>
                <c:pt idx="3">
                  <c:v>1715</c:v>
                </c:pt>
                <c:pt idx="4">
                  <c:v>1725</c:v>
                </c:pt>
                <c:pt idx="5">
                  <c:v>1406</c:v>
                </c:pt>
                <c:pt idx="6">
                  <c:v>1330</c:v>
                </c:pt>
                <c:pt idx="7">
                  <c:v>1504</c:v>
                </c:pt>
              </c:numCache>
            </c:numRef>
          </c:val>
          <c:smooth val="0"/>
          <c:extLst>
            <c:ext xmlns:c16="http://schemas.microsoft.com/office/drawing/2014/chart" uri="{C3380CC4-5D6E-409C-BE32-E72D297353CC}">
              <c16:uniqueId val="{00000000-D64A-426E-B72A-1DED4F15C716}"/>
            </c:ext>
          </c:extLst>
        </c:ser>
        <c:dLbls>
          <c:showLegendKey val="0"/>
          <c:showVal val="0"/>
          <c:showCatName val="0"/>
          <c:showSerName val="0"/>
          <c:showPercent val="0"/>
          <c:showBubbleSize val="0"/>
        </c:dLbls>
        <c:smooth val="0"/>
        <c:axId val="31787136"/>
        <c:axId val="265561840"/>
      </c:lineChart>
      <c:dateAx>
        <c:axId val="3178713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5561840"/>
        <c:crosses val="autoZero"/>
        <c:auto val="1"/>
        <c:lblOffset val="100"/>
        <c:baseTimeUnit val="days"/>
      </c:dateAx>
      <c:valAx>
        <c:axId val="2655618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7871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Numbers!$N$2</c:f>
              <c:strCache>
                <c:ptCount val="1"/>
                <c:pt idx="0">
                  <c:v>Integrated Surgery</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Numbers!$N$3:$N$10</c:f>
              <c:numCache>
                <c:formatCode>General</c:formatCode>
                <c:ptCount val="8"/>
                <c:pt idx="0">
                  <c:v>91</c:v>
                </c:pt>
                <c:pt idx="1">
                  <c:v>87</c:v>
                </c:pt>
                <c:pt idx="2">
                  <c:v>81</c:v>
                </c:pt>
                <c:pt idx="3">
                  <c:v>84</c:v>
                </c:pt>
                <c:pt idx="4">
                  <c:v>58</c:v>
                </c:pt>
                <c:pt idx="5">
                  <c:v>54</c:v>
                </c:pt>
                <c:pt idx="6">
                  <c:v>36</c:v>
                </c:pt>
                <c:pt idx="7">
                  <c:v>124</c:v>
                </c:pt>
              </c:numCache>
            </c:numRef>
          </c:val>
          <c:smooth val="0"/>
          <c:extLst>
            <c:ext xmlns:c16="http://schemas.microsoft.com/office/drawing/2014/chart" uri="{C3380CC4-5D6E-409C-BE32-E72D297353CC}">
              <c16:uniqueId val="{00000000-2945-451D-8A7E-6A26B3885BA2}"/>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Numbers!$G$2</c:f>
              <c:strCache>
                <c:ptCount val="1"/>
                <c:pt idx="0">
                  <c:v>Specialist Surgery</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Numbers!$G$3:$G$10</c:f>
              <c:numCache>
                <c:formatCode>General</c:formatCode>
                <c:ptCount val="8"/>
                <c:pt idx="0">
                  <c:v>146</c:v>
                </c:pt>
                <c:pt idx="1">
                  <c:v>176</c:v>
                </c:pt>
                <c:pt idx="2">
                  <c:v>163</c:v>
                </c:pt>
                <c:pt idx="3">
                  <c:v>179</c:v>
                </c:pt>
                <c:pt idx="4">
                  <c:v>158</c:v>
                </c:pt>
                <c:pt idx="5">
                  <c:v>147</c:v>
                </c:pt>
                <c:pt idx="6">
                  <c:v>181</c:v>
                </c:pt>
                <c:pt idx="7">
                  <c:v>164</c:v>
                </c:pt>
              </c:numCache>
            </c:numRef>
          </c:val>
          <c:smooth val="0"/>
          <c:extLst>
            <c:ext xmlns:c16="http://schemas.microsoft.com/office/drawing/2014/chart" uri="{C3380CC4-5D6E-409C-BE32-E72D297353CC}">
              <c16:uniqueId val="{00000000-9004-4EFD-ADF3-3AB5B8F2E7D1}"/>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Numbers!$O$2</c:f>
              <c:strCache>
                <c:ptCount val="1"/>
                <c:pt idx="0">
                  <c:v>Specialist Surgery</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Numbers!$O$3:$O$10</c:f>
              <c:numCache>
                <c:formatCode>General</c:formatCode>
                <c:ptCount val="8"/>
                <c:pt idx="0">
                  <c:v>92</c:v>
                </c:pt>
                <c:pt idx="1">
                  <c:v>90</c:v>
                </c:pt>
                <c:pt idx="2">
                  <c:v>66</c:v>
                </c:pt>
                <c:pt idx="3">
                  <c:v>86</c:v>
                </c:pt>
                <c:pt idx="4">
                  <c:v>68</c:v>
                </c:pt>
                <c:pt idx="5">
                  <c:v>73</c:v>
                </c:pt>
                <c:pt idx="6">
                  <c:v>77</c:v>
                </c:pt>
                <c:pt idx="7">
                  <c:v>77</c:v>
                </c:pt>
              </c:numCache>
            </c:numRef>
          </c:val>
          <c:smooth val="0"/>
          <c:extLst>
            <c:ext xmlns:c16="http://schemas.microsoft.com/office/drawing/2014/chart" uri="{C3380CC4-5D6E-409C-BE32-E72D297353CC}">
              <c16:uniqueId val="{00000000-A3F6-417D-B801-0F9E8454C3F9}"/>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Numbers!$H$2</c:f>
              <c:strCache>
                <c:ptCount val="1"/>
                <c:pt idx="0">
                  <c:v>Pathology</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Numbers!$H$3:$H$10</c:f>
              <c:numCache>
                <c:formatCode>General</c:formatCode>
                <c:ptCount val="8"/>
                <c:pt idx="0">
                  <c:v>66</c:v>
                </c:pt>
                <c:pt idx="1">
                  <c:v>48</c:v>
                </c:pt>
                <c:pt idx="2">
                  <c:v>40</c:v>
                </c:pt>
                <c:pt idx="3">
                  <c:v>42</c:v>
                </c:pt>
                <c:pt idx="4">
                  <c:v>50</c:v>
                </c:pt>
                <c:pt idx="5">
                  <c:v>66</c:v>
                </c:pt>
                <c:pt idx="6">
                  <c:v>73</c:v>
                </c:pt>
                <c:pt idx="7">
                  <c:v>75</c:v>
                </c:pt>
              </c:numCache>
            </c:numRef>
          </c:val>
          <c:smooth val="0"/>
          <c:extLst>
            <c:ext xmlns:c16="http://schemas.microsoft.com/office/drawing/2014/chart" uri="{C3380CC4-5D6E-409C-BE32-E72D297353CC}">
              <c16:uniqueId val="{00000000-E433-452F-A4E7-17FE11B9E017}"/>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Numbers!$P$2</c:f>
              <c:strCache>
                <c:ptCount val="1"/>
                <c:pt idx="0">
                  <c:v>Pathology</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Numbers!$P$3:$P$10</c:f>
              <c:numCache>
                <c:formatCode>General</c:formatCode>
                <c:ptCount val="8"/>
                <c:pt idx="0">
                  <c:v>36</c:v>
                </c:pt>
                <c:pt idx="1">
                  <c:v>19</c:v>
                </c:pt>
                <c:pt idx="2">
                  <c:v>11</c:v>
                </c:pt>
                <c:pt idx="3">
                  <c:v>23</c:v>
                </c:pt>
                <c:pt idx="4">
                  <c:v>17</c:v>
                </c:pt>
                <c:pt idx="5">
                  <c:v>28</c:v>
                </c:pt>
                <c:pt idx="6">
                  <c:v>24</c:v>
                </c:pt>
                <c:pt idx="7">
                  <c:v>32</c:v>
                </c:pt>
              </c:numCache>
            </c:numRef>
          </c:val>
          <c:smooth val="0"/>
          <c:extLst>
            <c:ext xmlns:c16="http://schemas.microsoft.com/office/drawing/2014/chart" uri="{C3380CC4-5D6E-409C-BE32-E72D297353CC}">
              <c16:uniqueId val="{00000000-F12C-4CE3-9983-8650DFA53ABB}"/>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Numbers!$R$5</c:f>
              <c:strCache>
                <c:ptCount val="1"/>
                <c:pt idx="0">
                  <c:v>Group</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Numbers!$S$5:$AC$5</c:f>
              <c:numCache>
                <c:formatCode>General</c:formatCode>
                <c:ptCount val="11"/>
                <c:pt idx="0">
                  <c:v>306</c:v>
                </c:pt>
                <c:pt idx="1">
                  <c:v>296</c:v>
                </c:pt>
                <c:pt idx="2">
                  <c:v>288</c:v>
                </c:pt>
                <c:pt idx="3">
                  <c:v>276</c:v>
                </c:pt>
                <c:pt idx="4">
                  <c:v>271</c:v>
                </c:pt>
                <c:pt idx="5">
                  <c:v>199</c:v>
                </c:pt>
                <c:pt idx="6">
                  <c:v>182</c:v>
                </c:pt>
                <c:pt idx="7">
                  <c:v>147</c:v>
                </c:pt>
                <c:pt idx="8">
                  <c:v>105</c:v>
                </c:pt>
                <c:pt idx="9">
                  <c:v>101</c:v>
                </c:pt>
                <c:pt idx="10">
                  <c:v>88</c:v>
                </c:pt>
              </c:numCache>
            </c:numRef>
          </c:val>
          <c:smooth val="0"/>
          <c:extLst>
            <c:ext xmlns:c16="http://schemas.microsoft.com/office/drawing/2014/chart" uri="{C3380CC4-5D6E-409C-BE32-E72D297353CC}">
              <c16:uniqueId val="{00000000-603A-492B-9070-603FC96FEEA0}"/>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Numbers!$R$6</c:f>
              <c:strCache>
                <c:ptCount val="1"/>
                <c:pt idx="0">
                  <c:v>Radiology</c:v>
                </c:pt>
              </c:strCache>
            </c:strRef>
          </c:tx>
          <c:spPr>
            <a:ln w="28575" cap="rnd">
              <a:solidFill>
                <a:schemeClr val="accent1"/>
              </a:solidFill>
              <a:round/>
            </a:ln>
            <a:effectLst/>
          </c:spPr>
          <c:marker>
            <c:symbol val="none"/>
          </c:marker>
          <c:cat>
            <c:numRef>
              <c:f>Numbers!$AC$3</c:f>
              <c:numCache>
                <c:formatCode>m/d/yyyy</c:formatCode>
                <c:ptCount val="1"/>
                <c:pt idx="0">
                  <c:v>45489</c:v>
                </c:pt>
              </c:numCache>
            </c:numRef>
          </c:cat>
          <c:val>
            <c:numRef>
              <c:f>Numbers!$AC$6</c:f>
              <c:numCache>
                <c:formatCode>General</c:formatCode>
                <c:ptCount val="1"/>
                <c:pt idx="0">
                  <c:v>0</c:v>
                </c:pt>
              </c:numCache>
            </c:numRef>
          </c:val>
          <c:smooth val="0"/>
          <c:extLst>
            <c:ext xmlns:c16="http://schemas.microsoft.com/office/drawing/2014/chart" uri="{C3380CC4-5D6E-409C-BE32-E72D297353CC}">
              <c16:uniqueId val="{00000000-519F-45EB-A0EB-2EDA07100BB5}"/>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Numbers!$R$7</c:f>
              <c:strCache>
                <c:ptCount val="1"/>
                <c:pt idx="0">
                  <c:v>Emergency Flow/Site</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Numbers!$S$7:$AC$7</c:f>
              <c:numCache>
                <c:formatCode>General</c:formatCode>
                <c:ptCount val="11"/>
                <c:pt idx="0">
                  <c:v>28</c:v>
                </c:pt>
                <c:pt idx="1">
                  <c:v>26</c:v>
                </c:pt>
                <c:pt idx="2">
                  <c:v>28</c:v>
                </c:pt>
                <c:pt idx="3">
                  <c:v>27</c:v>
                </c:pt>
                <c:pt idx="4">
                  <c:v>27</c:v>
                </c:pt>
                <c:pt idx="5">
                  <c:v>27</c:v>
                </c:pt>
                <c:pt idx="6">
                  <c:v>24</c:v>
                </c:pt>
                <c:pt idx="7">
                  <c:v>22</c:v>
                </c:pt>
                <c:pt idx="8">
                  <c:v>9</c:v>
                </c:pt>
                <c:pt idx="9">
                  <c:v>9</c:v>
                </c:pt>
                <c:pt idx="10">
                  <c:v>18</c:v>
                </c:pt>
              </c:numCache>
            </c:numRef>
          </c:val>
          <c:smooth val="0"/>
          <c:extLst>
            <c:ext xmlns:c16="http://schemas.microsoft.com/office/drawing/2014/chart" uri="{C3380CC4-5D6E-409C-BE32-E72D297353CC}">
              <c16:uniqueId val="{00000000-18EB-4042-90B6-DB2A8C03967F}"/>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Numbers!$R$8</c:f>
              <c:strCache>
                <c:ptCount val="1"/>
                <c:pt idx="0">
                  <c:v>Medicine</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Numbers!$S$8:$AC$8</c:f>
              <c:numCache>
                <c:formatCode>General</c:formatCode>
                <c:ptCount val="11"/>
                <c:pt idx="0">
                  <c:v>213</c:v>
                </c:pt>
                <c:pt idx="1">
                  <c:v>211</c:v>
                </c:pt>
                <c:pt idx="2">
                  <c:v>212</c:v>
                </c:pt>
                <c:pt idx="3">
                  <c:v>205</c:v>
                </c:pt>
                <c:pt idx="4">
                  <c:v>197</c:v>
                </c:pt>
                <c:pt idx="5">
                  <c:v>146</c:v>
                </c:pt>
                <c:pt idx="6">
                  <c:v>136</c:v>
                </c:pt>
                <c:pt idx="7">
                  <c:v>107</c:v>
                </c:pt>
                <c:pt idx="8">
                  <c:v>87</c:v>
                </c:pt>
                <c:pt idx="9">
                  <c:v>85</c:v>
                </c:pt>
                <c:pt idx="10">
                  <c:v>64</c:v>
                </c:pt>
              </c:numCache>
            </c:numRef>
          </c:val>
          <c:smooth val="0"/>
          <c:extLst>
            <c:ext xmlns:c16="http://schemas.microsoft.com/office/drawing/2014/chart" uri="{C3380CC4-5D6E-409C-BE32-E72D297353CC}">
              <c16:uniqueId val="{00000000-2840-4041-98FB-B95ECDEA4F0B}"/>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Numbers!$R$9</c:f>
              <c:strCache>
                <c:ptCount val="1"/>
                <c:pt idx="0">
                  <c:v>Integrated Surgery</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Numbers!$S$9:$AC$9</c:f>
              <c:numCache>
                <c:formatCode>General</c:formatCode>
                <c:ptCount val="11"/>
                <c:pt idx="0">
                  <c:v>33</c:v>
                </c:pt>
                <c:pt idx="1">
                  <c:v>25</c:v>
                </c:pt>
                <c:pt idx="2">
                  <c:v>23</c:v>
                </c:pt>
                <c:pt idx="3">
                  <c:v>20</c:v>
                </c:pt>
                <c:pt idx="4">
                  <c:v>23</c:v>
                </c:pt>
                <c:pt idx="5">
                  <c:v>18</c:v>
                </c:pt>
                <c:pt idx="6">
                  <c:v>15</c:v>
                </c:pt>
                <c:pt idx="7">
                  <c:v>11</c:v>
                </c:pt>
                <c:pt idx="8">
                  <c:v>4</c:v>
                </c:pt>
                <c:pt idx="9">
                  <c:v>3</c:v>
                </c:pt>
                <c:pt idx="10">
                  <c:v>4</c:v>
                </c:pt>
              </c:numCache>
            </c:numRef>
          </c:val>
          <c:smooth val="0"/>
          <c:extLst>
            <c:ext xmlns:c16="http://schemas.microsoft.com/office/drawing/2014/chart" uri="{C3380CC4-5D6E-409C-BE32-E72D297353CC}">
              <c16:uniqueId val="{00000000-4B65-47F1-A34C-CABCFA84E547}"/>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Numbers!$B$2</c:f>
              <c:strCache>
                <c:ptCount val="1"/>
                <c:pt idx="0">
                  <c:v>Group</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Numbers!$B$3:$B$10</c:f>
              <c:numCache>
                <c:formatCode>General</c:formatCode>
                <c:ptCount val="8"/>
                <c:pt idx="0">
                  <c:v>2249</c:v>
                </c:pt>
                <c:pt idx="1">
                  <c:v>2172</c:v>
                </c:pt>
                <c:pt idx="2">
                  <c:v>2095</c:v>
                </c:pt>
                <c:pt idx="3">
                  <c:v>2147</c:v>
                </c:pt>
                <c:pt idx="4">
                  <c:v>2024</c:v>
                </c:pt>
                <c:pt idx="5">
                  <c:v>1913</c:v>
                </c:pt>
                <c:pt idx="6">
                  <c:v>1972</c:v>
                </c:pt>
                <c:pt idx="7">
                  <c:v>2041</c:v>
                </c:pt>
              </c:numCache>
            </c:numRef>
          </c:val>
          <c:smooth val="0"/>
          <c:extLst>
            <c:ext xmlns:c16="http://schemas.microsoft.com/office/drawing/2014/chart" uri="{C3380CC4-5D6E-409C-BE32-E72D297353CC}">
              <c16:uniqueId val="{00000000-F0BB-45C1-A8DD-7C441C1FAD4D}"/>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Numbers!$R$10</c:f>
              <c:strCache>
                <c:ptCount val="1"/>
                <c:pt idx="0">
                  <c:v>Specialist Surgery</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Numbers!$S$10:$AC$10</c:f>
              <c:numCache>
                <c:formatCode>General</c:formatCode>
                <c:ptCount val="11"/>
                <c:pt idx="0">
                  <c:v>12</c:v>
                </c:pt>
                <c:pt idx="1">
                  <c:v>31</c:v>
                </c:pt>
                <c:pt idx="2">
                  <c:v>24</c:v>
                </c:pt>
                <c:pt idx="3">
                  <c:v>23</c:v>
                </c:pt>
                <c:pt idx="4">
                  <c:v>22</c:v>
                </c:pt>
                <c:pt idx="5">
                  <c:v>7</c:v>
                </c:pt>
                <c:pt idx="6">
                  <c:v>6</c:v>
                </c:pt>
                <c:pt idx="7">
                  <c:v>6</c:v>
                </c:pt>
                <c:pt idx="8">
                  <c:v>4</c:v>
                </c:pt>
                <c:pt idx="9">
                  <c:v>4</c:v>
                </c:pt>
                <c:pt idx="10">
                  <c:v>2</c:v>
                </c:pt>
              </c:numCache>
            </c:numRef>
          </c:val>
          <c:smooth val="0"/>
          <c:extLst>
            <c:ext xmlns:c16="http://schemas.microsoft.com/office/drawing/2014/chart" uri="{C3380CC4-5D6E-409C-BE32-E72D297353CC}">
              <c16:uniqueId val="{00000000-7676-4122-A273-3B37C9192F45}"/>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Numbers!$R$11</c:f>
              <c:strCache>
                <c:ptCount val="1"/>
                <c:pt idx="0">
                  <c:v>Pathology</c:v>
                </c:pt>
              </c:strCache>
            </c:strRef>
          </c:tx>
          <c:spPr>
            <a:ln w="28575" cap="rnd">
              <a:solidFill>
                <a:schemeClr val="accent1"/>
              </a:solidFill>
              <a:round/>
            </a:ln>
            <a:effectLst/>
          </c:spPr>
          <c:marker>
            <c:symbol val="none"/>
          </c:marker>
          <c:cat>
            <c:numRef>
              <c:f>Numbers!$S$3:$AB$3</c:f>
              <c:numCache>
                <c:formatCode>m/d/yyyy</c:formatCode>
                <c:ptCount val="10"/>
                <c:pt idx="0">
                  <c:v>45341</c:v>
                </c:pt>
                <c:pt idx="1">
                  <c:v>45350</c:v>
                </c:pt>
                <c:pt idx="2">
                  <c:v>45357</c:v>
                </c:pt>
                <c:pt idx="3">
                  <c:v>45385</c:v>
                </c:pt>
                <c:pt idx="4">
                  <c:v>45398</c:v>
                </c:pt>
                <c:pt idx="5">
                  <c:v>45412</c:v>
                </c:pt>
                <c:pt idx="6">
                  <c:v>45427</c:v>
                </c:pt>
                <c:pt idx="7">
                  <c:v>45441</c:v>
                </c:pt>
                <c:pt idx="8">
                  <c:v>45461</c:v>
                </c:pt>
                <c:pt idx="9">
                  <c:v>45475</c:v>
                </c:pt>
              </c:numCache>
            </c:numRef>
          </c:cat>
          <c:val>
            <c:numRef>
              <c:f>Numbers!$S$11:$AB$11</c:f>
              <c:numCache>
                <c:formatCode>General</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0-C6D6-4505-9AC5-3715E22A3E41}"/>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Numbers!$R$14</c:f>
              <c:strCache>
                <c:ptCount val="1"/>
                <c:pt idx="0">
                  <c:v>Group</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Numbers!$S$14:$AC$14</c:f>
              <c:numCache>
                <c:formatCode>General</c:formatCode>
                <c:ptCount val="11"/>
                <c:pt idx="0">
                  <c:v>1657</c:v>
                </c:pt>
                <c:pt idx="1">
                  <c:v>1396</c:v>
                </c:pt>
                <c:pt idx="2">
                  <c:v>1377</c:v>
                </c:pt>
                <c:pt idx="3">
                  <c:v>1213</c:v>
                </c:pt>
                <c:pt idx="4">
                  <c:v>1128</c:v>
                </c:pt>
                <c:pt idx="5">
                  <c:v>1062</c:v>
                </c:pt>
                <c:pt idx="6">
                  <c:v>1026</c:v>
                </c:pt>
                <c:pt idx="7">
                  <c:v>958</c:v>
                </c:pt>
                <c:pt idx="8">
                  <c:v>823</c:v>
                </c:pt>
                <c:pt idx="9">
                  <c:v>760</c:v>
                </c:pt>
                <c:pt idx="10">
                  <c:v>750</c:v>
                </c:pt>
              </c:numCache>
            </c:numRef>
          </c:val>
          <c:smooth val="0"/>
          <c:extLst>
            <c:ext xmlns:c16="http://schemas.microsoft.com/office/drawing/2014/chart" uri="{C3380CC4-5D6E-409C-BE32-E72D297353CC}">
              <c16:uniqueId val="{00000000-0482-48BF-BFFA-E1B7D5D6FE56}"/>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Numbers!$R$15</c:f>
              <c:strCache>
                <c:ptCount val="1"/>
                <c:pt idx="0">
                  <c:v>Radiology</c:v>
                </c:pt>
              </c:strCache>
            </c:strRef>
          </c:tx>
          <c:spPr>
            <a:ln w="28575" cap="rnd">
              <a:solidFill>
                <a:schemeClr val="accent1"/>
              </a:solidFill>
              <a:round/>
            </a:ln>
            <a:effectLst/>
          </c:spPr>
          <c:marker>
            <c:symbol val="none"/>
          </c:marker>
          <c:cat>
            <c:numRef>
              <c:f>Numbers!$AC$3</c:f>
              <c:numCache>
                <c:formatCode>m/d/yyyy</c:formatCode>
                <c:ptCount val="1"/>
                <c:pt idx="0">
                  <c:v>45489</c:v>
                </c:pt>
              </c:numCache>
            </c:numRef>
          </c:cat>
          <c:val>
            <c:numRef>
              <c:f>Numbers!$AC$15</c:f>
              <c:numCache>
                <c:formatCode>General</c:formatCode>
                <c:ptCount val="1"/>
                <c:pt idx="0">
                  <c:v>1</c:v>
                </c:pt>
              </c:numCache>
            </c:numRef>
          </c:val>
          <c:smooth val="0"/>
          <c:extLst>
            <c:ext xmlns:c16="http://schemas.microsoft.com/office/drawing/2014/chart" uri="{C3380CC4-5D6E-409C-BE32-E72D297353CC}">
              <c16:uniqueId val="{00000000-F9DD-41C5-B1EC-ECFA5B74A7B9}"/>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Numbers!$R$16</c:f>
              <c:strCache>
                <c:ptCount val="1"/>
                <c:pt idx="0">
                  <c:v>Emergency Flow/Site</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Numbers!$S$16:$AC$16</c:f>
              <c:numCache>
                <c:formatCode>General</c:formatCode>
                <c:ptCount val="11"/>
                <c:pt idx="0">
                  <c:v>425</c:v>
                </c:pt>
                <c:pt idx="1">
                  <c:v>394</c:v>
                </c:pt>
                <c:pt idx="2">
                  <c:v>402</c:v>
                </c:pt>
                <c:pt idx="3">
                  <c:v>348</c:v>
                </c:pt>
                <c:pt idx="4">
                  <c:v>317</c:v>
                </c:pt>
                <c:pt idx="5">
                  <c:v>308</c:v>
                </c:pt>
                <c:pt idx="6">
                  <c:v>283</c:v>
                </c:pt>
                <c:pt idx="7">
                  <c:v>255</c:v>
                </c:pt>
                <c:pt idx="8">
                  <c:v>215</c:v>
                </c:pt>
                <c:pt idx="9">
                  <c:v>206</c:v>
                </c:pt>
                <c:pt idx="10">
                  <c:v>293</c:v>
                </c:pt>
              </c:numCache>
            </c:numRef>
          </c:val>
          <c:smooth val="0"/>
          <c:extLst>
            <c:ext xmlns:c16="http://schemas.microsoft.com/office/drawing/2014/chart" uri="{C3380CC4-5D6E-409C-BE32-E72D297353CC}">
              <c16:uniqueId val="{00000000-57AE-4296-A723-7B368174D974}"/>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Numbers!$R$17</c:f>
              <c:strCache>
                <c:ptCount val="1"/>
                <c:pt idx="0">
                  <c:v>Medicine</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Numbers!$S$17:$AC$17</c:f>
              <c:numCache>
                <c:formatCode>General</c:formatCode>
                <c:ptCount val="11"/>
                <c:pt idx="0">
                  <c:v>751</c:v>
                </c:pt>
                <c:pt idx="1">
                  <c:v>731</c:v>
                </c:pt>
                <c:pt idx="2">
                  <c:v>715</c:v>
                </c:pt>
                <c:pt idx="3">
                  <c:v>670</c:v>
                </c:pt>
                <c:pt idx="4">
                  <c:v>643</c:v>
                </c:pt>
                <c:pt idx="5">
                  <c:v>614</c:v>
                </c:pt>
                <c:pt idx="6">
                  <c:v>608</c:v>
                </c:pt>
                <c:pt idx="7">
                  <c:v>577</c:v>
                </c:pt>
                <c:pt idx="8">
                  <c:v>502</c:v>
                </c:pt>
                <c:pt idx="9">
                  <c:v>478</c:v>
                </c:pt>
                <c:pt idx="10">
                  <c:v>382</c:v>
                </c:pt>
              </c:numCache>
            </c:numRef>
          </c:val>
          <c:smooth val="0"/>
          <c:extLst>
            <c:ext xmlns:c16="http://schemas.microsoft.com/office/drawing/2014/chart" uri="{C3380CC4-5D6E-409C-BE32-E72D297353CC}">
              <c16:uniqueId val="{00000000-CE50-4B15-BC7F-C127337E6885}"/>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Numbers!$R$18</c:f>
              <c:strCache>
                <c:ptCount val="1"/>
                <c:pt idx="0">
                  <c:v>Integrated Surgery</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Numbers!$S$18:$AC$18</c:f>
              <c:numCache>
                <c:formatCode>General</c:formatCode>
                <c:ptCount val="11"/>
                <c:pt idx="0">
                  <c:v>111</c:v>
                </c:pt>
                <c:pt idx="1">
                  <c:v>77</c:v>
                </c:pt>
                <c:pt idx="2">
                  <c:v>67</c:v>
                </c:pt>
                <c:pt idx="3">
                  <c:v>49</c:v>
                </c:pt>
                <c:pt idx="4">
                  <c:v>48</c:v>
                </c:pt>
                <c:pt idx="5">
                  <c:v>45</c:v>
                </c:pt>
                <c:pt idx="6">
                  <c:v>43</c:v>
                </c:pt>
                <c:pt idx="7">
                  <c:v>27</c:v>
                </c:pt>
                <c:pt idx="8">
                  <c:v>22</c:v>
                </c:pt>
                <c:pt idx="9">
                  <c:v>9</c:v>
                </c:pt>
                <c:pt idx="10">
                  <c:v>47</c:v>
                </c:pt>
              </c:numCache>
            </c:numRef>
          </c:val>
          <c:smooth val="0"/>
          <c:extLst>
            <c:ext xmlns:c16="http://schemas.microsoft.com/office/drawing/2014/chart" uri="{C3380CC4-5D6E-409C-BE32-E72D297353CC}">
              <c16:uniqueId val="{00000000-2C14-401B-B2D7-C916B92AEFE8}"/>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Numbers!$R$19</c:f>
              <c:strCache>
                <c:ptCount val="1"/>
                <c:pt idx="0">
                  <c:v>Specialist Surgery</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Numbers!$S$19:$AC$19</c:f>
              <c:numCache>
                <c:formatCode>General</c:formatCode>
                <c:ptCount val="11"/>
                <c:pt idx="0">
                  <c:v>74</c:v>
                </c:pt>
                <c:pt idx="1">
                  <c:v>67</c:v>
                </c:pt>
                <c:pt idx="2">
                  <c:v>85</c:v>
                </c:pt>
                <c:pt idx="3">
                  <c:v>47</c:v>
                </c:pt>
                <c:pt idx="4">
                  <c:v>49</c:v>
                </c:pt>
                <c:pt idx="5">
                  <c:v>40</c:v>
                </c:pt>
                <c:pt idx="6">
                  <c:v>42</c:v>
                </c:pt>
                <c:pt idx="7">
                  <c:v>41</c:v>
                </c:pt>
                <c:pt idx="8">
                  <c:v>30</c:v>
                </c:pt>
                <c:pt idx="9">
                  <c:v>30</c:v>
                </c:pt>
                <c:pt idx="10">
                  <c:v>21</c:v>
                </c:pt>
              </c:numCache>
            </c:numRef>
          </c:val>
          <c:smooth val="0"/>
          <c:extLst>
            <c:ext xmlns:c16="http://schemas.microsoft.com/office/drawing/2014/chart" uri="{C3380CC4-5D6E-409C-BE32-E72D297353CC}">
              <c16:uniqueId val="{00000000-A0BB-4563-A0E1-910F8EDD9B8D}"/>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Numbers!$R$20</c:f>
              <c:strCache>
                <c:ptCount val="1"/>
                <c:pt idx="0">
                  <c:v>Pathology</c:v>
                </c:pt>
              </c:strCache>
            </c:strRef>
          </c:tx>
          <c:spPr>
            <a:ln w="28575" cap="rnd">
              <a:solidFill>
                <a:schemeClr val="accent1"/>
              </a:solidFill>
              <a:round/>
            </a:ln>
            <a:effectLst/>
          </c:spPr>
          <c:marker>
            <c:symbol val="none"/>
          </c:marker>
          <c:cat>
            <c:numRef>
              <c:f>Numbers!$S$3:$AB$3</c:f>
              <c:numCache>
                <c:formatCode>m/d/yyyy</c:formatCode>
                <c:ptCount val="10"/>
                <c:pt idx="0">
                  <c:v>45341</c:v>
                </c:pt>
                <c:pt idx="1">
                  <c:v>45350</c:v>
                </c:pt>
                <c:pt idx="2">
                  <c:v>45357</c:v>
                </c:pt>
                <c:pt idx="3">
                  <c:v>45385</c:v>
                </c:pt>
                <c:pt idx="4">
                  <c:v>45398</c:v>
                </c:pt>
                <c:pt idx="5">
                  <c:v>45412</c:v>
                </c:pt>
                <c:pt idx="6">
                  <c:v>45427</c:v>
                </c:pt>
                <c:pt idx="7">
                  <c:v>45441</c:v>
                </c:pt>
                <c:pt idx="8">
                  <c:v>45461</c:v>
                </c:pt>
                <c:pt idx="9">
                  <c:v>45475</c:v>
                </c:pt>
              </c:numCache>
            </c:numRef>
          </c:cat>
          <c:val>
            <c:numRef>
              <c:f>Numbers!$S$20:$AB$20</c:f>
              <c:numCache>
                <c:formatCode>General</c:formatCode>
                <c:ptCount val="10"/>
                <c:pt idx="0">
                  <c:v>31</c:v>
                </c:pt>
                <c:pt idx="1">
                  <c:v>24</c:v>
                </c:pt>
                <c:pt idx="2">
                  <c:v>23</c:v>
                </c:pt>
                <c:pt idx="3">
                  <c:v>17</c:v>
                </c:pt>
                <c:pt idx="4">
                  <c:v>8</c:v>
                </c:pt>
                <c:pt idx="5">
                  <c:v>6</c:v>
                </c:pt>
                <c:pt idx="6">
                  <c:v>4</c:v>
                </c:pt>
                <c:pt idx="7">
                  <c:v>3</c:v>
                </c:pt>
                <c:pt idx="8">
                  <c:v>3</c:v>
                </c:pt>
                <c:pt idx="9">
                  <c:v>1</c:v>
                </c:pt>
              </c:numCache>
            </c:numRef>
          </c:val>
          <c:smooth val="0"/>
          <c:extLst>
            <c:ext xmlns:c16="http://schemas.microsoft.com/office/drawing/2014/chart" uri="{C3380CC4-5D6E-409C-BE32-E72D297353CC}">
              <c16:uniqueId val="{00000000-0F62-49F1-AD88-65B6669EFB8C}"/>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Numbers!$R$23</c:f>
              <c:strCache>
                <c:ptCount val="1"/>
                <c:pt idx="0">
                  <c:v>Group</c:v>
                </c:pt>
              </c:strCache>
            </c:strRef>
          </c:tx>
          <c:spPr>
            <a:ln w="28575" cap="rnd">
              <a:solidFill>
                <a:schemeClr val="accent1"/>
              </a:solidFill>
              <a:round/>
            </a:ln>
            <a:effectLst/>
          </c:spPr>
          <c:marker>
            <c:symbol val="none"/>
          </c:marker>
          <c:cat>
            <c:numRef>
              <c:f>Numbers!$W$3:$AC$3</c:f>
              <c:numCache>
                <c:formatCode>m/d/yyyy</c:formatCode>
                <c:ptCount val="7"/>
                <c:pt idx="0">
                  <c:v>45398</c:v>
                </c:pt>
                <c:pt idx="1">
                  <c:v>45412</c:v>
                </c:pt>
                <c:pt idx="2">
                  <c:v>45427</c:v>
                </c:pt>
                <c:pt idx="3">
                  <c:v>45441</c:v>
                </c:pt>
                <c:pt idx="4">
                  <c:v>45461</c:v>
                </c:pt>
                <c:pt idx="5">
                  <c:v>45475</c:v>
                </c:pt>
                <c:pt idx="6">
                  <c:v>45489</c:v>
                </c:pt>
              </c:numCache>
            </c:numRef>
          </c:cat>
          <c:val>
            <c:numRef>
              <c:f>Numbers!$W$23:$AC$23</c:f>
              <c:numCache>
                <c:formatCode>General</c:formatCode>
                <c:ptCount val="7"/>
                <c:pt idx="0">
                  <c:v>344</c:v>
                </c:pt>
                <c:pt idx="1">
                  <c:v>325</c:v>
                </c:pt>
                <c:pt idx="2">
                  <c:v>507</c:v>
                </c:pt>
                <c:pt idx="3">
                  <c:v>620</c:v>
                </c:pt>
                <c:pt idx="4">
                  <c:v>478</c:v>
                </c:pt>
                <c:pt idx="5">
                  <c:v>469</c:v>
                </c:pt>
                <c:pt idx="6">
                  <c:v>666</c:v>
                </c:pt>
              </c:numCache>
            </c:numRef>
          </c:val>
          <c:smooth val="0"/>
          <c:extLst>
            <c:ext xmlns:c16="http://schemas.microsoft.com/office/drawing/2014/chart" uri="{C3380CC4-5D6E-409C-BE32-E72D297353CC}">
              <c16:uniqueId val="{00000000-6CF8-428B-83EE-5B2634389390}"/>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Radiology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Numbers!$C$2</c:f>
              <c:strCache>
                <c:ptCount val="1"/>
                <c:pt idx="0">
                  <c:v>Radiology</c:v>
                </c:pt>
              </c:strCache>
            </c:strRef>
          </c:tx>
          <c:spPr>
            <a:ln w="28575" cap="rnd">
              <a:solidFill>
                <a:schemeClr val="accent1"/>
              </a:solidFill>
              <a:round/>
            </a:ln>
            <a:effectLst/>
          </c:spPr>
          <c:marker>
            <c:symbol val="none"/>
          </c:marker>
          <c:cat>
            <c:numRef>
              <c:f>Numbers!$A$10</c:f>
              <c:numCache>
                <c:formatCode>m/d/yyyy</c:formatCode>
                <c:ptCount val="1"/>
                <c:pt idx="0">
                  <c:v>45489</c:v>
                </c:pt>
              </c:numCache>
            </c:numRef>
          </c:cat>
          <c:val>
            <c:numRef>
              <c:f>Numbers!$C$10</c:f>
              <c:numCache>
                <c:formatCode>General</c:formatCode>
                <c:ptCount val="1"/>
                <c:pt idx="0">
                  <c:v>35</c:v>
                </c:pt>
              </c:numCache>
            </c:numRef>
          </c:val>
          <c:smooth val="0"/>
          <c:extLst>
            <c:ext xmlns:c16="http://schemas.microsoft.com/office/drawing/2014/chart" uri="{C3380CC4-5D6E-409C-BE32-E72D297353CC}">
              <c16:uniqueId val="{00000000-CD34-484D-BCFB-797C4788F390}"/>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Numbers!$R$24</c:f>
              <c:strCache>
                <c:ptCount val="1"/>
                <c:pt idx="0">
                  <c:v>Radiology</c:v>
                </c:pt>
              </c:strCache>
            </c:strRef>
          </c:tx>
          <c:spPr>
            <a:ln w="28575" cap="rnd">
              <a:solidFill>
                <a:schemeClr val="accent1"/>
              </a:solidFill>
              <a:round/>
            </a:ln>
            <a:effectLst/>
          </c:spPr>
          <c:marker>
            <c:symbol val="none"/>
          </c:marker>
          <c:cat>
            <c:numRef>
              <c:f>Numbers!$AC$3</c:f>
              <c:numCache>
                <c:formatCode>m/d/yyyy</c:formatCode>
                <c:ptCount val="1"/>
                <c:pt idx="0">
                  <c:v>45489</c:v>
                </c:pt>
              </c:numCache>
            </c:numRef>
          </c:cat>
          <c:val>
            <c:numRef>
              <c:f>Numbers!$AC$24</c:f>
              <c:numCache>
                <c:formatCode>General</c:formatCode>
                <c:ptCount val="1"/>
                <c:pt idx="0">
                  <c:v>9</c:v>
                </c:pt>
              </c:numCache>
            </c:numRef>
          </c:val>
          <c:smooth val="0"/>
          <c:extLst>
            <c:ext xmlns:c16="http://schemas.microsoft.com/office/drawing/2014/chart" uri="{C3380CC4-5D6E-409C-BE32-E72D297353CC}">
              <c16:uniqueId val="{00000000-6CBB-4047-B67F-C8FA1995566C}"/>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Numbers!$R$25</c:f>
              <c:strCache>
                <c:ptCount val="1"/>
                <c:pt idx="0">
                  <c:v>Emergency Flow/Site</c:v>
                </c:pt>
              </c:strCache>
            </c:strRef>
          </c:tx>
          <c:spPr>
            <a:ln w="28575" cap="rnd">
              <a:solidFill>
                <a:schemeClr val="accent1"/>
              </a:solidFill>
              <a:round/>
            </a:ln>
            <a:effectLst/>
          </c:spPr>
          <c:marker>
            <c:symbol val="none"/>
          </c:marker>
          <c:cat>
            <c:numRef>
              <c:f>Numbers!$S$3:$AC$3</c:f>
              <c:numCache>
                <c:formatCode>m/d/yyyy</c:formatCode>
                <c:ptCount val="11"/>
                <c:pt idx="0">
                  <c:v>45341</c:v>
                </c:pt>
                <c:pt idx="1">
                  <c:v>45350</c:v>
                </c:pt>
                <c:pt idx="2">
                  <c:v>45357</c:v>
                </c:pt>
                <c:pt idx="3">
                  <c:v>45385</c:v>
                </c:pt>
                <c:pt idx="4">
                  <c:v>45398</c:v>
                </c:pt>
                <c:pt idx="5">
                  <c:v>45412</c:v>
                </c:pt>
                <c:pt idx="6">
                  <c:v>45427</c:v>
                </c:pt>
                <c:pt idx="7">
                  <c:v>45441</c:v>
                </c:pt>
                <c:pt idx="8">
                  <c:v>45461</c:v>
                </c:pt>
                <c:pt idx="9">
                  <c:v>45475</c:v>
                </c:pt>
                <c:pt idx="10">
                  <c:v>45489</c:v>
                </c:pt>
              </c:numCache>
            </c:numRef>
          </c:cat>
          <c:val>
            <c:numRef>
              <c:f>Numbers!$W$25:$AC$25</c:f>
              <c:numCache>
                <c:formatCode>General</c:formatCode>
                <c:ptCount val="7"/>
                <c:pt idx="0">
                  <c:v>127</c:v>
                </c:pt>
                <c:pt idx="1">
                  <c:v>128</c:v>
                </c:pt>
                <c:pt idx="2">
                  <c:v>187</c:v>
                </c:pt>
                <c:pt idx="3">
                  <c:v>136</c:v>
                </c:pt>
                <c:pt idx="4">
                  <c:v>144</c:v>
                </c:pt>
                <c:pt idx="5">
                  <c:v>143</c:v>
                </c:pt>
                <c:pt idx="6">
                  <c:v>251</c:v>
                </c:pt>
              </c:numCache>
            </c:numRef>
          </c:val>
          <c:smooth val="0"/>
          <c:extLst>
            <c:ext xmlns:c16="http://schemas.microsoft.com/office/drawing/2014/chart" uri="{C3380CC4-5D6E-409C-BE32-E72D297353CC}">
              <c16:uniqueId val="{00000000-46F0-47F5-8E0D-CDF6827271D3}"/>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Numbers!$R$26</c:f>
              <c:strCache>
                <c:ptCount val="1"/>
                <c:pt idx="0">
                  <c:v>Medicine</c:v>
                </c:pt>
              </c:strCache>
            </c:strRef>
          </c:tx>
          <c:spPr>
            <a:ln w="28575" cap="rnd">
              <a:solidFill>
                <a:schemeClr val="accent1"/>
              </a:solidFill>
              <a:round/>
            </a:ln>
            <a:effectLst/>
          </c:spPr>
          <c:marker>
            <c:symbol val="none"/>
          </c:marker>
          <c:cat>
            <c:numRef>
              <c:f>Numbers!$W$3:$AC$3</c:f>
              <c:numCache>
                <c:formatCode>m/d/yyyy</c:formatCode>
                <c:ptCount val="7"/>
                <c:pt idx="0">
                  <c:v>45398</c:v>
                </c:pt>
                <c:pt idx="1">
                  <c:v>45412</c:v>
                </c:pt>
                <c:pt idx="2">
                  <c:v>45427</c:v>
                </c:pt>
                <c:pt idx="3">
                  <c:v>45441</c:v>
                </c:pt>
                <c:pt idx="4">
                  <c:v>45461</c:v>
                </c:pt>
                <c:pt idx="5">
                  <c:v>45475</c:v>
                </c:pt>
                <c:pt idx="6">
                  <c:v>45489</c:v>
                </c:pt>
              </c:numCache>
            </c:numRef>
          </c:cat>
          <c:val>
            <c:numRef>
              <c:f>Numbers!$W$26:$AC$26</c:f>
              <c:numCache>
                <c:formatCode>General</c:formatCode>
                <c:ptCount val="7"/>
                <c:pt idx="0">
                  <c:v>150</c:v>
                </c:pt>
                <c:pt idx="1">
                  <c:v>147</c:v>
                </c:pt>
                <c:pt idx="2">
                  <c:v>205</c:v>
                </c:pt>
                <c:pt idx="3">
                  <c:v>185</c:v>
                </c:pt>
                <c:pt idx="4">
                  <c:v>210</c:v>
                </c:pt>
                <c:pt idx="5">
                  <c:v>204</c:v>
                </c:pt>
                <c:pt idx="6">
                  <c:v>176</c:v>
                </c:pt>
              </c:numCache>
            </c:numRef>
          </c:val>
          <c:smooth val="0"/>
          <c:extLst>
            <c:ext xmlns:c16="http://schemas.microsoft.com/office/drawing/2014/chart" uri="{C3380CC4-5D6E-409C-BE32-E72D297353CC}">
              <c16:uniqueId val="{00000000-B2F2-4466-94CF-A55D8ED55946}"/>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Numbers!$R$27</c:f>
              <c:strCache>
                <c:ptCount val="1"/>
                <c:pt idx="0">
                  <c:v>Integrated Surgery</c:v>
                </c:pt>
              </c:strCache>
            </c:strRef>
          </c:tx>
          <c:spPr>
            <a:ln w="28575" cap="rnd">
              <a:solidFill>
                <a:schemeClr val="accent1"/>
              </a:solidFill>
              <a:round/>
            </a:ln>
            <a:effectLst/>
          </c:spPr>
          <c:marker>
            <c:symbol val="none"/>
          </c:marker>
          <c:cat>
            <c:numRef>
              <c:f>Numbers!$W$3:$AC$3</c:f>
              <c:numCache>
                <c:formatCode>m/d/yyyy</c:formatCode>
                <c:ptCount val="7"/>
                <c:pt idx="0">
                  <c:v>45398</c:v>
                </c:pt>
                <c:pt idx="1">
                  <c:v>45412</c:v>
                </c:pt>
                <c:pt idx="2">
                  <c:v>45427</c:v>
                </c:pt>
                <c:pt idx="3">
                  <c:v>45441</c:v>
                </c:pt>
                <c:pt idx="4">
                  <c:v>45461</c:v>
                </c:pt>
                <c:pt idx="5">
                  <c:v>45475</c:v>
                </c:pt>
                <c:pt idx="6">
                  <c:v>45489</c:v>
                </c:pt>
              </c:numCache>
            </c:numRef>
          </c:cat>
          <c:val>
            <c:numRef>
              <c:f>Numbers!$W$27:$AC$27</c:f>
              <c:numCache>
                <c:formatCode>General</c:formatCode>
                <c:ptCount val="7"/>
                <c:pt idx="0">
                  <c:v>16</c:v>
                </c:pt>
                <c:pt idx="1">
                  <c:v>18</c:v>
                </c:pt>
                <c:pt idx="2">
                  <c:v>26</c:v>
                </c:pt>
                <c:pt idx="3">
                  <c:v>20</c:v>
                </c:pt>
                <c:pt idx="4">
                  <c:v>28</c:v>
                </c:pt>
                <c:pt idx="5">
                  <c:v>24</c:v>
                </c:pt>
                <c:pt idx="6">
                  <c:v>73</c:v>
                </c:pt>
              </c:numCache>
            </c:numRef>
          </c:val>
          <c:smooth val="0"/>
          <c:extLst>
            <c:ext xmlns:c16="http://schemas.microsoft.com/office/drawing/2014/chart" uri="{C3380CC4-5D6E-409C-BE32-E72D297353CC}">
              <c16:uniqueId val="{00000000-2E40-4667-BCAB-32E96A82C82F}"/>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Numbers!$R$28</c:f>
              <c:strCache>
                <c:ptCount val="1"/>
                <c:pt idx="0">
                  <c:v>Specialist Surgery</c:v>
                </c:pt>
              </c:strCache>
            </c:strRef>
          </c:tx>
          <c:spPr>
            <a:ln w="28575" cap="rnd">
              <a:solidFill>
                <a:schemeClr val="accent1"/>
              </a:solidFill>
              <a:round/>
            </a:ln>
            <a:effectLst/>
          </c:spPr>
          <c:marker>
            <c:symbol val="none"/>
          </c:marker>
          <c:cat>
            <c:numRef>
              <c:f>Numbers!$W$3:$AC$3</c:f>
              <c:numCache>
                <c:formatCode>m/d/yyyy</c:formatCode>
                <c:ptCount val="7"/>
                <c:pt idx="0">
                  <c:v>45398</c:v>
                </c:pt>
                <c:pt idx="1">
                  <c:v>45412</c:v>
                </c:pt>
                <c:pt idx="2">
                  <c:v>45427</c:v>
                </c:pt>
                <c:pt idx="3">
                  <c:v>45441</c:v>
                </c:pt>
                <c:pt idx="4">
                  <c:v>45461</c:v>
                </c:pt>
                <c:pt idx="5">
                  <c:v>45475</c:v>
                </c:pt>
                <c:pt idx="6">
                  <c:v>45489</c:v>
                </c:pt>
              </c:numCache>
            </c:numRef>
          </c:cat>
          <c:val>
            <c:numRef>
              <c:f>Numbers!$W$28:$AC$28</c:f>
              <c:numCache>
                <c:formatCode>General</c:formatCode>
                <c:ptCount val="7"/>
                <c:pt idx="0">
                  <c:v>19</c:v>
                </c:pt>
                <c:pt idx="1">
                  <c:v>19</c:v>
                </c:pt>
                <c:pt idx="2">
                  <c:v>38</c:v>
                </c:pt>
                <c:pt idx="3">
                  <c:v>21</c:v>
                </c:pt>
                <c:pt idx="4">
                  <c:v>39</c:v>
                </c:pt>
                <c:pt idx="5">
                  <c:v>43</c:v>
                </c:pt>
                <c:pt idx="6">
                  <c:v>54</c:v>
                </c:pt>
              </c:numCache>
            </c:numRef>
          </c:val>
          <c:smooth val="0"/>
          <c:extLst>
            <c:ext xmlns:c16="http://schemas.microsoft.com/office/drawing/2014/chart" uri="{C3380CC4-5D6E-409C-BE32-E72D297353CC}">
              <c16:uniqueId val="{00000000-B92D-4EBD-B841-DDF77569A3F8}"/>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Numbers!$R$29</c:f>
              <c:strCache>
                <c:ptCount val="1"/>
                <c:pt idx="0">
                  <c:v>Pathology</c:v>
                </c:pt>
              </c:strCache>
            </c:strRef>
          </c:tx>
          <c:spPr>
            <a:ln w="28575" cap="rnd">
              <a:solidFill>
                <a:schemeClr val="accent1"/>
              </a:solidFill>
              <a:round/>
            </a:ln>
            <a:effectLst/>
          </c:spPr>
          <c:marker>
            <c:symbol val="none"/>
          </c:marker>
          <c:cat>
            <c:numRef>
              <c:f>Numbers!$W$3:$AB$3</c:f>
              <c:numCache>
                <c:formatCode>m/d/yyyy</c:formatCode>
                <c:ptCount val="6"/>
                <c:pt idx="0">
                  <c:v>45398</c:v>
                </c:pt>
                <c:pt idx="1">
                  <c:v>45412</c:v>
                </c:pt>
                <c:pt idx="2">
                  <c:v>45427</c:v>
                </c:pt>
                <c:pt idx="3">
                  <c:v>45441</c:v>
                </c:pt>
                <c:pt idx="4">
                  <c:v>45461</c:v>
                </c:pt>
                <c:pt idx="5">
                  <c:v>45475</c:v>
                </c:pt>
              </c:numCache>
            </c:numRef>
          </c:cat>
          <c:val>
            <c:numRef>
              <c:f>Numbers!$W$29:$AB$29</c:f>
              <c:numCache>
                <c:formatCode>General</c:formatCode>
                <c:ptCount val="6"/>
                <c:pt idx="0">
                  <c:v>11</c:v>
                </c:pt>
                <c:pt idx="1">
                  <c:v>5</c:v>
                </c:pt>
                <c:pt idx="2">
                  <c:v>19</c:v>
                </c:pt>
                <c:pt idx="3">
                  <c:v>14</c:v>
                </c:pt>
                <c:pt idx="4">
                  <c:v>25</c:v>
                </c:pt>
                <c:pt idx="5">
                  <c:v>23</c:v>
                </c:pt>
              </c:numCache>
            </c:numRef>
          </c:val>
          <c:smooth val="0"/>
          <c:extLst>
            <c:ext xmlns:c16="http://schemas.microsoft.com/office/drawing/2014/chart" uri="{C3380CC4-5D6E-409C-BE32-E72D297353CC}">
              <c16:uniqueId val="{00000000-906C-4D52-8C73-6C439BA0310B}"/>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Radiology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Numbers!$C$2</c:f>
              <c:strCache>
                <c:ptCount val="1"/>
                <c:pt idx="0">
                  <c:v>Radiology</c:v>
                </c:pt>
              </c:strCache>
            </c:strRef>
          </c:tx>
          <c:spPr>
            <a:ln w="28575" cap="rnd">
              <a:solidFill>
                <a:schemeClr val="accent1"/>
              </a:solidFill>
              <a:round/>
            </a:ln>
            <a:effectLst/>
          </c:spPr>
          <c:marker>
            <c:symbol val="none"/>
          </c:marker>
          <c:cat>
            <c:numRef>
              <c:f>Numbers!$A$10</c:f>
              <c:numCache>
                <c:formatCode>m/d/yyyy</c:formatCode>
                <c:ptCount val="1"/>
                <c:pt idx="0">
                  <c:v>45489</c:v>
                </c:pt>
              </c:numCache>
            </c:numRef>
          </c:cat>
          <c:val>
            <c:numRef>
              <c:f>Numbers!$K$10</c:f>
              <c:numCache>
                <c:formatCode>General</c:formatCode>
                <c:ptCount val="1"/>
                <c:pt idx="0">
                  <c:v>10</c:v>
                </c:pt>
              </c:numCache>
            </c:numRef>
          </c:val>
          <c:smooth val="0"/>
          <c:extLst>
            <c:ext xmlns:c16="http://schemas.microsoft.com/office/drawing/2014/chart" uri="{C3380CC4-5D6E-409C-BE32-E72D297353CC}">
              <c16:uniqueId val="{00000000-072D-4A2C-ACE5-79C8FA5F39FD}"/>
            </c:ext>
          </c:extLst>
        </c:ser>
        <c:dLbls>
          <c:showLegendKey val="0"/>
          <c:showVal val="0"/>
          <c:showCatName val="0"/>
          <c:showSerName val="0"/>
          <c:showPercent val="0"/>
          <c:showBubbleSize val="0"/>
        </c:dLbls>
        <c:smooth val="0"/>
        <c:axId val="31787136"/>
        <c:axId val="265561840"/>
      </c:lineChart>
      <c:dateAx>
        <c:axId val="3178713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5561840"/>
        <c:crosses val="autoZero"/>
        <c:auto val="1"/>
        <c:lblOffset val="100"/>
        <c:baseTimeUnit val="days"/>
      </c:dateAx>
      <c:valAx>
        <c:axId val="2655618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7871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Numbers!$D$2</c:f>
              <c:strCache>
                <c:ptCount val="1"/>
                <c:pt idx="0">
                  <c:v>Emergency Flow/Site</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Numbers!$D$3:$D$10</c:f>
              <c:numCache>
                <c:formatCode>General</c:formatCode>
                <c:ptCount val="8"/>
                <c:pt idx="0">
                  <c:v>598</c:v>
                </c:pt>
                <c:pt idx="1">
                  <c:v>585</c:v>
                </c:pt>
                <c:pt idx="2">
                  <c:v>600</c:v>
                </c:pt>
                <c:pt idx="3">
                  <c:v>600</c:v>
                </c:pt>
                <c:pt idx="4">
                  <c:v>566</c:v>
                </c:pt>
                <c:pt idx="5">
                  <c:v>539</c:v>
                </c:pt>
                <c:pt idx="6">
                  <c:v>580</c:v>
                </c:pt>
                <c:pt idx="7">
                  <c:v>816</c:v>
                </c:pt>
              </c:numCache>
            </c:numRef>
          </c:val>
          <c:smooth val="0"/>
          <c:extLst>
            <c:ext xmlns:c16="http://schemas.microsoft.com/office/drawing/2014/chart" uri="{C3380CC4-5D6E-409C-BE32-E72D297353CC}">
              <c16:uniqueId val="{00000000-4BEA-425F-9AF3-BB6A25B92745}"/>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Numbers!$D$2</c:f>
              <c:strCache>
                <c:ptCount val="1"/>
                <c:pt idx="0">
                  <c:v>Emergency Flow/Site</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Numbers!$L$3:$L$10</c:f>
              <c:numCache>
                <c:formatCode>General</c:formatCode>
                <c:ptCount val="8"/>
                <c:pt idx="0">
                  <c:v>516</c:v>
                </c:pt>
                <c:pt idx="1">
                  <c:v>471</c:v>
                </c:pt>
                <c:pt idx="2">
                  <c:v>463</c:v>
                </c:pt>
                <c:pt idx="3">
                  <c:v>494</c:v>
                </c:pt>
                <c:pt idx="4">
                  <c:v>413</c:v>
                </c:pt>
                <c:pt idx="5">
                  <c:v>368</c:v>
                </c:pt>
                <c:pt idx="6">
                  <c:v>358</c:v>
                </c:pt>
                <c:pt idx="7">
                  <c:v>562</c:v>
                </c:pt>
              </c:numCache>
            </c:numRef>
          </c:val>
          <c:smooth val="0"/>
          <c:extLst>
            <c:ext xmlns:c16="http://schemas.microsoft.com/office/drawing/2014/chart" uri="{C3380CC4-5D6E-409C-BE32-E72D297353CC}">
              <c16:uniqueId val="{00000000-631A-45E2-84FB-55D62275563A}"/>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Numbers!$E$2</c:f>
              <c:strCache>
                <c:ptCount val="1"/>
                <c:pt idx="0">
                  <c:v>Medicine</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Numbers!$E$3:$E$10</c:f>
              <c:numCache>
                <c:formatCode>General</c:formatCode>
                <c:ptCount val="8"/>
                <c:pt idx="0">
                  <c:v>1150</c:v>
                </c:pt>
                <c:pt idx="1">
                  <c:v>1130</c:v>
                </c:pt>
                <c:pt idx="2">
                  <c:v>1079</c:v>
                </c:pt>
                <c:pt idx="3">
                  <c:v>1085</c:v>
                </c:pt>
                <c:pt idx="4">
                  <c:v>1020</c:v>
                </c:pt>
                <c:pt idx="5">
                  <c:v>903</c:v>
                </c:pt>
                <c:pt idx="6">
                  <c:v>904</c:v>
                </c:pt>
                <c:pt idx="7">
                  <c:v>722</c:v>
                </c:pt>
              </c:numCache>
            </c:numRef>
          </c:val>
          <c:smooth val="0"/>
          <c:extLst>
            <c:ext xmlns:c16="http://schemas.microsoft.com/office/drawing/2014/chart" uri="{C3380CC4-5D6E-409C-BE32-E72D297353CC}">
              <c16:uniqueId val="{00000000-1D05-4512-9C66-B7FC24F328EE}"/>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Numbers!$M$2</c:f>
              <c:strCache>
                <c:ptCount val="1"/>
                <c:pt idx="0">
                  <c:v>Medicine</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Numbers!$M$3:$M$10</c:f>
              <c:numCache>
                <c:formatCode>General</c:formatCode>
                <c:ptCount val="8"/>
                <c:pt idx="0">
                  <c:v>1038</c:v>
                </c:pt>
                <c:pt idx="1">
                  <c:v>990</c:v>
                </c:pt>
                <c:pt idx="2">
                  <c:v>907</c:v>
                </c:pt>
                <c:pt idx="3">
                  <c:v>949</c:v>
                </c:pt>
                <c:pt idx="4">
                  <c:v>869</c:v>
                </c:pt>
                <c:pt idx="5">
                  <c:v>799</c:v>
                </c:pt>
                <c:pt idx="6">
                  <c:v>767</c:v>
                </c:pt>
                <c:pt idx="7">
                  <c:v>622</c:v>
                </c:pt>
              </c:numCache>
            </c:numRef>
          </c:val>
          <c:smooth val="0"/>
          <c:extLst>
            <c:ext xmlns:c16="http://schemas.microsoft.com/office/drawing/2014/chart" uri="{C3380CC4-5D6E-409C-BE32-E72D297353CC}">
              <c16:uniqueId val="{00000000-9BAA-459E-9291-6AED26F143A3}"/>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Numbers!$F$2</c:f>
              <c:strCache>
                <c:ptCount val="1"/>
                <c:pt idx="0">
                  <c:v>Integrated Surgery</c:v>
                </c:pt>
              </c:strCache>
            </c:strRef>
          </c:tx>
          <c:spPr>
            <a:ln w="28575" cap="rnd">
              <a:solidFill>
                <a:schemeClr val="accent1"/>
              </a:solidFill>
              <a:round/>
            </a:ln>
            <a:effectLst/>
          </c:spPr>
          <c:marker>
            <c:symbol val="none"/>
          </c:marker>
          <c:cat>
            <c:numRef>
              <c:f>Numbers!$A$3:$A$10</c:f>
              <c:numCache>
                <c:formatCode>m/d/yyyy</c:formatCode>
                <c:ptCount val="8"/>
                <c:pt idx="0">
                  <c:v>45385</c:v>
                </c:pt>
                <c:pt idx="1">
                  <c:v>45398</c:v>
                </c:pt>
                <c:pt idx="2">
                  <c:v>45412</c:v>
                </c:pt>
                <c:pt idx="3">
                  <c:v>45426</c:v>
                </c:pt>
                <c:pt idx="4">
                  <c:v>45441</c:v>
                </c:pt>
                <c:pt idx="5">
                  <c:v>45461</c:v>
                </c:pt>
                <c:pt idx="6">
                  <c:v>45475</c:v>
                </c:pt>
                <c:pt idx="7">
                  <c:v>45489</c:v>
                </c:pt>
              </c:numCache>
            </c:numRef>
          </c:cat>
          <c:val>
            <c:numRef>
              <c:f>Numbers!$F$3:$F$10</c:f>
              <c:numCache>
                <c:formatCode>General</c:formatCode>
                <c:ptCount val="8"/>
                <c:pt idx="0">
                  <c:v>150</c:v>
                </c:pt>
                <c:pt idx="1">
                  <c:v>115</c:v>
                </c:pt>
                <c:pt idx="2">
                  <c:v>120</c:v>
                </c:pt>
                <c:pt idx="3">
                  <c:v>114</c:v>
                </c:pt>
                <c:pt idx="4">
                  <c:v>99</c:v>
                </c:pt>
                <c:pt idx="5">
                  <c:v>97</c:v>
                </c:pt>
                <c:pt idx="6">
                  <c:v>92</c:v>
                </c:pt>
                <c:pt idx="7">
                  <c:v>215</c:v>
                </c:pt>
              </c:numCache>
            </c:numRef>
          </c:val>
          <c:smooth val="0"/>
          <c:extLst>
            <c:ext xmlns:c16="http://schemas.microsoft.com/office/drawing/2014/chart" uri="{C3380CC4-5D6E-409C-BE32-E72D297353CC}">
              <c16:uniqueId val="{00000000-3C3A-4433-A671-9041A9F09BBA}"/>
            </c:ext>
          </c:extLst>
        </c:ser>
        <c:dLbls>
          <c:showLegendKey val="0"/>
          <c:showVal val="0"/>
          <c:showCatName val="0"/>
          <c:showSerName val="0"/>
          <c:showPercent val="0"/>
          <c:showBubbleSize val="0"/>
        </c:dLbls>
        <c:smooth val="0"/>
        <c:axId val="612869504"/>
        <c:axId val="612869920"/>
      </c:lineChart>
      <c:dateAx>
        <c:axId val="61286950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920"/>
        <c:crosses val="autoZero"/>
        <c:auto val="1"/>
        <c:lblOffset val="100"/>
        <c:baseTimeUnit val="days"/>
      </c:dateAx>
      <c:valAx>
        <c:axId val="6128699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2869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2.xml"/><Relationship Id="rId13" Type="http://schemas.openxmlformats.org/officeDocument/2006/relationships/chart" Target="../charts/chart27.xml"/><Relationship Id="rId18" Type="http://schemas.openxmlformats.org/officeDocument/2006/relationships/chart" Target="../charts/chart32.xml"/><Relationship Id="rId3" Type="http://schemas.openxmlformats.org/officeDocument/2006/relationships/chart" Target="../charts/chart17.xml"/><Relationship Id="rId21" Type="http://schemas.openxmlformats.org/officeDocument/2006/relationships/chart" Target="../charts/chart35.xml"/><Relationship Id="rId7" Type="http://schemas.openxmlformats.org/officeDocument/2006/relationships/chart" Target="../charts/chart21.xml"/><Relationship Id="rId12" Type="http://schemas.openxmlformats.org/officeDocument/2006/relationships/chart" Target="../charts/chart26.xml"/><Relationship Id="rId17" Type="http://schemas.openxmlformats.org/officeDocument/2006/relationships/chart" Target="../charts/chart31.xml"/><Relationship Id="rId2" Type="http://schemas.openxmlformats.org/officeDocument/2006/relationships/chart" Target="../charts/chart16.xml"/><Relationship Id="rId16" Type="http://schemas.openxmlformats.org/officeDocument/2006/relationships/chart" Target="../charts/chart30.xml"/><Relationship Id="rId20" Type="http://schemas.openxmlformats.org/officeDocument/2006/relationships/chart" Target="../charts/chart34.xml"/><Relationship Id="rId1" Type="http://schemas.openxmlformats.org/officeDocument/2006/relationships/chart" Target="../charts/chart15.xml"/><Relationship Id="rId6" Type="http://schemas.openxmlformats.org/officeDocument/2006/relationships/chart" Target="../charts/chart20.xml"/><Relationship Id="rId11" Type="http://schemas.openxmlformats.org/officeDocument/2006/relationships/chart" Target="../charts/chart25.xml"/><Relationship Id="rId5" Type="http://schemas.openxmlformats.org/officeDocument/2006/relationships/chart" Target="../charts/chart19.xml"/><Relationship Id="rId15" Type="http://schemas.openxmlformats.org/officeDocument/2006/relationships/chart" Target="../charts/chart29.xml"/><Relationship Id="rId10" Type="http://schemas.openxmlformats.org/officeDocument/2006/relationships/chart" Target="../charts/chart24.xml"/><Relationship Id="rId19" Type="http://schemas.openxmlformats.org/officeDocument/2006/relationships/chart" Target="../charts/chart33.xml"/><Relationship Id="rId4" Type="http://schemas.openxmlformats.org/officeDocument/2006/relationships/chart" Target="../charts/chart18.xml"/><Relationship Id="rId9" Type="http://schemas.openxmlformats.org/officeDocument/2006/relationships/chart" Target="../charts/chart23.xml"/><Relationship Id="rId14"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10</xdr:col>
      <xdr:colOff>0</xdr:colOff>
      <xdr:row>2</xdr:row>
      <xdr:rowOff>0</xdr:rowOff>
    </xdr:from>
    <xdr:to>
      <xdr:col>17</xdr:col>
      <xdr:colOff>590550</xdr:colOff>
      <xdr:row>17</xdr:row>
      <xdr:rowOff>0</xdr:rowOff>
    </xdr:to>
    <xdr:graphicFrame macro="">
      <xdr:nvGraphicFramePr>
        <xdr:cNvPr id="3" name="Chart 2">
          <a:extLst>
            <a:ext uri="{FF2B5EF4-FFF2-40B4-BE49-F238E27FC236}">
              <a16:creationId xmlns:a16="http://schemas.microsoft.com/office/drawing/2014/main" id="{0AA2CE02-2DC6-4BC7-A877-4ECAAA1B55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xdr:row>
      <xdr:rowOff>0</xdr:rowOff>
    </xdr:from>
    <xdr:to>
      <xdr:col>9</xdr:col>
      <xdr:colOff>0</xdr:colOff>
      <xdr:row>16</xdr:row>
      <xdr:rowOff>171450</xdr:rowOff>
    </xdr:to>
    <xdr:graphicFrame macro="">
      <xdr:nvGraphicFramePr>
        <xdr:cNvPr id="5" name="Chart 4">
          <a:extLst>
            <a:ext uri="{FF2B5EF4-FFF2-40B4-BE49-F238E27FC236}">
              <a16:creationId xmlns:a16="http://schemas.microsoft.com/office/drawing/2014/main" id="{5C032EB0-2FA4-42B8-A945-D968602FC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98</xdr:row>
      <xdr:rowOff>19050</xdr:rowOff>
    </xdr:from>
    <xdr:to>
      <xdr:col>9</xdr:col>
      <xdr:colOff>0</xdr:colOff>
      <xdr:row>113</xdr:row>
      <xdr:rowOff>0</xdr:rowOff>
    </xdr:to>
    <xdr:graphicFrame macro="">
      <xdr:nvGraphicFramePr>
        <xdr:cNvPr id="6" name="Chart 5">
          <a:extLst>
            <a:ext uri="{FF2B5EF4-FFF2-40B4-BE49-F238E27FC236}">
              <a16:creationId xmlns:a16="http://schemas.microsoft.com/office/drawing/2014/main" id="{48863A55-B687-4F1B-8151-EF616C95A5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xdr:colOff>
      <xdr:row>98</xdr:row>
      <xdr:rowOff>0</xdr:rowOff>
    </xdr:from>
    <xdr:to>
      <xdr:col>17</xdr:col>
      <xdr:colOff>600075</xdr:colOff>
      <xdr:row>113</xdr:row>
      <xdr:rowOff>0</xdr:rowOff>
    </xdr:to>
    <xdr:graphicFrame macro="">
      <xdr:nvGraphicFramePr>
        <xdr:cNvPr id="7" name="Chart 6">
          <a:extLst>
            <a:ext uri="{FF2B5EF4-FFF2-40B4-BE49-F238E27FC236}">
              <a16:creationId xmlns:a16="http://schemas.microsoft.com/office/drawing/2014/main" id="{3C4A43C1-50B6-4002-87B4-11F59718F8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28575</xdr:colOff>
      <xdr:row>18</xdr:row>
      <xdr:rowOff>0</xdr:rowOff>
    </xdr:from>
    <xdr:to>
      <xdr:col>9</xdr:col>
      <xdr:colOff>28575</xdr:colOff>
      <xdr:row>32</xdr:row>
      <xdr:rowOff>171450</xdr:rowOff>
    </xdr:to>
    <xdr:graphicFrame macro="">
      <xdr:nvGraphicFramePr>
        <xdr:cNvPr id="8" name="Chart 7">
          <a:extLst>
            <a:ext uri="{FF2B5EF4-FFF2-40B4-BE49-F238E27FC236}">
              <a16:creationId xmlns:a16="http://schemas.microsoft.com/office/drawing/2014/main" id="{1EAE7343-B7AB-41AA-83F9-D1201E3997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0</xdr:colOff>
      <xdr:row>17</xdr:row>
      <xdr:rowOff>180975</xdr:rowOff>
    </xdr:from>
    <xdr:to>
      <xdr:col>18</xdr:col>
      <xdr:colOff>0</xdr:colOff>
      <xdr:row>32</xdr:row>
      <xdr:rowOff>161925</xdr:rowOff>
    </xdr:to>
    <xdr:graphicFrame macro="">
      <xdr:nvGraphicFramePr>
        <xdr:cNvPr id="9" name="Chart 8">
          <a:extLst>
            <a:ext uri="{FF2B5EF4-FFF2-40B4-BE49-F238E27FC236}">
              <a16:creationId xmlns:a16="http://schemas.microsoft.com/office/drawing/2014/main" id="{68313C84-2497-49AC-B3F5-A7953D0582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34</xdr:row>
      <xdr:rowOff>0</xdr:rowOff>
    </xdr:from>
    <xdr:to>
      <xdr:col>9</xdr:col>
      <xdr:colOff>0</xdr:colOff>
      <xdr:row>48</xdr:row>
      <xdr:rowOff>171450</xdr:rowOff>
    </xdr:to>
    <xdr:graphicFrame macro="">
      <xdr:nvGraphicFramePr>
        <xdr:cNvPr id="10" name="Chart 9">
          <a:extLst>
            <a:ext uri="{FF2B5EF4-FFF2-40B4-BE49-F238E27FC236}">
              <a16:creationId xmlns:a16="http://schemas.microsoft.com/office/drawing/2014/main" id="{CA4A52B3-0583-4BD6-AF2B-C8ED6CB19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9525</xdr:colOff>
      <xdr:row>33</xdr:row>
      <xdr:rowOff>180975</xdr:rowOff>
    </xdr:from>
    <xdr:to>
      <xdr:col>18</xdr:col>
      <xdr:colOff>9525</xdr:colOff>
      <xdr:row>48</xdr:row>
      <xdr:rowOff>161925</xdr:rowOff>
    </xdr:to>
    <xdr:graphicFrame macro="">
      <xdr:nvGraphicFramePr>
        <xdr:cNvPr id="11" name="Chart 10">
          <a:extLst>
            <a:ext uri="{FF2B5EF4-FFF2-40B4-BE49-F238E27FC236}">
              <a16:creationId xmlns:a16="http://schemas.microsoft.com/office/drawing/2014/main" id="{BB3286F7-41E4-4A23-82BC-BA3E24FA19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19050</xdr:colOff>
      <xdr:row>50</xdr:row>
      <xdr:rowOff>9525</xdr:rowOff>
    </xdr:from>
    <xdr:to>
      <xdr:col>9</xdr:col>
      <xdr:colOff>19050</xdr:colOff>
      <xdr:row>64</xdr:row>
      <xdr:rowOff>180975</xdr:rowOff>
    </xdr:to>
    <xdr:graphicFrame macro="">
      <xdr:nvGraphicFramePr>
        <xdr:cNvPr id="12" name="Chart 11">
          <a:extLst>
            <a:ext uri="{FF2B5EF4-FFF2-40B4-BE49-F238E27FC236}">
              <a16:creationId xmlns:a16="http://schemas.microsoft.com/office/drawing/2014/main" id="{4A599406-F0CD-460D-AFF3-5EDCB1B231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9525</xdr:colOff>
      <xdr:row>50</xdr:row>
      <xdr:rowOff>28575</xdr:rowOff>
    </xdr:from>
    <xdr:to>
      <xdr:col>18</xdr:col>
      <xdr:colOff>9525</xdr:colOff>
      <xdr:row>65</xdr:row>
      <xdr:rowOff>9525</xdr:rowOff>
    </xdr:to>
    <xdr:graphicFrame macro="">
      <xdr:nvGraphicFramePr>
        <xdr:cNvPr id="13" name="Chart 12">
          <a:extLst>
            <a:ext uri="{FF2B5EF4-FFF2-40B4-BE49-F238E27FC236}">
              <a16:creationId xmlns:a16="http://schemas.microsoft.com/office/drawing/2014/main" id="{A663B955-F665-42C1-9BC3-67CF720414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19050</xdr:colOff>
      <xdr:row>66</xdr:row>
      <xdr:rowOff>9525</xdr:rowOff>
    </xdr:from>
    <xdr:to>
      <xdr:col>9</xdr:col>
      <xdr:colOff>19050</xdr:colOff>
      <xdr:row>80</xdr:row>
      <xdr:rowOff>180975</xdr:rowOff>
    </xdr:to>
    <xdr:graphicFrame macro="">
      <xdr:nvGraphicFramePr>
        <xdr:cNvPr id="14" name="Chart 13">
          <a:extLst>
            <a:ext uri="{FF2B5EF4-FFF2-40B4-BE49-F238E27FC236}">
              <a16:creationId xmlns:a16="http://schemas.microsoft.com/office/drawing/2014/main" id="{065E5ED5-2536-460C-9794-EBDA1B5EBE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9525</xdr:colOff>
      <xdr:row>66</xdr:row>
      <xdr:rowOff>19050</xdr:rowOff>
    </xdr:from>
    <xdr:to>
      <xdr:col>18</xdr:col>
      <xdr:colOff>9525</xdr:colOff>
      <xdr:row>81</xdr:row>
      <xdr:rowOff>0</xdr:rowOff>
    </xdr:to>
    <xdr:graphicFrame macro="">
      <xdr:nvGraphicFramePr>
        <xdr:cNvPr id="15" name="Chart 14">
          <a:extLst>
            <a:ext uri="{FF2B5EF4-FFF2-40B4-BE49-F238E27FC236}">
              <a16:creationId xmlns:a16="http://schemas.microsoft.com/office/drawing/2014/main" id="{9D906728-8B68-4868-BA0D-4DB5695419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600075</xdr:colOff>
      <xdr:row>81</xdr:row>
      <xdr:rowOff>180975</xdr:rowOff>
    </xdr:from>
    <xdr:to>
      <xdr:col>8</xdr:col>
      <xdr:colOff>600075</xdr:colOff>
      <xdr:row>96</xdr:row>
      <xdr:rowOff>161925</xdr:rowOff>
    </xdr:to>
    <xdr:graphicFrame macro="">
      <xdr:nvGraphicFramePr>
        <xdr:cNvPr id="16" name="Chart 15">
          <a:extLst>
            <a:ext uri="{FF2B5EF4-FFF2-40B4-BE49-F238E27FC236}">
              <a16:creationId xmlns:a16="http://schemas.microsoft.com/office/drawing/2014/main" id="{10BA30BE-7622-4080-8E69-8C04CA406C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0</xdr:colOff>
      <xdr:row>82</xdr:row>
      <xdr:rowOff>38100</xdr:rowOff>
    </xdr:from>
    <xdr:to>
      <xdr:col>18</xdr:col>
      <xdr:colOff>0</xdr:colOff>
      <xdr:row>97</xdr:row>
      <xdr:rowOff>19050</xdr:rowOff>
    </xdr:to>
    <xdr:graphicFrame macro="">
      <xdr:nvGraphicFramePr>
        <xdr:cNvPr id="17" name="Chart 16">
          <a:extLst>
            <a:ext uri="{FF2B5EF4-FFF2-40B4-BE49-F238E27FC236}">
              <a16:creationId xmlns:a16="http://schemas.microsoft.com/office/drawing/2014/main" id="{7F611070-D547-4577-90FE-B8AE3634B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0</xdr:colOff>
      <xdr:row>16</xdr:row>
      <xdr:rowOff>171450</xdr:rowOff>
    </xdr:to>
    <xdr:graphicFrame macro="">
      <xdr:nvGraphicFramePr>
        <xdr:cNvPr id="3" name="Chart 2">
          <a:extLst>
            <a:ext uri="{FF2B5EF4-FFF2-40B4-BE49-F238E27FC236}">
              <a16:creationId xmlns:a16="http://schemas.microsoft.com/office/drawing/2014/main" id="{88510D21-F143-4E41-97BB-FC290341E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18</xdr:row>
      <xdr:rowOff>0</xdr:rowOff>
    </xdr:from>
    <xdr:to>
      <xdr:col>9</xdr:col>
      <xdr:colOff>0</xdr:colOff>
      <xdr:row>32</xdr:row>
      <xdr:rowOff>171450</xdr:rowOff>
    </xdr:to>
    <xdr:graphicFrame macro="">
      <xdr:nvGraphicFramePr>
        <xdr:cNvPr id="4" name="Chart 3">
          <a:extLst>
            <a:ext uri="{FF2B5EF4-FFF2-40B4-BE49-F238E27FC236}">
              <a16:creationId xmlns:a16="http://schemas.microsoft.com/office/drawing/2014/main" id="{797AF389-8175-4F0C-98DB-65247E976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34</xdr:row>
      <xdr:rowOff>0</xdr:rowOff>
    </xdr:from>
    <xdr:to>
      <xdr:col>9</xdr:col>
      <xdr:colOff>0</xdr:colOff>
      <xdr:row>48</xdr:row>
      <xdr:rowOff>171450</xdr:rowOff>
    </xdr:to>
    <xdr:graphicFrame macro="">
      <xdr:nvGraphicFramePr>
        <xdr:cNvPr id="6" name="Chart 5">
          <a:extLst>
            <a:ext uri="{FF2B5EF4-FFF2-40B4-BE49-F238E27FC236}">
              <a16:creationId xmlns:a16="http://schemas.microsoft.com/office/drawing/2014/main" id="{C5B4F6C3-4F75-441F-95BD-F887F77A5B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50</xdr:row>
      <xdr:rowOff>0</xdr:rowOff>
    </xdr:from>
    <xdr:to>
      <xdr:col>9</xdr:col>
      <xdr:colOff>0</xdr:colOff>
      <xdr:row>64</xdr:row>
      <xdr:rowOff>171450</xdr:rowOff>
    </xdr:to>
    <xdr:graphicFrame macro="">
      <xdr:nvGraphicFramePr>
        <xdr:cNvPr id="8" name="Chart 7">
          <a:extLst>
            <a:ext uri="{FF2B5EF4-FFF2-40B4-BE49-F238E27FC236}">
              <a16:creationId xmlns:a16="http://schemas.microsoft.com/office/drawing/2014/main" id="{319DFCFB-50E3-4245-8403-CC13030F8A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66</xdr:row>
      <xdr:rowOff>0</xdr:rowOff>
    </xdr:from>
    <xdr:to>
      <xdr:col>9</xdr:col>
      <xdr:colOff>0</xdr:colOff>
      <xdr:row>80</xdr:row>
      <xdr:rowOff>171450</xdr:rowOff>
    </xdr:to>
    <xdr:graphicFrame macro="">
      <xdr:nvGraphicFramePr>
        <xdr:cNvPr id="10" name="Chart 9">
          <a:extLst>
            <a:ext uri="{FF2B5EF4-FFF2-40B4-BE49-F238E27FC236}">
              <a16:creationId xmlns:a16="http://schemas.microsoft.com/office/drawing/2014/main" id="{F1E0672C-4175-496C-BAAE-88AA8E9DF8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82</xdr:row>
      <xdr:rowOff>0</xdr:rowOff>
    </xdr:from>
    <xdr:to>
      <xdr:col>9</xdr:col>
      <xdr:colOff>0</xdr:colOff>
      <xdr:row>96</xdr:row>
      <xdr:rowOff>171450</xdr:rowOff>
    </xdr:to>
    <xdr:graphicFrame macro="">
      <xdr:nvGraphicFramePr>
        <xdr:cNvPr id="12" name="Chart 11">
          <a:extLst>
            <a:ext uri="{FF2B5EF4-FFF2-40B4-BE49-F238E27FC236}">
              <a16:creationId xmlns:a16="http://schemas.microsoft.com/office/drawing/2014/main" id="{C3390899-08B7-4407-8F96-454525C00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98</xdr:row>
      <xdr:rowOff>0</xdr:rowOff>
    </xdr:from>
    <xdr:to>
      <xdr:col>9</xdr:col>
      <xdr:colOff>0</xdr:colOff>
      <xdr:row>112</xdr:row>
      <xdr:rowOff>171450</xdr:rowOff>
    </xdr:to>
    <xdr:graphicFrame macro="">
      <xdr:nvGraphicFramePr>
        <xdr:cNvPr id="14" name="Chart 13">
          <a:extLst>
            <a:ext uri="{FF2B5EF4-FFF2-40B4-BE49-F238E27FC236}">
              <a16:creationId xmlns:a16="http://schemas.microsoft.com/office/drawing/2014/main" id="{BA0F9014-48FB-4449-A210-17401005AA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0</xdr:colOff>
      <xdr:row>2</xdr:row>
      <xdr:rowOff>0</xdr:rowOff>
    </xdr:from>
    <xdr:to>
      <xdr:col>18</xdr:col>
      <xdr:colOff>0</xdr:colOff>
      <xdr:row>16</xdr:row>
      <xdr:rowOff>171450</xdr:rowOff>
    </xdr:to>
    <xdr:graphicFrame macro="">
      <xdr:nvGraphicFramePr>
        <xdr:cNvPr id="16" name="Chart 15">
          <a:extLst>
            <a:ext uri="{FF2B5EF4-FFF2-40B4-BE49-F238E27FC236}">
              <a16:creationId xmlns:a16="http://schemas.microsoft.com/office/drawing/2014/main" id="{667F1AFA-7D89-4B49-B170-F76351D420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0</xdr:colOff>
      <xdr:row>18</xdr:row>
      <xdr:rowOff>0</xdr:rowOff>
    </xdr:from>
    <xdr:to>
      <xdr:col>18</xdr:col>
      <xdr:colOff>0</xdr:colOff>
      <xdr:row>32</xdr:row>
      <xdr:rowOff>171450</xdr:rowOff>
    </xdr:to>
    <xdr:graphicFrame macro="">
      <xdr:nvGraphicFramePr>
        <xdr:cNvPr id="17" name="Chart 16">
          <a:extLst>
            <a:ext uri="{FF2B5EF4-FFF2-40B4-BE49-F238E27FC236}">
              <a16:creationId xmlns:a16="http://schemas.microsoft.com/office/drawing/2014/main" id="{E9C334BE-D6FE-4C02-8490-77D488585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0</xdr:colOff>
      <xdr:row>34</xdr:row>
      <xdr:rowOff>0</xdr:rowOff>
    </xdr:from>
    <xdr:to>
      <xdr:col>18</xdr:col>
      <xdr:colOff>0</xdr:colOff>
      <xdr:row>48</xdr:row>
      <xdr:rowOff>171450</xdr:rowOff>
    </xdr:to>
    <xdr:graphicFrame macro="">
      <xdr:nvGraphicFramePr>
        <xdr:cNvPr id="18" name="Chart 17">
          <a:extLst>
            <a:ext uri="{FF2B5EF4-FFF2-40B4-BE49-F238E27FC236}">
              <a16:creationId xmlns:a16="http://schemas.microsoft.com/office/drawing/2014/main" id="{B183F5B5-BAAC-49C8-85FD-DC6E44B531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0</xdr:colOff>
      <xdr:row>50</xdr:row>
      <xdr:rowOff>0</xdr:rowOff>
    </xdr:from>
    <xdr:to>
      <xdr:col>18</xdr:col>
      <xdr:colOff>0</xdr:colOff>
      <xdr:row>64</xdr:row>
      <xdr:rowOff>171450</xdr:rowOff>
    </xdr:to>
    <xdr:graphicFrame macro="">
      <xdr:nvGraphicFramePr>
        <xdr:cNvPr id="19" name="Chart 18">
          <a:extLst>
            <a:ext uri="{FF2B5EF4-FFF2-40B4-BE49-F238E27FC236}">
              <a16:creationId xmlns:a16="http://schemas.microsoft.com/office/drawing/2014/main" id="{082D929C-3B63-4869-8208-849D5212B7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0</xdr:colOff>
      <xdr:row>66</xdr:row>
      <xdr:rowOff>0</xdr:rowOff>
    </xdr:from>
    <xdr:to>
      <xdr:col>18</xdr:col>
      <xdr:colOff>0</xdr:colOff>
      <xdr:row>80</xdr:row>
      <xdr:rowOff>171450</xdr:rowOff>
    </xdr:to>
    <xdr:graphicFrame macro="">
      <xdr:nvGraphicFramePr>
        <xdr:cNvPr id="20" name="Chart 19">
          <a:extLst>
            <a:ext uri="{FF2B5EF4-FFF2-40B4-BE49-F238E27FC236}">
              <a16:creationId xmlns:a16="http://schemas.microsoft.com/office/drawing/2014/main" id="{3243BC15-1A60-4DB0-AA7D-B27D8C033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0</xdr:colOff>
      <xdr:row>82</xdr:row>
      <xdr:rowOff>0</xdr:rowOff>
    </xdr:from>
    <xdr:to>
      <xdr:col>18</xdr:col>
      <xdr:colOff>0</xdr:colOff>
      <xdr:row>96</xdr:row>
      <xdr:rowOff>171450</xdr:rowOff>
    </xdr:to>
    <xdr:graphicFrame macro="">
      <xdr:nvGraphicFramePr>
        <xdr:cNvPr id="21" name="Chart 20">
          <a:extLst>
            <a:ext uri="{FF2B5EF4-FFF2-40B4-BE49-F238E27FC236}">
              <a16:creationId xmlns:a16="http://schemas.microsoft.com/office/drawing/2014/main" id="{46CC9A92-03A1-418F-A0A3-B82BEB2A9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0</xdr:colOff>
      <xdr:row>98</xdr:row>
      <xdr:rowOff>0</xdr:rowOff>
    </xdr:from>
    <xdr:to>
      <xdr:col>18</xdr:col>
      <xdr:colOff>0</xdr:colOff>
      <xdr:row>112</xdr:row>
      <xdr:rowOff>171450</xdr:rowOff>
    </xdr:to>
    <xdr:graphicFrame macro="">
      <xdr:nvGraphicFramePr>
        <xdr:cNvPr id="23" name="Chart 22">
          <a:extLst>
            <a:ext uri="{FF2B5EF4-FFF2-40B4-BE49-F238E27FC236}">
              <a16:creationId xmlns:a16="http://schemas.microsoft.com/office/drawing/2014/main" id="{CADADF49-C9B4-422C-B51A-99BD0E6F8F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19</xdr:col>
      <xdr:colOff>0</xdr:colOff>
      <xdr:row>2</xdr:row>
      <xdr:rowOff>0</xdr:rowOff>
    </xdr:from>
    <xdr:to>
      <xdr:col>27</xdr:col>
      <xdr:colOff>0</xdr:colOff>
      <xdr:row>16</xdr:row>
      <xdr:rowOff>171450</xdr:rowOff>
    </xdr:to>
    <xdr:graphicFrame macro="">
      <xdr:nvGraphicFramePr>
        <xdr:cNvPr id="24" name="Chart 23">
          <a:extLst>
            <a:ext uri="{FF2B5EF4-FFF2-40B4-BE49-F238E27FC236}">
              <a16:creationId xmlns:a16="http://schemas.microsoft.com/office/drawing/2014/main" id="{F7132AD2-521D-479A-9FD4-052F1C5792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19</xdr:col>
      <xdr:colOff>0</xdr:colOff>
      <xdr:row>18</xdr:row>
      <xdr:rowOff>0</xdr:rowOff>
    </xdr:from>
    <xdr:to>
      <xdr:col>27</xdr:col>
      <xdr:colOff>0</xdr:colOff>
      <xdr:row>32</xdr:row>
      <xdr:rowOff>171450</xdr:rowOff>
    </xdr:to>
    <xdr:graphicFrame macro="">
      <xdr:nvGraphicFramePr>
        <xdr:cNvPr id="25" name="Chart 24">
          <a:extLst>
            <a:ext uri="{FF2B5EF4-FFF2-40B4-BE49-F238E27FC236}">
              <a16:creationId xmlns:a16="http://schemas.microsoft.com/office/drawing/2014/main" id="{6B4C5042-AEA2-4C80-8874-896999D1EE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0</xdr:colOff>
      <xdr:row>34</xdr:row>
      <xdr:rowOff>0</xdr:rowOff>
    </xdr:from>
    <xdr:to>
      <xdr:col>27</xdr:col>
      <xdr:colOff>0</xdr:colOff>
      <xdr:row>48</xdr:row>
      <xdr:rowOff>171450</xdr:rowOff>
    </xdr:to>
    <xdr:graphicFrame macro="">
      <xdr:nvGraphicFramePr>
        <xdr:cNvPr id="26" name="Chart 25">
          <a:extLst>
            <a:ext uri="{FF2B5EF4-FFF2-40B4-BE49-F238E27FC236}">
              <a16:creationId xmlns:a16="http://schemas.microsoft.com/office/drawing/2014/main" id="{6294C65C-98CA-4537-A186-E7067DD33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19</xdr:col>
      <xdr:colOff>0</xdr:colOff>
      <xdr:row>50</xdr:row>
      <xdr:rowOff>0</xdr:rowOff>
    </xdr:from>
    <xdr:to>
      <xdr:col>27</xdr:col>
      <xdr:colOff>0</xdr:colOff>
      <xdr:row>64</xdr:row>
      <xdr:rowOff>171450</xdr:rowOff>
    </xdr:to>
    <xdr:graphicFrame macro="">
      <xdr:nvGraphicFramePr>
        <xdr:cNvPr id="27" name="Chart 26">
          <a:extLst>
            <a:ext uri="{FF2B5EF4-FFF2-40B4-BE49-F238E27FC236}">
              <a16:creationId xmlns:a16="http://schemas.microsoft.com/office/drawing/2014/main" id="{D6B4BFDF-1799-4DE5-AE71-5CDF229FCD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19</xdr:col>
      <xdr:colOff>0</xdr:colOff>
      <xdr:row>66</xdr:row>
      <xdr:rowOff>0</xdr:rowOff>
    </xdr:from>
    <xdr:to>
      <xdr:col>27</xdr:col>
      <xdr:colOff>0</xdr:colOff>
      <xdr:row>80</xdr:row>
      <xdr:rowOff>171450</xdr:rowOff>
    </xdr:to>
    <xdr:graphicFrame macro="">
      <xdr:nvGraphicFramePr>
        <xdr:cNvPr id="28" name="Chart 27">
          <a:extLst>
            <a:ext uri="{FF2B5EF4-FFF2-40B4-BE49-F238E27FC236}">
              <a16:creationId xmlns:a16="http://schemas.microsoft.com/office/drawing/2014/main" id="{795A1811-42FE-4C9F-9079-B2C3A57B34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19</xdr:col>
      <xdr:colOff>0</xdr:colOff>
      <xdr:row>82</xdr:row>
      <xdr:rowOff>0</xdr:rowOff>
    </xdr:from>
    <xdr:to>
      <xdr:col>27</xdr:col>
      <xdr:colOff>0</xdr:colOff>
      <xdr:row>96</xdr:row>
      <xdr:rowOff>171450</xdr:rowOff>
    </xdr:to>
    <xdr:graphicFrame macro="">
      <xdr:nvGraphicFramePr>
        <xdr:cNvPr id="29" name="Chart 28">
          <a:extLst>
            <a:ext uri="{FF2B5EF4-FFF2-40B4-BE49-F238E27FC236}">
              <a16:creationId xmlns:a16="http://schemas.microsoft.com/office/drawing/2014/main" id="{8A072F98-E6D4-4E5D-B0AF-24D42A573F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19</xdr:col>
      <xdr:colOff>0</xdr:colOff>
      <xdr:row>98</xdr:row>
      <xdr:rowOff>0</xdr:rowOff>
    </xdr:from>
    <xdr:to>
      <xdr:col>27</xdr:col>
      <xdr:colOff>0</xdr:colOff>
      <xdr:row>112</xdr:row>
      <xdr:rowOff>171450</xdr:rowOff>
    </xdr:to>
    <xdr:graphicFrame macro="">
      <xdr:nvGraphicFramePr>
        <xdr:cNvPr id="31" name="Chart 30">
          <a:extLst>
            <a:ext uri="{FF2B5EF4-FFF2-40B4-BE49-F238E27FC236}">
              <a16:creationId xmlns:a16="http://schemas.microsoft.com/office/drawing/2014/main" id="{D6E5FB36-E177-45F9-A8D6-40B5292188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94DB5-ED0C-41A6-B46E-93F97F27BA53}">
  <dimension ref="B3:Q45"/>
  <sheetViews>
    <sheetView topLeftCell="A11" workbookViewId="0">
      <selection activeCell="O38" sqref="O38:O45"/>
    </sheetView>
  </sheetViews>
  <sheetFormatPr defaultRowHeight="15" x14ac:dyDescent="0.25"/>
  <cols>
    <col min="2" max="2" width="20" bestFit="1" customWidth="1"/>
    <col min="3" max="3" width="10.7109375" bestFit="1" customWidth="1"/>
  </cols>
  <sheetData>
    <row r="3" spans="2:15" x14ac:dyDescent="0.25">
      <c r="B3" s="3"/>
      <c r="C3" s="4">
        <v>2022</v>
      </c>
      <c r="D3" s="4"/>
      <c r="E3" s="5"/>
      <c r="F3" s="5"/>
      <c r="G3" s="5"/>
      <c r="H3" s="5"/>
      <c r="I3" s="5"/>
      <c r="J3" s="5"/>
      <c r="K3" s="5"/>
      <c r="L3" s="5"/>
      <c r="M3" s="5"/>
      <c r="N3" s="5"/>
      <c r="O3" s="3"/>
    </row>
    <row r="4" spans="2:15" x14ac:dyDescent="0.25">
      <c r="B4" s="3"/>
      <c r="C4" s="6">
        <v>44562</v>
      </c>
      <c r="D4" s="6">
        <v>44593</v>
      </c>
      <c r="E4" s="6">
        <v>44621</v>
      </c>
      <c r="F4" s="6">
        <v>44652</v>
      </c>
      <c r="G4" s="6">
        <v>44682</v>
      </c>
      <c r="H4" s="6">
        <v>44713</v>
      </c>
      <c r="I4" s="6">
        <v>44743</v>
      </c>
      <c r="J4" s="6">
        <v>44774</v>
      </c>
      <c r="K4" s="6">
        <v>44805</v>
      </c>
      <c r="L4" s="6">
        <v>44835</v>
      </c>
      <c r="M4" s="6">
        <v>44866</v>
      </c>
      <c r="N4" s="6">
        <v>44896</v>
      </c>
      <c r="O4" s="7" t="s">
        <v>8</v>
      </c>
    </row>
    <row r="5" spans="2:15" x14ac:dyDescent="0.25">
      <c r="B5" s="1" t="s">
        <v>8</v>
      </c>
      <c r="C5" s="8"/>
      <c r="D5" s="8"/>
      <c r="E5" s="8"/>
      <c r="F5" s="4">
        <f>SUM(F6:F12)</f>
        <v>9</v>
      </c>
      <c r="G5" s="4">
        <f t="shared" ref="G5:N5" si="0">SUM(G6:G12)</f>
        <v>21</v>
      </c>
      <c r="H5" s="4">
        <f t="shared" si="0"/>
        <v>18</v>
      </c>
      <c r="I5" s="4">
        <f t="shared" si="0"/>
        <v>31</v>
      </c>
      <c r="J5" s="4">
        <f t="shared" si="0"/>
        <v>28</v>
      </c>
      <c r="K5" s="4">
        <f t="shared" si="0"/>
        <v>35</v>
      </c>
      <c r="L5" s="4">
        <f t="shared" si="0"/>
        <v>33</v>
      </c>
      <c r="M5" s="4">
        <f t="shared" si="0"/>
        <v>51</v>
      </c>
      <c r="N5" s="4">
        <f t="shared" si="0"/>
        <v>80</v>
      </c>
      <c r="O5" s="4">
        <f>SUM(F5:N5)</f>
        <v>306</v>
      </c>
    </row>
    <row r="6" spans="2:15" x14ac:dyDescent="0.25">
      <c r="B6" s="2" t="s">
        <v>1</v>
      </c>
      <c r="C6" s="8"/>
      <c r="D6" s="8"/>
      <c r="E6" s="8"/>
      <c r="F6" s="8">
        <v>0</v>
      </c>
      <c r="G6" s="8">
        <v>0</v>
      </c>
      <c r="H6" s="5">
        <v>1</v>
      </c>
      <c r="I6" s="8">
        <v>0</v>
      </c>
      <c r="J6" s="8">
        <v>0</v>
      </c>
      <c r="K6" s="8">
        <v>0</v>
      </c>
      <c r="L6" s="5">
        <v>1</v>
      </c>
      <c r="M6" s="5">
        <v>1</v>
      </c>
      <c r="N6" s="5">
        <v>2</v>
      </c>
      <c r="O6" s="7">
        <f t="shared" ref="O6:O12" si="1">SUM(F6:N6)</f>
        <v>5</v>
      </c>
    </row>
    <row r="7" spans="2:15" x14ac:dyDescent="0.25">
      <c r="B7" s="2" t="s">
        <v>2</v>
      </c>
      <c r="C7" s="8"/>
      <c r="D7" s="8"/>
      <c r="E7" s="8"/>
      <c r="F7" s="8">
        <v>0</v>
      </c>
      <c r="G7" s="5">
        <v>1</v>
      </c>
      <c r="H7" s="8">
        <v>0</v>
      </c>
      <c r="I7" s="5">
        <v>1</v>
      </c>
      <c r="J7" s="5">
        <v>1</v>
      </c>
      <c r="K7" s="5">
        <v>3</v>
      </c>
      <c r="L7" s="5">
        <v>3</v>
      </c>
      <c r="M7" s="5">
        <v>1</v>
      </c>
      <c r="N7" s="5">
        <v>18</v>
      </c>
      <c r="O7" s="7">
        <f t="shared" si="1"/>
        <v>28</v>
      </c>
    </row>
    <row r="8" spans="2:15" x14ac:dyDescent="0.25">
      <c r="B8" s="2" t="s">
        <v>3</v>
      </c>
      <c r="C8" s="8"/>
      <c r="D8" s="8"/>
      <c r="E8" s="8"/>
      <c r="F8" s="5">
        <v>6</v>
      </c>
      <c r="G8" s="5">
        <v>11</v>
      </c>
      <c r="H8" s="5">
        <v>13</v>
      </c>
      <c r="I8" s="5">
        <v>25</v>
      </c>
      <c r="J8" s="5">
        <v>19</v>
      </c>
      <c r="K8" s="5">
        <v>22</v>
      </c>
      <c r="L8" s="5">
        <v>23</v>
      </c>
      <c r="M8" s="5">
        <v>39</v>
      </c>
      <c r="N8" s="5">
        <v>55</v>
      </c>
      <c r="O8" s="7">
        <f t="shared" si="1"/>
        <v>213</v>
      </c>
    </row>
    <row r="9" spans="2:15" x14ac:dyDescent="0.25">
      <c r="B9" s="2" t="s">
        <v>4</v>
      </c>
      <c r="C9" s="8"/>
      <c r="D9" s="8"/>
      <c r="E9" s="8"/>
      <c r="F9" s="5">
        <v>1</v>
      </c>
      <c r="G9" s="5">
        <v>6</v>
      </c>
      <c r="H9" s="5">
        <v>1</v>
      </c>
      <c r="I9" s="5">
        <v>2</v>
      </c>
      <c r="J9" s="5">
        <v>5</v>
      </c>
      <c r="K9" s="5">
        <v>4</v>
      </c>
      <c r="L9" s="5">
        <v>4</v>
      </c>
      <c r="M9" s="5">
        <v>8</v>
      </c>
      <c r="N9" s="5">
        <v>2</v>
      </c>
      <c r="O9" s="7">
        <f t="shared" si="1"/>
        <v>33</v>
      </c>
    </row>
    <row r="10" spans="2:15" x14ac:dyDescent="0.25">
      <c r="B10" s="2" t="s">
        <v>5</v>
      </c>
      <c r="C10" s="8"/>
      <c r="D10" s="8"/>
      <c r="E10" s="8"/>
      <c r="F10" s="5">
        <v>1</v>
      </c>
      <c r="G10" s="8">
        <v>0</v>
      </c>
      <c r="H10" s="8">
        <v>0</v>
      </c>
      <c r="I10" s="5">
        <v>1</v>
      </c>
      <c r="J10" s="5">
        <v>3</v>
      </c>
      <c r="K10" s="5">
        <v>3</v>
      </c>
      <c r="L10" s="8">
        <v>0</v>
      </c>
      <c r="M10" s="5">
        <v>2</v>
      </c>
      <c r="N10" s="5">
        <v>2</v>
      </c>
      <c r="O10" s="7">
        <f t="shared" si="1"/>
        <v>12</v>
      </c>
    </row>
    <row r="11" spans="2:15" x14ac:dyDescent="0.25">
      <c r="B11" s="2" t="s">
        <v>6</v>
      </c>
      <c r="C11" s="8"/>
      <c r="D11" s="8"/>
      <c r="E11" s="8"/>
      <c r="F11" s="8">
        <v>0</v>
      </c>
      <c r="G11" s="8">
        <v>0</v>
      </c>
      <c r="H11" s="8">
        <v>0</v>
      </c>
      <c r="I11" s="8">
        <v>0</v>
      </c>
      <c r="J11" s="8">
        <v>0</v>
      </c>
      <c r="K11" s="8">
        <v>0</v>
      </c>
      <c r="L11" s="8">
        <v>0</v>
      </c>
      <c r="M11" s="8">
        <v>0</v>
      </c>
      <c r="N11" s="8">
        <v>0</v>
      </c>
      <c r="O11" s="7">
        <f t="shared" si="1"/>
        <v>0</v>
      </c>
    </row>
    <row r="12" spans="2:15" x14ac:dyDescent="0.25">
      <c r="B12" s="2" t="s">
        <v>7</v>
      </c>
      <c r="C12" s="8"/>
      <c r="D12" s="8"/>
      <c r="E12" s="8"/>
      <c r="F12" s="5">
        <v>1</v>
      </c>
      <c r="G12" s="5">
        <v>3</v>
      </c>
      <c r="H12" s="5">
        <v>3</v>
      </c>
      <c r="I12" s="5">
        <v>2</v>
      </c>
      <c r="J12" s="5">
        <v>0</v>
      </c>
      <c r="K12" s="5">
        <v>3</v>
      </c>
      <c r="L12" s="5">
        <v>2</v>
      </c>
      <c r="M12" s="5">
        <v>0</v>
      </c>
      <c r="N12" s="5">
        <v>1</v>
      </c>
      <c r="O12" s="7">
        <f t="shared" si="1"/>
        <v>15</v>
      </c>
    </row>
    <row r="15" spans="2:15" x14ac:dyDescent="0.25">
      <c r="B15" s="3"/>
      <c r="C15" s="4">
        <v>2023</v>
      </c>
      <c r="D15" s="4"/>
      <c r="E15" s="5"/>
      <c r="F15" s="5"/>
      <c r="G15" s="5"/>
      <c r="H15" s="5"/>
      <c r="I15" s="5"/>
      <c r="J15" s="5"/>
      <c r="K15" s="5"/>
      <c r="L15" s="5"/>
      <c r="M15" s="5"/>
      <c r="N15" s="5"/>
      <c r="O15" s="3"/>
    </row>
    <row r="16" spans="2:15" x14ac:dyDescent="0.25">
      <c r="B16" s="2"/>
      <c r="C16" s="6">
        <v>44927</v>
      </c>
      <c r="D16" s="6">
        <v>44958</v>
      </c>
      <c r="E16" s="6">
        <v>44986</v>
      </c>
      <c r="F16" s="6">
        <v>45017</v>
      </c>
      <c r="G16" s="6">
        <v>45047</v>
      </c>
      <c r="H16" s="6">
        <v>45078</v>
      </c>
      <c r="I16" s="6">
        <v>45108</v>
      </c>
      <c r="J16" s="6">
        <v>45139</v>
      </c>
      <c r="K16" s="6">
        <v>45170</v>
      </c>
      <c r="L16" s="6">
        <v>45200</v>
      </c>
      <c r="M16" s="6">
        <v>45231</v>
      </c>
      <c r="N16" s="6">
        <v>45261</v>
      </c>
      <c r="O16" s="7" t="s">
        <v>8</v>
      </c>
    </row>
    <row r="17" spans="2:15" x14ac:dyDescent="0.25">
      <c r="B17" s="1" t="s">
        <v>8</v>
      </c>
      <c r="C17" s="4">
        <f>SUM(C18:C24)</f>
        <v>85</v>
      </c>
      <c r="D17" s="4">
        <f t="shared" ref="D17:N17" si="2">SUM(D18:D24)</f>
        <v>105</v>
      </c>
      <c r="E17" s="4">
        <f t="shared" si="2"/>
        <v>120</v>
      </c>
      <c r="F17" s="4">
        <f t="shared" si="2"/>
        <v>100</v>
      </c>
      <c r="G17" s="4">
        <f t="shared" si="2"/>
        <v>115</v>
      </c>
      <c r="H17" s="4">
        <f t="shared" si="2"/>
        <v>108</v>
      </c>
      <c r="I17" s="4">
        <f t="shared" si="2"/>
        <v>113</v>
      </c>
      <c r="J17" s="4">
        <f t="shared" si="2"/>
        <v>125</v>
      </c>
      <c r="K17" s="4">
        <f t="shared" si="2"/>
        <v>152</v>
      </c>
      <c r="L17" s="4">
        <f t="shared" si="2"/>
        <v>174</v>
      </c>
      <c r="M17" s="4">
        <f t="shared" si="2"/>
        <v>223</v>
      </c>
      <c r="N17" s="4">
        <f t="shared" si="2"/>
        <v>237</v>
      </c>
      <c r="O17" s="4">
        <f>SUM(C17:N17)</f>
        <v>1657</v>
      </c>
    </row>
    <row r="18" spans="2:15" x14ac:dyDescent="0.25">
      <c r="B18" s="2" t="s">
        <v>1</v>
      </c>
      <c r="C18" s="5">
        <v>13</v>
      </c>
      <c r="D18" s="5">
        <v>14</v>
      </c>
      <c r="E18" s="5">
        <v>3</v>
      </c>
      <c r="F18" s="5">
        <v>7</v>
      </c>
      <c r="G18" s="5">
        <v>29</v>
      </c>
      <c r="H18" s="5">
        <v>10</v>
      </c>
      <c r="I18" s="5">
        <v>20</v>
      </c>
      <c r="J18" s="5">
        <v>11</v>
      </c>
      <c r="K18" s="5">
        <v>10</v>
      </c>
      <c r="L18" s="5">
        <v>13</v>
      </c>
      <c r="M18" s="5">
        <v>6</v>
      </c>
      <c r="N18" s="5">
        <v>10</v>
      </c>
      <c r="O18" s="7">
        <f>SUM(C18:N18)</f>
        <v>146</v>
      </c>
    </row>
    <row r="19" spans="2:15" x14ac:dyDescent="0.25">
      <c r="B19" s="2" t="s">
        <v>2</v>
      </c>
      <c r="C19" s="5">
        <v>14</v>
      </c>
      <c r="D19" s="5">
        <v>11</v>
      </c>
      <c r="E19" s="5">
        <v>17</v>
      </c>
      <c r="F19" s="5">
        <v>19</v>
      </c>
      <c r="G19" s="5">
        <v>10</v>
      </c>
      <c r="H19" s="5">
        <v>24</v>
      </c>
      <c r="I19" s="5">
        <v>20</v>
      </c>
      <c r="J19" s="5">
        <v>39</v>
      </c>
      <c r="K19" s="5">
        <v>49</v>
      </c>
      <c r="L19" s="5">
        <v>46</v>
      </c>
      <c r="M19" s="5">
        <v>92</v>
      </c>
      <c r="N19" s="5">
        <v>84</v>
      </c>
      <c r="O19" s="7">
        <f t="shared" ref="O19:O24" si="3">SUM(C19:N19)</f>
        <v>425</v>
      </c>
    </row>
    <row r="20" spans="2:15" x14ac:dyDescent="0.25">
      <c r="B20" s="2" t="s">
        <v>3</v>
      </c>
      <c r="C20" s="5">
        <v>50</v>
      </c>
      <c r="D20" s="5">
        <v>66</v>
      </c>
      <c r="E20" s="5">
        <v>87</v>
      </c>
      <c r="F20" s="5">
        <v>57</v>
      </c>
      <c r="G20" s="5">
        <v>58</v>
      </c>
      <c r="H20" s="5">
        <v>53</v>
      </c>
      <c r="I20" s="5">
        <v>51</v>
      </c>
      <c r="J20" s="5">
        <v>53</v>
      </c>
      <c r="K20" s="5">
        <v>66</v>
      </c>
      <c r="L20" s="5">
        <v>71</v>
      </c>
      <c r="M20" s="5">
        <v>69</v>
      </c>
      <c r="N20" s="5">
        <v>70</v>
      </c>
      <c r="O20" s="7">
        <f t="shared" si="3"/>
        <v>751</v>
      </c>
    </row>
    <row r="21" spans="2:15" x14ac:dyDescent="0.25">
      <c r="B21" s="2" t="s">
        <v>4</v>
      </c>
      <c r="C21" s="5">
        <v>2</v>
      </c>
      <c r="D21" s="5">
        <v>3</v>
      </c>
      <c r="E21" s="5">
        <v>6</v>
      </c>
      <c r="F21" s="5">
        <v>4</v>
      </c>
      <c r="G21" s="5">
        <v>7</v>
      </c>
      <c r="H21" s="5">
        <v>8</v>
      </c>
      <c r="I21" s="5">
        <v>13</v>
      </c>
      <c r="J21" s="5">
        <v>8</v>
      </c>
      <c r="K21" s="5">
        <v>8</v>
      </c>
      <c r="L21" s="5">
        <v>14</v>
      </c>
      <c r="M21" s="5">
        <v>18</v>
      </c>
      <c r="N21" s="5">
        <v>20</v>
      </c>
      <c r="O21" s="7">
        <f t="shared" si="3"/>
        <v>111</v>
      </c>
    </row>
    <row r="22" spans="2:15" x14ac:dyDescent="0.25">
      <c r="B22" s="2" t="s">
        <v>5</v>
      </c>
      <c r="C22" s="5">
        <v>2</v>
      </c>
      <c r="D22" s="5">
        <v>8</v>
      </c>
      <c r="E22" s="5">
        <v>1</v>
      </c>
      <c r="F22" s="5">
        <v>3</v>
      </c>
      <c r="G22" s="5">
        <v>3</v>
      </c>
      <c r="H22" s="5">
        <v>2</v>
      </c>
      <c r="I22" s="5">
        <v>2</v>
      </c>
      <c r="J22" s="5">
        <v>5</v>
      </c>
      <c r="K22" s="5">
        <v>4</v>
      </c>
      <c r="L22" s="5">
        <v>12</v>
      </c>
      <c r="M22" s="5">
        <v>12</v>
      </c>
      <c r="N22" s="5">
        <v>20</v>
      </c>
      <c r="O22" s="7">
        <f t="shared" si="3"/>
        <v>74</v>
      </c>
    </row>
    <row r="23" spans="2:15" x14ac:dyDescent="0.25">
      <c r="B23" s="2" t="s">
        <v>6</v>
      </c>
      <c r="C23" s="8">
        <v>0</v>
      </c>
      <c r="D23" s="8">
        <v>0</v>
      </c>
      <c r="E23" s="8">
        <v>0</v>
      </c>
      <c r="F23" s="8">
        <v>0</v>
      </c>
      <c r="G23" s="8">
        <v>0</v>
      </c>
      <c r="H23" s="8">
        <v>0</v>
      </c>
      <c r="I23" s="8">
        <v>0</v>
      </c>
      <c r="J23" s="8">
        <v>0</v>
      </c>
      <c r="K23" s="8">
        <v>0</v>
      </c>
      <c r="L23" s="5">
        <v>3</v>
      </c>
      <c r="M23" s="5">
        <v>13</v>
      </c>
      <c r="N23" s="5">
        <v>15</v>
      </c>
      <c r="O23" s="7">
        <f t="shared" si="3"/>
        <v>31</v>
      </c>
    </row>
    <row r="24" spans="2:15" x14ac:dyDescent="0.25">
      <c r="B24" s="2" t="s">
        <v>7</v>
      </c>
      <c r="C24" s="5">
        <v>4</v>
      </c>
      <c r="D24" s="5">
        <v>3</v>
      </c>
      <c r="E24" s="5">
        <v>6</v>
      </c>
      <c r="F24" s="5">
        <v>10</v>
      </c>
      <c r="G24" s="5">
        <v>8</v>
      </c>
      <c r="H24" s="5">
        <v>11</v>
      </c>
      <c r="I24" s="5">
        <v>7</v>
      </c>
      <c r="J24" s="5">
        <v>9</v>
      </c>
      <c r="K24" s="5">
        <v>15</v>
      </c>
      <c r="L24" s="5">
        <v>15</v>
      </c>
      <c r="M24" s="5">
        <v>13</v>
      </c>
      <c r="N24" s="5">
        <v>18</v>
      </c>
      <c r="O24" s="7">
        <f t="shared" si="3"/>
        <v>119</v>
      </c>
    </row>
    <row r="27" spans="2:15" x14ac:dyDescent="0.25">
      <c r="B27" s="3"/>
      <c r="C27" s="4">
        <v>2024</v>
      </c>
      <c r="D27" s="4"/>
      <c r="E27" s="5"/>
      <c r="F27" s="5"/>
      <c r="G27" s="5"/>
      <c r="H27" s="5"/>
      <c r="I27" s="5"/>
      <c r="J27" s="5"/>
      <c r="K27" s="5"/>
      <c r="L27" s="5"/>
      <c r="M27" s="5"/>
      <c r="N27" s="5"/>
      <c r="O27" s="3"/>
    </row>
    <row r="28" spans="2:15" x14ac:dyDescent="0.25">
      <c r="B28" s="2"/>
      <c r="C28" s="6">
        <v>45292</v>
      </c>
      <c r="D28" s="6">
        <v>45323</v>
      </c>
      <c r="E28" s="6">
        <v>45352</v>
      </c>
      <c r="F28" s="6">
        <v>45383</v>
      </c>
      <c r="G28" s="6">
        <v>45413</v>
      </c>
      <c r="H28" s="6">
        <v>45444</v>
      </c>
      <c r="I28" s="6">
        <v>45474</v>
      </c>
      <c r="J28" s="6">
        <v>45505</v>
      </c>
      <c r="K28" s="6">
        <v>45536</v>
      </c>
      <c r="L28" s="6">
        <v>45566</v>
      </c>
      <c r="M28" s="6">
        <v>45597</v>
      </c>
      <c r="N28" s="6">
        <v>45627</v>
      </c>
      <c r="O28" s="7" t="s">
        <v>8</v>
      </c>
    </row>
    <row r="29" spans="2:15" x14ac:dyDescent="0.25">
      <c r="B29" s="1" t="s">
        <v>8</v>
      </c>
      <c r="C29" s="4">
        <f>SUM(C30:C36)</f>
        <v>316</v>
      </c>
      <c r="D29" s="4">
        <f>SUM(D30:D36)</f>
        <v>289</v>
      </c>
      <c r="E29" s="4"/>
      <c r="F29" s="4"/>
      <c r="G29" s="4"/>
      <c r="H29" s="4"/>
      <c r="I29" s="4"/>
      <c r="J29" s="4"/>
      <c r="K29" s="4"/>
      <c r="L29" s="4"/>
      <c r="M29" s="4"/>
      <c r="N29" s="4"/>
      <c r="O29" s="4">
        <f>SUM(C29:N29)</f>
        <v>605</v>
      </c>
    </row>
    <row r="30" spans="2:15" x14ac:dyDescent="0.25">
      <c r="B30" s="2" t="s">
        <v>1</v>
      </c>
      <c r="C30" s="5">
        <v>26</v>
      </c>
      <c r="D30" s="5">
        <v>23</v>
      </c>
      <c r="E30" s="5"/>
      <c r="F30" s="5"/>
      <c r="G30" s="5"/>
      <c r="H30" s="5"/>
      <c r="I30" s="5"/>
      <c r="J30" s="5"/>
      <c r="K30" s="5"/>
      <c r="L30" s="5"/>
      <c r="M30" s="5"/>
      <c r="N30" s="5"/>
      <c r="O30" s="7">
        <f>SUM(C30:N30)</f>
        <v>49</v>
      </c>
    </row>
    <row r="31" spans="2:15" x14ac:dyDescent="0.25">
      <c r="B31" s="2" t="s">
        <v>2</v>
      </c>
      <c r="C31" s="5">
        <v>100</v>
      </c>
      <c r="D31" s="5">
        <v>100</v>
      </c>
      <c r="E31" s="5"/>
      <c r="F31" s="5"/>
      <c r="G31" s="5"/>
      <c r="H31" s="5"/>
      <c r="I31" s="5"/>
      <c r="J31" s="5"/>
      <c r="K31" s="5"/>
      <c r="L31" s="5"/>
      <c r="M31" s="5"/>
      <c r="N31" s="5"/>
      <c r="O31" s="7">
        <f t="shared" ref="O31:O36" si="4">SUM(C31:N31)</f>
        <v>200</v>
      </c>
    </row>
    <row r="32" spans="2:15" x14ac:dyDescent="0.25">
      <c r="B32" s="2" t="s">
        <v>3</v>
      </c>
      <c r="C32" s="5">
        <v>99</v>
      </c>
      <c r="D32" s="5">
        <v>83</v>
      </c>
      <c r="E32" s="5"/>
      <c r="F32" s="5"/>
      <c r="G32" s="5"/>
      <c r="H32" s="5"/>
      <c r="I32" s="5"/>
      <c r="J32" s="5"/>
      <c r="K32" s="5"/>
      <c r="L32" s="5"/>
      <c r="M32" s="5"/>
      <c r="N32" s="5"/>
      <c r="O32" s="7">
        <f t="shared" si="4"/>
        <v>182</v>
      </c>
    </row>
    <row r="33" spans="2:17" x14ac:dyDescent="0.25">
      <c r="B33" s="2" t="s">
        <v>4</v>
      </c>
      <c r="C33" s="5">
        <v>25</v>
      </c>
      <c r="D33" s="5">
        <v>14</v>
      </c>
      <c r="E33" s="5"/>
      <c r="F33" s="5"/>
      <c r="G33" s="5"/>
      <c r="H33" s="5"/>
      <c r="I33" s="5"/>
      <c r="J33" s="5"/>
      <c r="K33" s="5"/>
      <c r="L33" s="5"/>
      <c r="M33" s="5"/>
      <c r="N33" s="5"/>
      <c r="O33" s="7">
        <f t="shared" si="4"/>
        <v>39</v>
      </c>
    </row>
    <row r="34" spans="2:17" x14ac:dyDescent="0.25">
      <c r="B34" s="2" t="s">
        <v>5</v>
      </c>
      <c r="C34" s="5">
        <v>18</v>
      </c>
      <c r="D34" s="5">
        <v>53</v>
      </c>
      <c r="E34" s="5"/>
      <c r="F34" s="5"/>
      <c r="G34" s="5"/>
      <c r="H34" s="5"/>
      <c r="I34" s="5"/>
      <c r="J34" s="5"/>
      <c r="K34" s="5"/>
      <c r="L34" s="5"/>
      <c r="M34" s="5"/>
      <c r="N34" s="5"/>
      <c r="O34" s="7">
        <f t="shared" si="4"/>
        <v>71</v>
      </c>
    </row>
    <row r="35" spans="2:17" x14ac:dyDescent="0.25">
      <c r="B35" s="2" t="s">
        <v>6</v>
      </c>
      <c r="C35" s="5">
        <v>19</v>
      </c>
      <c r="D35" s="5">
        <v>8</v>
      </c>
      <c r="E35" s="5"/>
      <c r="F35" s="5"/>
      <c r="G35" s="5"/>
      <c r="H35" s="5"/>
      <c r="I35" s="5"/>
      <c r="J35" s="5"/>
      <c r="K35" s="5"/>
      <c r="L35" s="5"/>
      <c r="M35" s="5"/>
      <c r="N35" s="5"/>
      <c r="O35" s="7">
        <f t="shared" si="4"/>
        <v>27</v>
      </c>
    </row>
    <row r="36" spans="2:17" x14ac:dyDescent="0.25">
      <c r="B36" s="2" t="s">
        <v>7</v>
      </c>
      <c r="C36" s="5">
        <v>29</v>
      </c>
      <c r="D36" s="5">
        <v>8</v>
      </c>
      <c r="E36" s="5"/>
      <c r="F36" s="5"/>
      <c r="G36" s="5"/>
      <c r="H36" s="5"/>
      <c r="I36" s="5"/>
      <c r="J36" s="5"/>
      <c r="K36" s="5"/>
      <c r="L36" s="5"/>
      <c r="M36" s="5"/>
      <c r="N36" s="5"/>
      <c r="O36" s="7">
        <f t="shared" si="4"/>
        <v>37</v>
      </c>
    </row>
    <row r="38" spans="2:17" x14ac:dyDescent="0.25">
      <c r="B38" s="1" t="s">
        <v>9</v>
      </c>
      <c r="C38" s="3"/>
      <c r="D38" s="3"/>
      <c r="E38" s="3"/>
      <c r="F38" s="3"/>
      <c r="G38" s="3"/>
      <c r="H38" s="3"/>
      <c r="I38" s="3"/>
      <c r="J38" s="3"/>
      <c r="K38" s="3"/>
      <c r="L38" s="3"/>
      <c r="M38" s="3"/>
      <c r="N38" s="3"/>
      <c r="O38" s="4">
        <f>SUM(O29+O17+O5)</f>
        <v>2568</v>
      </c>
      <c r="Q38" s="9"/>
    </row>
    <row r="39" spans="2:17" x14ac:dyDescent="0.25">
      <c r="B39" s="2" t="s">
        <v>1</v>
      </c>
      <c r="C39" s="3"/>
      <c r="D39" s="3"/>
      <c r="E39" s="3"/>
      <c r="F39" s="3"/>
      <c r="G39" s="3"/>
      <c r="H39" s="3"/>
      <c r="I39" s="3"/>
      <c r="J39" s="3"/>
      <c r="K39" s="3"/>
      <c r="L39" s="3"/>
      <c r="M39" s="3"/>
      <c r="N39" s="3"/>
      <c r="O39" s="7">
        <f t="shared" ref="O39:O45" si="5">SUM(O30+O18+O6)</f>
        <v>200</v>
      </c>
    </row>
    <row r="40" spans="2:17" x14ac:dyDescent="0.25">
      <c r="B40" s="2" t="s">
        <v>2</v>
      </c>
      <c r="C40" s="3"/>
      <c r="D40" s="3"/>
      <c r="E40" s="3"/>
      <c r="F40" s="3"/>
      <c r="G40" s="3"/>
      <c r="H40" s="3"/>
      <c r="I40" s="3"/>
      <c r="J40" s="3"/>
      <c r="K40" s="3"/>
      <c r="L40" s="3"/>
      <c r="M40" s="3"/>
      <c r="N40" s="3"/>
      <c r="O40" s="7">
        <f t="shared" si="5"/>
        <v>653</v>
      </c>
    </row>
    <row r="41" spans="2:17" x14ac:dyDescent="0.25">
      <c r="B41" s="2" t="s">
        <v>3</v>
      </c>
      <c r="C41" s="3"/>
      <c r="D41" s="3"/>
      <c r="E41" s="3"/>
      <c r="F41" s="3"/>
      <c r="G41" s="3"/>
      <c r="H41" s="3"/>
      <c r="I41" s="3"/>
      <c r="J41" s="3"/>
      <c r="K41" s="3"/>
      <c r="L41" s="3"/>
      <c r="M41" s="3"/>
      <c r="N41" s="3"/>
      <c r="O41" s="7">
        <f t="shared" si="5"/>
        <v>1146</v>
      </c>
    </row>
    <row r="42" spans="2:17" x14ac:dyDescent="0.25">
      <c r="B42" s="2" t="s">
        <v>4</v>
      </c>
      <c r="C42" s="3"/>
      <c r="D42" s="3"/>
      <c r="E42" s="3"/>
      <c r="F42" s="3"/>
      <c r="G42" s="3"/>
      <c r="H42" s="3"/>
      <c r="I42" s="3"/>
      <c r="J42" s="3"/>
      <c r="K42" s="3"/>
      <c r="L42" s="3"/>
      <c r="M42" s="3"/>
      <c r="N42" s="3"/>
      <c r="O42" s="7">
        <f t="shared" si="5"/>
        <v>183</v>
      </c>
    </row>
    <row r="43" spans="2:17" x14ac:dyDescent="0.25">
      <c r="B43" s="2" t="s">
        <v>5</v>
      </c>
      <c r="C43" s="3"/>
      <c r="D43" s="3"/>
      <c r="E43" s="3"/>
      <c r="F43" s="3"/>
      <c r="G43" s="3"/>
      <c r="H43" s="3"/>
      <c r="I43" s="3"/>
      <c r="J43" s="3"/>
      <c r="K43" s="3"/>
      <c r="L43" s="3"/>
      <c r="M43" s="3"/>
      <c r="N43" s="3"/>
      <c r="O43" s="7">
        <f t="shared" si="5"/>
        <v>157</v>
      </c>
    </row>
    <row r="44" spans="2:17" x14ac:dyDescent="0.25">
      <c r="B44" s="2" t="s">
        <v>6</v>
      </c>
      <c r="C44" s="3"/>
      <c r="D44" s="3"/>
      <c r="E44" s="3"/>
      <c r="F44" s="3"/>
      <c r="G44" s="3"/>
      <c r="H44" s="3"/>
      <c r="I44" s="3"/>
      <c r="J44" s="3"/>
      <c r="K44" s="3"/>
      <c r="L44" s="3"/>
      <c r="M44" s="3"/>
      <c r="N44" s="3"/>
      <c r="O44" s="7">
        <f t="shared" si="5"/>
        <v>58</v>
      </c>
    </row>
    <row r="45" spans="2:17" x14ac:dyDescent="0.25">
      <c r="B45" s="2" t="s">
        <v>7</v>
      </c>
      <c r="C45" s="3"/>
      <c r="D45" s="3"/>
      <c r="E45" s="3"/>
      <c r="F45" s="3"/>
      <c r="G45" s="3"/>
      <c r="H45" s="3"/>
      <c r="I45" s="3"/>
      <c r="J45" s="3"/>
      <c r="K45" s="3"/>
      <c r="L45" s="3"/>
      <c r="M45" s="3"/>
      <c r="N45" s="3"/>
      <c r="O45" s="7">
        <f t="shared" si="5"/>
        <v>171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B7F3-2F65-4479-B36F-D1A95A69F885}">
  <dimension ref="B4:AE46"/>
  <sheetViews>
    <sheetView workbookViewId="0">
      <selection activeCell="S36" sqref="S36"/>
    </sheetView>
  </sheetViews>
  <sheetFormatPr defaultRowHeight="15" x14ac:dyDescent="0.25"/>
  <cols>
    <col min="1" max="1" width="9.140625" style="11"/>
    <col min="2" max="2" width="20" style="11" bestFit="1" customWidth="1"/>
    <col min="3" max="3" width="10.7109375" style="11" bestFit="1" customWidth="1"/>
    <col min="4" max="17" width="9.140625" style="11"/>
    <col min="32"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63"/>
      <c r="G6" s="14">
        <f t="shared" ref="G6:N6" si="0">SUM(G7:G13)</f>
        <v>9</v>
      </c>
      <c r="H6" s="14">
        <f t="shared" si="0"/>
        <v>5</v>
      </c>
      <c r="I6" s="14">
        <f t="shared" si="0"/>
        <v>12</v>
      </c>
      <c r="J6" s="14">
        <f t="shared" si="0"/>
        <v>7</v>
      </c>
      <c r="K6" s="14">
        <f t="shared" si="0"/>
        <v>13</v>
      </c>
      <c r="L6" s="14">
        <f t="shared" si="0"/>
        <v>16</v>
      </c>
      <c r="M6" s="14">
        <f t="shared" si="0"/>
        <v>32</v>
      </c>
      <c r="N6" s="14">
        <f t="shared" si="0"/>
        <v>53</v>
      </c>
      <c r="O6" s="14">
        <f>SUM(F6:N6)</f>
        <v>147</v>
      </c>
    </row>
    <row r="7" spans="2:15" x14ac:dyDescent="0.25">
      <c r="B7" s="12" t="s">
        <v>1</v>
      </c>
      <c r="C7" s="17"/>
      <c r="D7" s="17"/>
      <c r="E7" s="17"/>
      <c r="F7" s="17"/>
      <c r="G7" s="17">
        <v>0</v>
      </c>
      <c r="H7" s="17">
        <v>0</v>
      </c>
      <c r="I7" s="17">
        <v>0</v>
      </c>
      <c r="J7" s="17">
        <v>0</v>
      </c>
      <c r="K7" s="17">
        <v>0</v>
      </c>
      <c r="L7" s="17">
        <v>0</v>
      </c>
      <c r="M7" s="17">
        <v>0</v>
      </c>
      <c r="N7" s="17">
        <v>0</v>
      </c>
      <c r="O7" s="15">
        <f t="shared" ref="O7:O13" si="1">SUM(F7:N7)</f>
        <v>0</v>
      </c>
    </row>
    <row r="8" spans="2:15" x14ac:dyDescent="0.25">
      <c r="B8" s="12" t="s">
        <v>2</v>
      </c>
      <c r="C8" s="17"/>
      <c r="D8" s="17"/>
      <c r="E8" s="17"/>
      <c r="F8" s="17"/>
      <c r="G8" s="15">
        <v>1</v>
      </c>
      <c r="H8" s="17">
        <v>0</v>
      </c>
      <c r="I8" s="15">
        <v>1</v>
      </c>
      <c r="J8" s="38">
        <v>1</v>
      </c>
      <c r="K8" s="15">
        <v>2</v>
      </c>
      <c r="L8" s="15">
        <v>3</v>
      </c>
      <c r="M8" s="15">
        <v>1</v>
      </c>
      <c r="N8" s="15">
        <v>13</v>
      </c>
      <c r="O8" s="15">
        <f t="shared" si="1"/>
        <v>22</v>
      </c>
    </row>
    <row r="9" spans="2:15" x14ac:dyDescent="0.25">
      <c r="B9" s="12" t="s">
        <v>3</v>
      </c>
      <c r="C9" s="17"/>
      <c r="D9" s="17"/>
      <c r="E9" s="17"/>
      <c r="F9" s="17"/>
      <c r="G9" s="38">
        <v>5</v>
      </c>
      <c r="H9" s="38">
        <v>3</v>
      </c>
      <c r="I9" s="38">
        <v>9</v>
      </c>
      <c r="J9" s="15">
        <v>4</v>
      </c>
      <c r="K9" s="15">
        <v>7</v>
      </c>
      <c r="L9" s="15">
        <v>11</v>
      </c>
      <c r="M9" s="15">
        <v>29</v>
      </c>
      <c r="N9" s="15">
        <v>39</v>
      </c>
      <c r="O9" s="15">
        <f t="shared" si="1"/>
        <v>107</v>
      </c>
    </row>
    <row r="10" spans="2:15" x14ac:dyDescent="0.25">
      <c r="B10" s="12" t="s">
        <v>4</v>
      </c>
      <c r="C10" s="17"/>
      <c r="D10" s="17"/>
      <c r="E10" s="17"/>
      <c r="F10" s="17"/>
      <c r="G10" s="15">
        <v>3</v>
      </c>
      <c r="H10" s="38">
        <v>1</v>
      </c>
      <c r="I10" s="15">
        <v>2</v>
      </c>
      <c r="J10" s="15">
        <v>1</v>
      </c>
      <c r="K10" s="15">
        <v>2</v>
      </c>
      <c r="L10" s="38">
        <v>1</v>
      </c>
      <c r="M10" s="15">
        <v>1</v>
      </c>
      <c r="N10" s="17">
        <v>0</v>
      </c>
      <c r="O10" s="15">
        <f t="shared" si="1"/>
        <v>11</v>
      </c>
    </row>
    <row r="11" spans="2:15" x14ac:dyDescent="0.25">
      <c r="B11" s="12" t="s">
        <v>5</v>
      </c>
      <c r="C11" s="17"/>
      <c r="D11" s="17"/>
      <c r="E11" s="17"/>
      <c r="F11" s="17"/>
      <c r="G11" s="17">
        <v>0</v>
      </c>
      <c r="H11" s="15">
        <v>1</v>
      </c>
      <c r="I11" s="17">
        <v>0</v>
      </c>
      <c r="J11" s="15">
        <v>1</v>
      </c>
      <c r="K11" s="15">
        <v>2</v>
      </c>
      <c r="L11" s="15">
        <v>1</v>
      </c>
      <c r="M11" s="15">
        <v>1</v>
      </c>
      <c r="N11" s="17">
        <v>0</v>
      </c>
      <c r="O11" s="15">
        <f t="shared" si="1"/>
        <v>6</v>
      </c>
    </row>
    <row r="12" spans="2:15" x14ac:dyDescent="0.25">
      <c r="B12" s="12" t="s">
        <v>6</v>
      </c>
      <c r="C12" s="17"/>
      <c r="D12" s="17"/>
      <c r="E12" s="17"/>
      <c r="F12" s="17"/>
      <c r="G12" s="17">
        <v>0</v>
      </c>
      <c r="H12" s="17">
        <v>0</v>
      </c>
      <c r="I12" s="17">
        <v>0</v>
      </c>
      <c r="J12" s="17">
        <v>0</v>
      </c>
      <c r="K12" s="17">
        <v>0</v>
      </c>
      <c r="L12" s="17">
        <v>0</v>
      </c>
      <c r="M12" s="17">
        <v>0</v>
      </c>
      <c r="N12" s="17">
        <v>0</v>
      </c>
      <c r="O12" s="15">
        <f t="shared" si="1"/>
        <v>0</v>
      </c>
    </row>
    <row r="13" spans="2:15" x14ac:dyDescent="0.25">
      <c r="B13" s="12" t="s">
        <v>7</v>
      </c>
      <c r="C13" s="17"/>
      <c r="D13" s="17"/>
      <c r="E13" s="17"/>
      <c r="F13" s="17"/>
      <c r="G13" s="17">
        <v>0</v>
      </c>
      <c r="H13" s="17">
        <v>0</v>
      </c>
      <c r="I13" s="17">
        <v>0</v>
      </c>
      <c r="J13" s="17">
        <v>0</v>
      </c>
      <c r="K13" s="17">
        <v>0</v>
      </c>
      <c r="L13" s="17">
        <v>0</v>
      </c>
      <c r="M13" s="17">
        <v>0</v>
      </c>
      <c r="N13" s="38">
        <v>1</v>
      </c>
      <c r="O13" s="15">
        <f t="shared" si="1"/>
        <v>1</v>
      </c>
    </row>
    <row r="16" spans="2:15" x14ac:dyDescent="0.25">
      <c r="B16" s="12"/>
      <c r="C16" s="14">
        <v>2023</v>
      </c>
      <c r="D16" s="14"/>
      <c r="E16" s="15"/>
      <c r="F16" s="15"/>
      <c r="G16" s="15"/>
      <c r="H16" s="15"/>
      <c r="I16" s="15"/>
      <c r="J16" s="15"/>
      <c r="K16" s="15"/>
      <c r="L16" s="15"/>
      <c r="M16" s="15"/>
      <c r="N16" s="15"/>
      <c r="O16" s="12"/>
    </row>
    <row r="17" spans="2:16"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6" x14ac:dyDescent="0.25">
      <c r="B18" s="10" t="s">
        <v>8</v>
      </c>
      <c r="C18" s="14">
        <f>SUM(C19:C25)</f>
        <v>58</v>
      </c>
      <c r="D18" s="14">
        <f t="shared" ref="D18:N18" si="2">SUM(D19:D25)</f>
        <v>68</v>
      </c>
      <c r="E18" s="14">
        <f t="shared" si="2"/>
        <v>88</v>
      </c>
      <c r="F18" s="14">
        <f t="shared" si="2"/>
        <v>65</v>
      </c>
      <c r="G18" s="14">
        <f t="shared" si="2"/>
        <v>71</v>
      </c>
      <c r="H18" s="14">
        <f t="shared" si="2"/>
        <v>60</v>
      </c>
      <c r="I18" s="14">
        <f t="shared" si="2"/>
        <v>55</v>
      </c>
      <c r="J18" s="14">
        <f t="shared" si="2"/>
        <v>83</v>
      </c>
      <c r="K18" s="14">
        <f t="shared" si="2"/>
        <v>90</v>
      </c>
      <c r="L18" s="14">
        <f t="shared" si="2"/>
        <v>89</v>
      </c>
      <c r="M18" s="14">
        <f t="shared" si="2"/>
        <v>117</v>
      </c>
      <c r="N18" s="14">
        <f t="shared" si="2"/>
        <v>114</v>
      </c>
      <c r="O18" s="14">
        <f>SUM(C18:N18)</f>
        <v>958</v>
      </c>
    </row>
    <row r="19" spans="2:16" x14ac:dyDescent="0.25">
      <c r="B19" s="12" t="s">
        <v>1</v>
      </c>
      <c r="C19" s="17">
        <v>0</v>
      </c>
      <c r="D19" s="15">
        <v>1</v>
      </c>
      <c r="E19" s="15">
        <v>1</v>
      </c>
      <c r="F19" s="15">
        <v>3</v>
      </c>
      <c r="G19" s="15">
        <v>8</v>
      </c>
      <c r="H19" s="15">
        <v>1</v>
      </c>
      <c r="I19" s="15">
        <v>6</v>
      </c>
      <c r="J19" s="15">
        <v>6</v>
      </c>
      <c r="K19" s="15">
        <v>3</v>
      </c>
      <c r="L19" s="17">
        <v>0</v>
      </c>
      <c r="M19" s="15">
        <v>1</v>
      </c>
      <c r="N19" s="15">
        <v>3</v>
      </c>
      <c r="O19" s="15">
        <f>SUM(C19:N19)</f>
        <v>33</v>
      </c>
    </row>
    <row r="20" spans="2:16" x14ac:dyDescent="0.25">
      <c r="B20" s="12" t="s">
        <v>2</v>
      </c>
      <c r="C20" s="15">
        <v>14</v>
      </c>
      <c r="D20" s="15">
        <v>9</v>
      </c>
      <c r="E20" s="15">
        <v>15</v>
      </c>
      <c r="F20" s="15">
        <v>11</v>
      </c>
      <c r="G20" s="15">
        <v>5</v>
      </c>
      <c r="H20" s="15">
        <v>10</v>
      </c>
      <c r="I20" s="15">
        <v>10</v>
      </c>
      <c r="J20" s="15">
        <v>22</v>
      </c>
      <c r="K20" s="15">
        <v>28</v>
      </c>
      <c r="L20" s="15">
        <v>25</v>
      </c>
      <c r="M20" s="15">
        <v>55</v>
      </c>
      <c r="N20" s="15">
        <v>51</v>
      </c>
      <c r="O20" s="15">
        <f t="shared" ref="O20:O25" si="3">SUM(C20:N20)</f>
        <v>255</v>
      </c>
    </row>
    <row r="21" spans="2:16" x14ac:dyDescent="0.25">
      <c r="B21" s="12" t="s">
        <v>3</v>
      </c>
      <c r="C21" s="15">
        <v>40</v>
      </c>
      <c r="D21" s="15">
        <v>52</v>
      </c>
      <c r="E21" s="15">
        <v>70</v>
      </c>
      <c r="F21" s="15">
        <v>45</v>
      </c>
      <c r="G21" s="15">
        <v>52</v>
      </c>
      <c r="H21" s="15">
        <v>43</v>
      </c>
      <c r="I21" s="15">
        <v>35</v>
      </c>
      <c r="J21" s="15">
        <v>48</v>
      </c>
      <c r="K21" s="15">
        <v>52</v>
      </c>
      <c r="L21" s="15">
        <v>51</v>
      </c>
      <c r="M21" s="15">
        <v>43</v>
      </c>
      <c r="N21" s="15">
        <v>46</v>
      </c>
      <c r="O21" s="15">
        <f t="shared" si="3"/>
        <v>577</v>
      </c>
    </row>
    <row r="22" spans="2:16" x14ac:dyDescent="0.25">
      <c r="B22" s="12" t="s">
        <v>4</v>
      </c>
      <c r="C22" s="15">
        <v>1</v>
      </c>
      <c r="D22" s="15">
        <v>2</v>
      </c>
      <c r="E22" s="15">
        <v>1</v>
      </c>
      <c r="F22" s="15">
        <v>1</v>
      </c>
      <c r="G22" s="15">
        <v>2</v>
      </c>
      <c r="H22" s="15">
        <v>1</v>
      </c>
      <c r="I22" s="15">
        <v>2</v>
      </c>
      <c r="J22" s="17">
        <v>0</v>
      </c>
      <c r="K22" s="15">
        <v>3</v>
      </c>
      <c r="L22" s="15">
        <v>5</v>
      </c>
      <c r="M22" s="15">
        <v>5</v>
      </c>
      <c r="N22" s="15">
        <v>4</v>
      </c>
      <c r="O22" s="15">
        <f t="shared" si="3"/>
        <v>27</v>
      </c>
    </row>
    <row r="23" spans="2:16" x14ac:dyDescent="0.25">
      <c r="B23" s="12" t="s">
        <v>5</v>
      </c>
      <c r="C23" s="15">
        <v>1</v>
      </c>
      <c r="D23" s="15">
        <v>3</v>
      </c>
      <c r="E23" s="15">
        <v>1</v>
      </c>
      <c r="F23" s="15">
        <v>3</v>
      </c>
      <c r="G23" s="15">
        <v>3</v>
      </c>
      <c r="H23" s="15">
        <v>3</v>
      </c>
      <c r="I23" s="15">
        <v>2</v>
      </c>
      <c r="J23" s="15">
        <v>4</v>
      </c>
      <c r="K23" s="15">
        <v>2</v>
      </c>
      <c r="L23" s="15">
        <v>6</v>
      </c>
      <c r="M23" s="15">
        <v>6</v>
      </c>
      <c r="N23" s="15">
        <v>7</v>
      </c>
      <c r="O23" s="15">
        <f t="shared" si="3"/>
        <v>41</v>
      </c>
    </row>
    <row r="24" spans="2:16" x14ac:dyDescent="0.25">
      <c r="B24" s="12" t="s">
        <v>6</v>
      </c>
      <c r="C24" s="17">
        <v>0</v>
      </c>
      <c r="D24" s="17">
        <v>0</v>
      </c>
      <c r="E24" s="17">
        <v>0</v>
      </c>
      <c r="F24" s="17">
        <v>0</v>
      </c>
      <c r="G24" s="17">
        <v>0</v>
      </c>
      <c r="H24" s="17">
        <v>0</v>
      </c>
      <c r="I24" s="17">
        <v>0</v>
      </c>
      <c r="J24" s="17">
        <v>0</v>
      </c>
      <c r="K24" s="17">
        <v>0</v>
      </c>
      <c r="L24" s="17">
        <v>0</v>
      </c>
      <c r="M24" s="15">
        <v>3</v>
      </c>
      <c r="N24" s="17">
        <v>0</v>
      </c>
      <c r="O24" s="15">
        <f t="shared" si="3"/>
        <v>3</v>
      </c>
    </row>
    <row r="25" spans="2:16" x14ac:dyDescent="0.25">
      <c r="B25" s="12" t="s">
        <v>7</v>
      </c>
      <c r="C25" s="38">
        <v>2</v>
      </c>
      <c r="D25" s="38">
        <v>1</v>
      </c>
      <c r="E25" s="17">
        <v>0</v>
      </c>
      <c r="F25" s="38">
        <v>2</v>
      </c>
      <c r="G25" s="38">
        <v>1</v>
      </c>
      <c r="H25" s="38">
        <v>2</v>
      </c>
      <c r="I25" s="17">
        <v>0</v>
      </c>
      <c r="J25" s="38">
        <v>3</v>
      </c>
      <c r="K25" s="38">
        <v>2</v>
      </c>
      <c r="L25" s="15">
        <v>2</v>
      </c>
      <c r="M25" s="15">
        <v>4</v>
      </c>
      <c r="N25" s="15">
        <v>3</v>
      </c>
      <c r="O25" s="15">
        <f t="shared" si="3"/>
        <v>22</v>
      </c>
    </row>
    <row r="28" spans="2:16" x14ac:dyDescent="0.25">
      <c r="B28" s="12"/>
      <c r="C28" s="14">
        <v>2024</v>
      </c>
      <c r="D28" s="14"/>
      <c r="E28" s="15"/>
      <c r="F28" s="15"/>
      <c r="G28" s="15"/>
      <c r="H28" s="15"/>
      <c r="I28" s="15"/>
      <c r="J28" s="15"/>
      <c r="K28" s="15"/>
      <c r="L28" s="15"/>
      <c r="M28" s="15"/>
      <c r="N28" s="15"/>
      <c r="O28" s="12"/>
      <c r="P28" s="12"/>
    </row>
    <row r="29" spans="2:16"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c r="P29" s="10" t="s">
        <v>3062</v>
      </c>
    </row>
    <row r="30" spans="2:16" x14ac:dyDescent="0.25">
      <c r="B30" s="10" t="s">
        <v>8</v>
      </c>
      <c r="C30" s="14">
        <f>SUM(C31:C37)</f>
        <v>129</v>
      </c>
      <c r="D30" s="14">
        <f>SUM(D31:D37)</f>
        <v>128</v>
      </c>
      <c r="E30" s="14">
        <f>SUM(E31:E37)</f>
        <v>132</v>
      </c>
      <c r="F30" s="14">
        <f>SUM(F31:F37)</f>
        <v>167</v>
      </c>
      <c r="G30" s="14">
        <f>SUM(G31:G37)</f>
        <v>363</v>
      </c>
      <c r="H30" s="14"/>
      <c r="I30" s="14"/>
      <c r="J30" s="14"/>
      <c r="K30" s="14"/>
      <c r="L30" s="14"/>
      <c r="M30" s="14"/>
      <c r="N30" s="14"/>
      <c r="O30" s="14">
        <f>SUM(C30:N30)</f>
        <v>919</v>
      </c>
      <c r="P30" s="10">
        <f>SUM(O30-E30-F30)</f>
        <v>620</v>
      </c>
    </row>
    <row r="31" spans="2:16" x14ac:dyDescent="0.25">
      <c r="B31" s="12" t="s">
        <v>1</v>
      </c>
      <c r="C31" s="15">
        <v>1</v>
      </c>
      <c r="D31" s="15">
        <v>5</v>
      </c>
      <c r="E31" s="15">
        <v>7</v>
      </c>
      <c r="F31" s="15">
        <v>18</v>
      </c>
      <c r="G31" s="15">
        <v>44</v>
      </c>
      <c r="H31" s="15"/>
      <c r="I31" s="15"/>
      <c r="J31" s="15"/>
      <c r="K31" s="15"/>
      <c r="L31" s="15"/>
      <c r="M31" s="15"/>
      <c r="N31" s="15"/>
      <c r="O31" s="15">
        <f>SUM(C31:N31)</f>
        <v>75</v>
      </c>
      <c r="P31" s="47">
        <f>SUM(O31-F31-G31)</f>
        <v>13</v>
      </c>
    </row>
    <row r="32" spans="2:16" x14ac:dyDescent="0.25">
      <c r="B32" s="12" t="s">
        <v>2</v>
      </c>
      <c r="C32" s="15">
        <v>44</v>
      </c>
      <c r="D32" s="15">
        <v>55</v>
      </c>
      <c r="E32" s="15">
        <v>37</v>
      </c>
      <c r="F32" s="15">
        <v>40</v>
      </c>
      <c r="G32" s="15">
        <v>113</v>
      </c>
      <c r="H32" s="15"/>
      <c r="I32" s="15"/>
      <c r="J32" s="15"/>
      <c r="K32" s="15"/>
      <c r="L32" s="15"/>
      <c r="M32" s="15"/>
      <c r="N32" s="15"/>
      <c r="O32" s="15">
        <f t="shared" ref="O32:O37" si="4">SUM(C32:N32)</f>
        <v>289</v>
      </c>
      <c r="P32" s="47">
        <f t="shared" ref="P32:P37" si="5">SUM(O32-F32-G32)</f>
        <v>136</v>
      </c>
    </row>
    <row r="33" spans="2:17" x14ac:dyDescent="0.25">
      <c r="B33" s="12" t="s">
        <v>3</v>
      </c>
      <c r="C33" s="15">
        <v>73</v>
      </c>
      <c r="D33" s="15">
        <v>55</v>
      </c>
      <c r="E33" s="15">
        <v>57</v>
      </c>
      <c r="F33" s="15">
        <v>57</v>
      </c>
      <c r="G33" s="15">
        <v>94</v>
      </c>
      <c r="H33" s="15"/>
      <c r="I33" s="15"/>
      <c r="J33" s="15"/>
      <c r="K33" s="15"/>
      <c r="L33" s="15"/>
      <c r="M33" s="15"/>
      <c r="N33" s="15"/>
      <c r="O33" s="15">
        <f t="shared" si="4"/>
        <v>336</v>
      </c>
      <c r="P33" s="47">
        <f t="shared" si="5"/>
        <v>185</v>
      </c>
    </row>
    <row r="34" spans="2:17" x14ac:dyDescent="0.25">
      <c r="B34" s="12" t="s">
        <v>4</v>
      </c>
      <c r="C34" s="15">
        <v>8</v>
      </c>
      <c r="D34" s="15">
        <v>4</v>
      </c>
      <c r="E34" s="15">
        <v>8</v>
      </c>
      <c r="F34" s="15">
        <v>9</v>
      </c>
      <c r="G34" s="15">
        <v>32</v>
      </c>
      <c r="H34" s="15"/>
      <c r="I34" s="15"/>
      <c r="J34" s="15"/>
      <c r="K34" s="15"/>
      <c r="L34" s="15"/>
      <c r="M34" s="15"/>
      <c r="N34" s="15"/>
      <c r="O34" s="15">
        <f t="shared" si="4"/>
        <v>61</v>
      </c>
      <c r="P34" s="47">
        <f t="shared" si="5"/>
        <v>20</v>
      </c>
    </row>
    <row r="35" spans="2:17" x14ac:dyDescent="0.25">
      <c r="B35" s="12" t="s">
        <v>5</v>
      </c>
      <c r="C35" s="15">
        <v>3</v>
      </c>
      <c r="D35" s="15">
        <v>6</v>
      </c>
      <c r="E35" s="15">
        <v>12</v>
      </c>
      <c r="F35" s="15">
        <v>30</v>
      </c>
      <c r="G35" s="15">
        <v>60</v>
      </c>
      <c r="H35" s="15"/>
      <c r="I35" s="15"/>
      <c r="J35" s="15"/>
      <c r="K35" s="15"/>
      <c r="L35" s="15"/>
      <c r="M35" s="15"/>
      <c r="N35" s="15"/>
      <c r="O35" s="15">
        <f t="shared" si="4"/>
        <v>111</v>
      </c>
      <c r="P35" s="47">
        <f t="shared" si="5"/>
        <v>21</v>
      </c>
    </row>
    <row r="36" spans="2:17" x14ac:dyDescent="0.25">
      <c r="B36" s="12" t="s">
        <v>6</v>
      </c>
      <c r="C36" s="17">
        <v>0</v>
      </c>
      <c r="D36" s="15">
        <v>3</v>
      </c>
      <c r="E36" s="15">
        <v>11</v>
      </c>
      <c r="F36" s="15">
        <v>13</v>
      </c>
      <c r="G36" s="15">
        <v>20</v>
      </c>
      <c r="H36" s="15"/>
      <c r="I36" s="15"/>
      <c r="J36" s="15"/>
      <c r="K36" s="15"/>
      <c r="L36" s="15"/>
      <c r="M36" s="15"/>
      <c r="N36" s="15"/>
      <c r="O36" s="15">
        <f t="shared" si="4"/>
        <v>47</v>
      </c>
      <c r="P36" s="47">
        <f t="shared" si="5"/>
        <v>14</v>
      </c>
    </row>
    <row r="37" spans="2:17" x14ac:dyDescent="0.25">
      <c r="B37" s="12" t="s">
        <v>7</v>
      </c>
      <c r="C37" s="17">
        <v>0</v>
      </c>
      <c r="D37" s="17">
        <v>0</v>
      </c>
      <c r="E37" s="17">
        <v>0</v>
      </c>
      <c r="F37" s="17">
        <v>0</v>
      </c>
      <c r="G37" s="17">
        <v>0</v>
      </c>
      <c r="H37" s="15"/>
      <c r="I37" s="15"/>
      <c r="J37" s="15"/>
      <c r="K37" s="15"/>
      <c r="L37" s="15"/>
      <c r="M37" s="15"/>
      <c r="N37" s="15"/>
      <c r="O37" s="15">
        <f t="shared" si="4"/>
        <v>0</v>
      </c>
      <c r="P37" s="47">
        <f t="shared" si="5"/>
        <v>0</v>
      </c>
    </row>
    <row r="39" spans="2:17" x14ac:dyDescent="0.25">
      <c r="B39" s="10" t="s">
        <v>9</v>
      </c>
      <c r="C39" s="12"/>
      <c r="D39" s="12"/>
      <c r="E39" s="12"/>
      <c r="F39" s="12"/>
      <c r="G39" s="12"/>
      <c r="H39" s="12"/>
      <c r="I39" s="12"/>
      <c r="J39" s="12"/>
      <c r="K39" s="12"/>
      <c r="L39" s="12"/>
      <c r="M39" s="12"/>
      <c r="N39" s="12"/>
      <c r="O39" s="14">
        <f>SUM(O30+O18+O6)</f>
        <v>2024</v>
      </c>
      <c r="P39" s="10">
        <f>SUM(O6+O18+P30)</f>
        <v>1725</v>
      </c>
      <c r="Q39" s="18"/>
    </row>
    <row r="40" spans="2:17" x14ac:dyDescent="0.25">
      <c r="B40" s="12" t="s">
        <v>1</v>
      </c>
      <c r="C40" s="12"/>
      <c r="D40" s="12"/>
      <c r="E40" s="12"/>
      <c r="F40" s="12"/>
      <c r="G40" s="12"/>
      <c r="H40" s="12"/>
      <c r="I40" s="12"/>
      <c r="J40" s="12"/>
      <c r="K40" s="12"/>
      <c r="L40" s="12"/>
      <c r="M40" s="12"/>
      <c r="N40" s="12"/>
      <c r="O40" s="15">
        <f t="shared" ref="O40:O46" si="6">SUM(O31+O19+O7)</f>
        <v>108</v>
      </c>
      <c r="P40" s="12">
        <f t="shared" ref="P40:P46" si="7">SUM(O7+O19+P31)</f>
        <v>46</v>
      </c>
    </row>
    <row r="41" spans="2:17" x14ac:dyDescent="0.25">
      <c r="B41" s="12" t="s">
        <v>2</v>
      </c>
      <c r="C41" s="12"/>
      <c r="D41" s="12"/>
      <c r="E41" s="12"/>
      <c r="F41" s="12"/>
      <c r="G41" s="12"/>
      <c r="H41" s="12"/>
      <c r="I41" s="12"/>
      <c r="J41" s="12"/>
      <c r="K41" s="12"/>
      <c r="L41" s="12"/>
      <c r="M41" s="12"/>
      <c r="N41" s="12"/>
      <c r="O41" s="15">
        <f t="shared" si="6"/>
        <v>566</v>
      </c>
      <c r="P41" s="12">
        <f t="shared" si="7"/>
        <v>413</v>
      </c>
    </row>
    <row r="42" spans="2:17" x14ac:dyDescent="0.25">
      <c r="B42" s="12" t="s">
        <v>3</v>
      </c>
      <c r="C42" s="12"/>
      <c r="D42" s="12"/>
      <c r="E42" s="12"/>
      <c r="F42" s="12"/>
      <c r="G42" s="12"/>
      <c r="H42" s="12"/>
      <c r="I42" s="12"/>
      <c r="J42" s="12"/>
      <c r="K42" s="12"/>
      <c r="L42" s="12"/>
      <c r="M42" s="12"/>
      <c r="N42" s="12"/>
      <c r="O42" s="15">
        <f t="shared" si="6"/>
        <v>1020</v>
      </c>
      <c r="P42" s="12">
        <f t="shared" si="7"/>
        <v>869</v>
      </c>
    </row>
    <row r="43" spans="2:17" x14ac:dyDescent="0.25">
      <c r="B43" s="12" t="s">
        <v>4</v>
      </c>
      <c r="C43" s="12"/>
      <c r="D43" s="12"/>
      <c r="E43" s="12"/>
      <c r="F43" s="12"/>
      <c r="G43" s="12"/>
      <c r="H43" s="12"/>
      <c r="I43" s="12"/>
      <c r="J43" s="12"/>
      <c r="K43" s="12"/>
      <c r="L43" s="12"/>
      <c r="M43" s="12"/>
      <c r="N43" s="12"/>
      <c r="O43" s="15">
        <f t="shared" si="6"/>
        <v>99</v>
      </c>
      <c r="P43" s="12">
        <f t="shared" si="7"/>
        <v>58</v>
      </c>
    </row>
    <row r="44" spans="2:17" x14ac:dyDescent="0.25">
      <c r="B44" s="12" t="s">
        <v>5</v>
      </c>
      <c r="C44" s="12"/>
      <c r="D44" s="12"/>
      <c r="E44" s="12"/>
      <c r="F44" s="12"/>
      <c r="G44" s="12"/>
      <c r="H44" s="12"/>
      <c r="I44" s="12"/>
      <c r="J44" s="12"/>
      <c r="K44" s="12"/>
      <c r="L44" s="12"/>
      <c r="M44" s="12"/>
      <c r="N44" s="12"/>
      <c r="O44" s="15">
        <f t="shared" si="6"/>
        <v>158</v>
      </c>
      <c r="P44" s="12">
        <f t="shared" si="7"/>
        <v>68</v>
      </c>
    </row>
    <row r="45" spans="2:17" x14ac:dyDescent="0.25">
      <c r="B45" s="12" t="s">
        <v>6</v>
      </c>
      <c r="C45" s="12"/>
      <c r="D45" s="12"/>
      <c r="E45" s="12"/>
      <c r="F45" s="12"/>
      <c r="G45" s="12"/>
      <c r="H45" s="12"/>
      <c r="I45" s="12"/>
      <c r="J45" s="12"/>
      <c r="K45" s="12"/>
      <c r="L45" s="12"/>
      <c r="M45" s="12"/>
      <c r="N45" s="12"/>
      <c r="O45" s="15">
        <f t="shared" si="6"/>
        <v>50</v>
      </c>
      <c r="P45" s="12">
        <f t="shared" si="7"/>
        <v>17</v>
      </c>
    </row>
    <row r="46" spans="2:17" x14ac:dyDescent="0.25">
      <c r="B46" s="12" t="s">
        <v>7</v>
      </c>
      <c r="C46" s="12"/>
      <c r="D46" s="12"/>
      <c r="E46" s="12"/>
      <c r="F46" s="12"/>
      <c r="G46" s="12"/>
      <c r="H46" s="12"/>
      <c r="I46" s="12"/>
      <c r="J46" s="12"/>
      <c r="K46" s="12"/>
      <c r="L46" s="12"/>
      <c r="M46" s="12"/>
      <c r="N46" s="12"/>
      <c r="O46" s="15">
        <f t="shared" si="6"/>
        <v>23</v>
      </c>
      <c r="P46" s="12">
        <f t="shared" si="7"/>
        <v>23</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2337D-8724-4C6D-B6E8-22BD56CC456B}">
  <sheetPr>
    <pageSetUpPr fitToPage="1"/>
  </sheetPr>
  <dimension ref="A4:AE46"/>
  <sheetViews>
    <sheetView tabSelected="1" workbookViewId="0">
      <selection activeCell="T25" sqref="T25"/>
    </sheetView>
  </sheetViews>
  <sheetFormatPr defaultRowHeight="15" x14ac:dyDescent="0.25"/>
  <cols>
    <col min="1" max="1" width="9.140625" style="11"/>
    <col min="2" max="2" width="20" style="11" bestFit="1" customWidth="1"/>
    <col min="3" max="3" width="10.7109375" style="11" bestFit="1" customWidth="1"/>
    <col min="4" max="17" width="9.140625" style="11"/>
    <col min="32"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63"/>
      <c r="G6" s="14">
        <f t="shared" ref="G6:N6" si="0">SUM(G7:G13)</f>
        <v>4</v>
      </c>
      <c r="H6" s="14">
        <f t="shared" si="0"/>
        <v>3</v>
      </c>
      <c r="I6" s="14">
        <f t="shared" si="0"/>
        <v>7</v>
      </c>
      <c r="J6" s="14">
        <f t="shared" si="0"/>
        <v>6</v>
      </c>
      <c r="K6" s="14">
        <f t="shared" si="0"/>
        <v>8</v>
      </c>
      <c r="L6" s="14">
        <f t="shared" si="0"/>
        <v>8</v>
      </c>
      <c r="M6" s="14">
        <f t="shared" si="0"/>
        <v>25</v>
      </c>
      <c r="N6" s="14">
        <f t="shared" si="0"/>
        <v>27</v>
      </c>
      <c r="O6" s="14">
        <f>SUM(F6:N6)</f>
        <v>88</v>
      </c>
    </row>
    <row r="7" spans="2:15" x14ac:dyDescent="0.25">
      <c r="B7" s="12" t="s">
        <v>5803</v>
      </c>
      <c r="C7" s="17"/>
      <c r="D7" s="17"/>
      <c r="E7" s="17"/>
      <c r="F7" s="17"/>
      <c r="G7" s="17"/>
      <c r="H7" s="17"/>
      <c r="I7" s="17"/>
      <c r="J7" s="17"/>
      <c r="K7" s="17"/>
      <c r="L7" s="17"/>
      <c r="M7" s="17"/>
      <c r="N7" s="17"/>
      <c r="O7" s="17">
        <f t="shared" ref="O7:O13" si="1">SUM(F7:N7)</f>
        <v>0</v>
      </c>
    </row>
    <row r="8" spans="2:15" x14ac:dyDescent="0.25">
      <c r="B8" s="12" t="s">
        <v>2</v>
      </c>
      <c r="C8" s="17"/>
      <c r="D8" s="17"/>
      <c r="E8" s="17"/>
      <c r="F8" s="17"/>
      <c r="G8" s="17"/>
      <c r="H8" s="17"/>
      <c r="I8" s="15">
        <v>1</v>
      </c>
      <c r="J8" s="38">
        <v>1</v>
      </c>
      <c r="K8" s="15">
        <v>1</v>
      </c>
      <c r="L8" s="15">
        <v>3</v>
      </c>
      <c r="M8" s="15">
        <v>6</v>
      </c>
      <c r="N8" s="15">
        <v>6</v>
      </c>
      <c r="O8" s="15">
        <f t="shared" si="1"/>
        <v>18</v>
      </c>
    </row>
    <row r="9" spans="2:15" x14ac:dyDescent="0.25">
      <c r="B9" s="12" t="s">
        <v>3</v>
      </c>
      <c r="C9" s="17"/>
      <c r="D9" s="17"/>
      <c r="E9" s="17"/>
      <c r="F9" s="17"/>
      <c r="G9" s="38">
        <v>4</v>
      </c>
      <c r="H9" s="38">
        <v>2</v>
      </c>
      <c r="I9" s="38">
        <v>6</v>
      </c>
      <c r="J9" s="15">
        <v>3</v>
      </c>
      <c r="K9" s="15">
        <v>5</v>
      </c>
      <c r="L9" s="15">
        <v>4</v>
      </c>
      <c r="M9" s="15">
        <v>19</v>
      </c>
      <c r="N9" s="15">
        <v>21</v>
      </c>
      <c r="O9" s="15">
        <f t="shared" si="1"/>
        <v>64</v>
      </c>
    </row>
    <row r="10" spans="2:15" x14ac:dyDescent="0.25">
      <c r="B10" s="12" t="s">
        <v>4</v>
      </c>
      <c r="C10" s="17"/>
      <c r="D10" s="17"/>
      <c r="E10" s="17"/>
      <c r="F10" s="17"/>
      <c r="G10" s="17"/>
      <c r="H10" s="38">
        <v>1</v>
      </c>
      <c r="I10" s="17"/>
      <c r="J10" s="15">
        <v>2</v>
      </c>
      <c r="K10" s="17"/>
      <c r="L10" s="38">
        <v>1</v>
      </c>
      <c r="M10" s="17"/>
      <c r="N10" s="17"/>
      <c r="O10" s="15">
        <f t="shared" si="1"/>
        <v>4</v>
      </c>
    </row>
    <row r="11" spans="2:15" x14ac:dyDescent="0.25">
      <c r="B11" s="12" t="s">
        <v>5</v>
      </c>
      <c r="C11" s="17"/>
      <c r="D11" s="17"/>
      <c r="E11" s="17"/>
      <c r="F11" s="17"/>
      <c r="G11" s="17"/>
      <c r="H11" s="17"/>
      <c r="I11" s="17"/>
      <c r="J11" s="17"/>
      <c r="K11" s="15">
        <v>2</v>
      </c>
      <c r="L11" s="17"/>
      <c r="M11" s="17"/>
      <c r="N11" s="17"/>
      <c r="O11" s="15">
        <f t="shared" si="1"/>
        <v>2</v>
      </c>
    </row>
    <row r="12" spans="2:15" x14ac:dyDescent="0.25">
      <c r="B12" s="12" t="s">
        <v>6</v>
      </c>
      <c r="C12" s="17"/>
      <c r="D12" s="17"/>
      <c r="E12" s="17"/>
      <c r="F12" s="17"/>
      <c r="G12" s="17"/>
      <c r="H12" s="17"/>
      <c r="I12" s="17"/>
      <c r="J12" s="17"/>
      <c r="K12" s="17"/>
      <c r="L12" s="17"/>
      <c r="M12" s="17"/>
      <c r="N12" s="17"/>
      <c r="O12" s="17">
        <f t="shared" si="1"/>
        <v>0</v>
      </c>
    </row>
    <row r="13" spans="2:15" x14ac:dyDescent="0.25">
      <c r="B13" s="12" t="s">
        <v>7</v>
      </c>
      <c r="C13" s="17"/>
      <c r="D13" s="17"/>
      <c r="E13" s="17"/>
      <c r="F13" s="17"/>
      <c r="G13" s="17"/>
      <c r="H13" s="17"/>
      <c r="I13" s="17"/>
      <c r="J13" s="17"/>
      <c r="K13" s="17"/>
      <c r="L13" s="17"/>
      <c r="M13" s="17"/>
      <c r="N13" s="17"/>
      <c r="O13" s="17">
        <f t="shared" si="1"/>
        <v>0</v>
      </c>
    </row>
    <row r="16" spans="2:15" x14ac:dyDescent="0.25">
      <c r="B16" s="12"/>
      <c r="C16" s="14">
        <v>2023</v>
      </c>
      <c r="D16" s="14"/>
      <c r="E16" s="15"/>
      <c r="F16" s="15"/>
      <c r="G16" s="15"/>
      <c r="H16" s="15"/>
      <c r="I16" s="15"/>
      <c r="J16" s="15"/>
      <c r="K16" s="15"/>
      <c r="L16" s="15"/>
      <c r="M16" s="15"/>
      <c r="N16" s="15"/>
      <c r="O16" s="12"/>
    </row>
    <row r="17" spans="2:16"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6" x14ac:dyDescent="0.25">
      <c r="B18" s="10" t="s">
        <v>8</v>
      </c>
      <c r="C18" s="14">
        <f>SUM(C19:C25)</f>
        <v>36</v>
      </c>
      <c r="D18" s="14">
        <f t="shared" ref="D18:N18" si="2">SUM(D19:D25)</f>
        <v>57</v>
      </c>
      <c r="E18" s="14">
        <f t="shared" si="2"/>
        <v>70</v>
      </c>
      <c r="F18" s="14">
        <f t="shared" si="2"/>
        <v>47</v>
      </c>
      <c r="G18" s="14">
        <f t="shared" si="2"/>
        <v>69</v>
      </c>
      <c r="H18" s="14">
        <f t="shared" si="2"/>
        <v>52</v>
      </c>
      <c r="I18" s="14">
        <f t="shared" si="2"/>
        <v>50</v>
      </c>
      <c r="J18" s="14">
        <f t="shared" si="2"/>
        <v>64</v>
      </c>
      <c r="K18" s="14">
        <f t="shared" si="2"/>
        <v>66</v>
      </c>
      <c r="L18" s="14">
        <f t="shared" si="2"/>
        <v>71</v>
      </c>
      <c r="M18" s="14">
        <f t="shared" si="2"/>
        <v>89</v>
      </c>
      <c r="N18" s="14">
        <f t="shared" si="2"/>
        <v>79</v>
      </c>
      <c r="O18" s="14">
        <f>SUM(C18:N18)</f>
        <v>750</v>
      </c>
    </row>
    <row r="19" spans="2:16" x14ac:dyDescent="0.25">
      <c r="B19" s="12" t="s">
        <v>5803</v>
      </c>
      <c r="C19" s="17"/>
      <c r="D19" s="17"/>
      <c r="E19" s="17"/>
      <c r="F19" s="17"/>
      <c r="G19" s="17"/>
      <c r="H19" s="17"/>
      <c r="I19" s="17"/>
      <c r="J19" s="17"/>
      <c r="K19" s="17"/>
      <c r="L19" s="17"/>
      <c r="M19" s="17"/>
      <c r="N19" s="15">
        <v>1</v>
      </c>
      <c r="O19" s="15">
        <f>SUM(C19:N19)</f>
        <v>1</v>
      </c>
    </row>
    <row r="20" spans="2:16" x14ac:dyDescent="0.25">
      <c r="B20" s="12" t="s">
        <v>2</v>
      </c>
      <c r="C20" s="15">
        <v>18</v>
      </c>
      <c r="D20" s="15">
        <v>16</v>
      </c>
      <c r="E20" s="15">
        <v>29</v>
      </c>
      <c r="F20" s="15">
        <v>15</v>
      </c>
      <c r="G20" s="15">
        <v>14</v>
      </c>
      <c r="H20" s="15">
        <v>14</v>
      </c>
      <c r="I20" s="15">
        <v>16</v>
      </c>
      <c r="J20" s="15">
        <v>26</v>
      </c>
      <c r="K20" s="15">
        <v>27</v>
      </c>
      <c r="L20" s="15">
        <v>28</v>
      </c>
      <c r="M20" s="15">
        <v>52</v>
      </c>
      <c r="N20" s="15">
        <v>38</v>
      </c>
      <c r="O20" s="15">
        <f t="shared" ref="O20:O25" si="3">SUM(C20:N20)</f>
        <v>293</v>
      </c>
    </row>
    <row r="21" spans="2:16" x14ac:dyDescent="0.25">
      <c r="B21" s="12" t="s">
        <v>3</v>
      </c>
      <c r="C21" s="15">
        <v>17</v>
      </c>
      <c r="D21" s="15">
        <v>36</v>
      </c>
      <c r="E21" s="15">
        <v>40</v>
      </c>
      <c r="F21" s="15">
        <v>26</v>
      </c>
      <c r="G21" s="15">
        <v>42</v>
      </c>
      <c r="H21" s="15">
        <v>33</v>
      </c>
      <c r="I21" s="15">
        <v>26</v>
      </c>
      <c r="J21" s="15">
        <v>30</v>
      </c>
      <c r="K21" s="15">
        <v>34</v>
      </c>
      <c r="L21" s="15">
        <v>37</v>
      </c>
      <c r="M21" s="15">
        <v>30</v>
      </c>
      <c r="N21" s="15">
        <v>31</v>
      </c>
      <c r="O21" s="15">
        <f t="shared" si="3"/>
        <v>382</v>
      </c>
    </row>
    <row r="22" spans="2:16" x14ac:dyDescent="0.25">
      <c r="B22" s="12" t="s">
        <v>4</v>
      </c>
      <c r="C22" s="17"/>
      <c r="D22" s="15">
        <v>3</v>
      </c>
      <c r="E22" s="38">
        <v>1</v>
      </c>
      <c r="F22" s="15">
        <v>4</v>
      </c>
      <c r="G22" s="15">
        <v>11</v>
      </c>
      <c r="H22" s="38">
        <v>2</v>
      </c>
      <c r="I22" s="38">
        <v>7</v>
      </c>
      <c r="J22" s="38">
        <v>6</v>
      </c>
      <c r="K22" s="38">
        <v>3</v>
      </c>
      <c r="L22" s="15">
        <v>2</v>
      </c>
      <c r="M22" s="15">
        <v>3</v>
      </c>
      <c r="N22" s="15">
        <v>5</v>
      </c>
      <c r="O22" s="15">
        <f t="shared" si="3"/>
        <v>47</v>
      </c>
    </row>
    <row r="23" spans="2:16" x14ac:dyDescent="0.25">
      <c r="B23" s="12" t="s">
        <v>5</v>
      </c>
      <c r="C23" s="15">
        <v>1</v>
      </c>
      <c r="D23" s="15">
        <v>2</v>
      </c>
      <c r="E23" s="17"/>
      <c r="F23" s="15">
        <v>1</v>
      </c>
      <c r="G23" s="15">
        <v>2</v>
      </c>
      <c r="H23" s="15">
        <v>2</v>
      </c>
      <c r="I23" s="15">
        <v>1</v>
      </c>
      <c r="J23" s="15">
        <v>2</v>
      </c>
      <c r="K23" s="15">
        <v>2</v>
      </c>
      <c r="L23" s="15">
        <v>3</v>
      </c>
      <c r="M23" s="15">
        <v>3</v>
      </c>
      <c r="N23" s="15">
        <v>2</v>
      </c>
      <c r="O23" s="15">
        <f t="shared" si="3"/>
        <v>21</v>
      </c>
    </row>
    <row r="24" spans="2:16" x14ac:dyDescent="0.25">
      <c r="B24" s="12" t="s">
        <v>6</v>
      </c>
      <c r="C24" s="17"/>
      <c r="D24" s="17"/>
      <c r="E24" s="17"/>
      <c r="F24" s="17"/>
      <c r="G24" s="17"/>
      <c r="H24" s="17"/>
      <c r="I24" s="17"/>
      <c r="J24" s="17"/>
      <c r="K24" s="17"/>
      <c r="L24" s="17"/>
      <c r="M24" s="17"/>
      <c r="N24" s="17"/>
      <c r="O24" s="15">
        <f t="shared" si="3"/>
        <v>0</v>
      </c>
    </row>
    <row r="25" spans="2:16" x14ac:dyDescent="0.25">
      <c r="B25" s="12" t="s">
        <v>7</v>
      </c>
      <c r="C25" s="17"/>
      <c r="D25" s="17"/>
      <c r="E25" s="17"/>
      <c r="F25" s="38">
        <v>1</v>
      </c>
      <c r="G25" s="17"/>
      <c r="H25" s="38">
        <v>1</v>
      </c>
      <c r="I25" s="17"/>
      <c r="J25" s="17"/>
      <c r="K25" s="17"/>
      <c r="L25" s="15">
        <v>1</v>
      </c>
      <c r="M25" s="15">
        <v>1</v>
      </c>
      <c r="N25" s="15">
        <v>2</v>
      </c>
      <c r="O25" s="15">
        <f t="shared" si="3"/>
        <v>6</v>
      </c>
    </row>
    <row r="28" spans="2:16" x14ac:dyDescent="0.25">
      <c r="B28" s="12"/>
      <c r="C28" s="14">
        <v>2024</v>
      </c>
      <c r="D28" s="14"/>
      <c r="E28" s="15"/>
      <c r="F28" s="15"/>
      <c r="G28" s="15"/>
      <c r="H28" s="15"/>
      <c r="I28" s="15"/>
      <c r="J28" s="15"/>
      <c r="K28" s="15"/>
      <c r="L28" s="15"/>
      <c r="M28" s="15"/>
      <c r="N28" s="15"/>
      <c r="O28" s="12"/>
      <c r="P28" s="12"/>
    </row>
    <row r="29" spans="2:16"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c r="P29" s="10" t="s">
        <v>3062</v>
      </c>
    </row>
    <row r="30" spans="2:16" x14ac:dyDescent="0.25">
      <c r="B30" s="10" t="s">
        <v>8</v>
      </c>
      <c r="C30" s="14">
        <f t="shared" ref="C30:I30" si="4">SUM(C31:C37)</f>
        <v>93</v>
      </c>
      <c r="D30" s="14">
        <f t="shared" si="4"/>
        <v>100</v>
      </c>
      <c r="E30" s="14">
        <f t="shared" si="4"/>
        <v>94</v>
      </c>
      <c r="F30" s="14">
        <f t="shared" si="4"/>
        <v>128</v>
      </c>
      <c r="G30" s="14">
        <f t="shared" si="4"/>
        <v>183</v>
      </c>
      <c r="H30" s="14">
        <f t="shared" si="4"/>
        <v>354</v>
      </c>
      <c r="I30" s="14">
        <f t="shared" si="4"/>
        <v>251</v>
      </c>
      <c r="J30" s="14"/>
      <c r="K30" s="14"/>
      <c r="L30" s="14"/>
      <c r="M30" s="14"/>
      <c r="N30" s="14"/>
      <c r="O30" s="14">
        <f>SUM(C30:N30)</f>
        <v>1203</v>
      </c>
      <c r="P30" s="10">
        <f>SUM(O30-G30-H30)</f>
        <v>666</v>
      </c>
    </row>
    <row r="31" spans="2:16" x14ac:dyDescent="0.25">
      <c r="B31" s="12" t="s">
        <v>5803</v>
      </c>
      <c r="C31" s="15">
        <v>1</v>
      </c>
      <c r="D31" s="15">
        <v>1</v>
      </c>
      <c r="E31" s="15">
        <v>1</v>
      </c>
      <c r="F31" s="15">
        <v>2</v>
      </c>
      <c r="G31" s="15">
        <v>4</v>
      </c>
      <c r="H31" s="15">
        <v>15</v>
      </c>
      <c r="I31" s="15">
        <v>10</v>
      </c>
      <c r="J31" s="15"/>
      <c r="K31" s="15"/>
      <c r="L31" s="15"/>
      <c r="M31" s="15"/>
      <c r="N31" s="15"/>
      <c r="O31" s="15">
        <f>SUM(C31:N31)</f>
        <v>34</v>
      </c>
      <c r="P31" s="47">
        <f>SUM(O31-H31-I31)</f>
        <v>9</v>
      </c>
    </row>
    <row r="32" spans="2:16" x14ac:dyDescent="0.25">
      <c r="B32" s="12" t="s">
        <v>2</v>
      </c>
      <c r="C32" s="15">
        <v>38</v>
      </c>
      <c r="D32" s="15">
        <v>50</v>
      </c>
      <c r="E32" s="15">
        <v>34</v>
      </c>
      <c r="F32" s="15">
        <v>53</v>
      </c>
      <c r="G32" s="15">
        <v>76</v>
      </c>
      <c r="H32" s="15">
        <v>161</v>
      </c>
      <c r="I32" s="15">
        <v>93</v>
      </c>
      <c r="J32" s="15"/>
      <c r="K32" s="15"/>
      <c r="L32" s="15"/>
      <c r="M32" s="15"/>
      <c r="N32" s="15"/>
      <c r="O32" s="15">
        <f t="shared" ref="O32:O37" si="5">SUM(C32:N32)</f>
        <v>505</v>
      </c>
      <c r="P32" s="47">
        <f t="shared" ref="P32:P37" si="6">SUM(O32-H32-I32)</f>
        <v>251</v>
      </c>
    </row>
    <row r="33" spans="1:17" customFormat="1" x14ac:dyDescent="0.25">
      <c r="A33" s="11"/>
      <c r="B33" s="12" t="s">
        <v>3</v>
      </c>
      <c r="C33" s="15">
        <v>44</v>
      </c>
      <c r="D33" s="15">
        <v>34</v>
      </c>
      <c r="E33" s="15">
        <v>33</v>
      </c>
      <c r="F33" s="15">
        <v>31</v>
      </c>
      <c r="G33" s="15">
        <v>34</v>
      </c>
      <c r="H33" s="15">
        <v>56</v>
      </c>
      <c r="I33" s="15">
        <v>44</v>
      </c>
      <c r="J33" s="15"/>
      <c r="K33" s="15"/>
      <c r="L33" s="15"/>
      <c r="M33" s="15"/>
      <c r="N33" s="15"/>
      <c r="O33" s="15">
        <f t="shared" si="5"/>
        <v>276</v>
      </c>
      <c r="P33" s="47">
        <f t="shared" si="6"/>
        <v>176</v>
      </c>
      <c r="Q33" s="11"/>
    </row>
    <row r="34" spans="1:17" customFormat="1" x14ac:dyDescent="0.25">
      <c r="A34" s="11"/>
      <c r="B34" s="12" t="s">
        <v>4</v>
      </c>
      <c r="C34" s="15">
        <v>9</v>
      </c>
      <c r="D34" s="15">
        <v>8</v>
      </c>
      <c r="E34" s="15">
        <v>8</v>
      </c>
      <c r="F34" s="15">
        <v>16</v>
      </c>
      <c r="G34" s="15">
        <v>32</v>
      </c>
      <c r="H34" s="15">
        <v>49</v>
      </c>
      <c r="I34" s="15">
        <v>42</v>
      </c>
      <c r="J34" s="15"/>
      <c r="K34" s="15"/>
      <c r="L34" s="15"/>
      <c r="M34" s="15"/>
      <c r="N34" s="15"/>
      <c r="O34" s="15">
        <f t="shared" si="5"/>
        <v>164</v>
      </c>
      <c r="P34" s="47">
        <f t="shared" si="6"/>
        <v>73</v>
      </c>
      <c r="Q34" s="11"/>
    </row>
    <row r="35" spans="1:17" customFormat="1" x14ac:dyDescent="0.25">
      <c r="A35" s="11"/>
      <c r="B35" s="12" t="s">
        <v>5</v>
      </c>
      <c r="C35" s="15">
        <v>1</v>
      </c>
      <c r="D35" s="15">
        <v>4</v>
      </c>
      <c r="E35" s="15">
        <v>8</v>
      </c>
      <c r="F35" s="15">
        <v>18</v>
      </c>
      <c r="G35" s="15">
        <v>23</v>
      </c>
      <c r="H35" s="15">
        <v>40</v>
      </c>
      <c r="I35" s="15">
        <v>47</v>
      </c>
      <c r="J35" s="15"/>
      <c r="K35" s="15"/>
      <c r="L35" s="15"/>
      <c r="M35" s="15"/>
      <c r="N35" s="15"/>
      <c r="O35" s="15">
        <f t="shared" si="5"/>
        <v>141</v>
      </c>
      <c r="P35" s="47">
        <f t="shared" si="6"/>
        <v>54</v>
      </c>
      <c r="Q35" s="11"/>
    </row>
    <row r="36" spans="1:17" customFormat="1" x14ac:dyDescent="0.25">
      <c r="A36" s="11"/>
      <c r="B36" s="12" t="s">
        <v>6</v>
      </c>
      <c r="C36" s="17"/>
      <c r="D36" s="15">
        <v>2</v>
      </c>
      <c r="E36" s="15">
        <v>9</v>
      </c>
      <c r="F36" s="15">
        <v>7</v>
      </c>
      <c r="G36" s="15">
        <v>14</v>
      </c>
      <c r="H36" s="15">
        <v>30</v>
      </c>
      <c r="I36" s="15">
        <v>13</v>
      </c>
      <c r="J36" s="15"/>
      <c r="K36" s="15"/>
      <c r="L36" s="15"/>
      <c r="M36" s="15"/>
      <c r="N36" s="15"/>
      <c r="O36" s="15">
        <f t="shared" si="5"/>
        <v>75</v>
      </c>
      <c r="P36" s="47">
        <f t="shared" si="6"/>
        <v>32</v>
      </c>
      <c r="Q36" s="11"/>
    </row>
    <row r="37" spans="1:17" customFormat="1" x14ac:dyDescent="0.25">
      <c r="A37" s="11"/>
      <c r="B37" s="12" t="s">
        <v>7</v>
      </c>
      <c r="C37" s="17"/>
      <c r="D37" s="38">
        <v>1</v>
      </c>
      <c r="E37" s="38">
        <v>1</v>
      </c>
      <c r="F37" s="38">
        <v>1</v>
      </c>
      <c r="G37" s="38">
        <v>0</v>
      </c>
      <c r="H37" s="15">
        <v>3</v>
      </c>
      <c r="I37" s="15">
        <v>2</v>
      </c>
      <c r="J37" s="15"/>
      <c r="K37" s="15"/>
      <c r="L37" s="15"/>
      <c r="M37" s="15"/>
      <c r="N37" s="15"/>
      <c r="O37" s="15">
        <f t="shared" si="5"/>
        <v>8</v>
      </c>
      <c r="P37" s="47">
        <f t="shared" si="6"/>
        <v>3</v>
      </c>
      <c r="Q37" s="11"/>
    </row>
    <row r="39" spans="1:17" customFormat="1" x14ac:dyDescent="0.25">
      <c r="A39" s="11"/>
      <c r="B39" s="10" t="s">
        <v>9</v>
      </c>
      <c r="C39" s="12"/>
      <c r="D39" s="12"/>
      <c r="E39" s="12"/>
      <c r="F39" s="12"/>
      <c r="G39" s="12"/>
      <c r="H39" s="12"/>
      <c r="I39" s="12"/>
      <c r="J39" s="12"/>
      <c r="K39" s="12"/>
      <c r="L39" s="12"/>
      <c r="M39" s="12"/>
      <c r="N39" s="12"/>
      <c r="O39" s="14">
        <f t="shared" ref="O39:O45" si="7">SUM(O30+O18+O6)</f>
        <v>2041</v>
      </c>
      <c r="P39" s="10">
        <f t="shared" ref="P39:P45" si="8">SUM(O6+O18+P30)</f>
        <v>1504</v>
      </c>
      <c r="Q39" s="18"/>
    </row>
    <row r="40" spans="1:17" customFormat="1" x14ac:dyDescent="0.25">
      <c r="A40" s="11"/>
      <c r="B40" s="12" t="s">
        <v>5803</v>
      </c>
      <c r="C40" s="12"/>
      <c r="D40" s="12"/>
      <c r="E40" s="12"/>
      <c r="F40" s="12"/>
      <c r="G40" s="12"/>
      <c r="H40" s="12"/>
      <c r="I40" s="12"/>
      <c r="J40" s="12"/>
      <c r="K40" s="12"/>
      <c r="L40" s="12"/>
      <c r="M40" s="12"/>
      <c r="N40" s="12"/>
      <c r="O40" s="15">
        <f t="shared" si="7"/>
        <v>35</v>
      </c>
      <c r="P40" s="12">
        <f t="shared" si="8"/>
        <v>10</v>
      </c>
      <c r="Q40" s="11"/>
    </row>
    <row r="41" spans="1:17" customFormat="1" x14ac:dyDescent="0.25">
      <c r="A41" s="11"/>
      <c r="B41" s="12" t="s">
        <v>2</v>
      </c>
      <c r="C41" s="12"/>
      <c r="D41" s="12"/>
      <c r="E41" s="12"/>
      <c r="F41" s="12"/>
      <c r="G41" s="12"/>
      <c r="H41" s="12"/>
      <c r="I41" s="12"/>
      <c r="J41" s="12"/>
      <c r="K41" s="12"/>
      <c r="L41" s="12"/>
      <c r="M41" s="12"/>
      <c r="N41" s="12"/>
      <c r="O41" s="15">
        <f t="shared" si="7"/>
        <v>816</v>
      </c>
      <c r="P41" s="12">
        <f t="shared" si="8"/>
        <v>562</v>
      </c>
      <c r="Q41" s="11"/>
    </row>
    <row r="42" spans="1:17" customFormat="1" x14ac:dyDescent="0.25">
      <c r="A42" s="11"/>
      <c r="B42" s="12" t="s">
        <v>3</v>
      </c>
      <c r="C42" s="12"/>
      <c r="D42" s="12"/>
      <c r="E42" s="12"/>
      <c r="F42" s="12"/>
      <c r="G42" s="12"/>
      <c r="H42" s="12"/>
      <c r="I42" s="12"/>
      <c r="J42" s="12"/>
      <c r="K42" s="12"/>
      <c r="L42" s="12"/>
      <c r="M42" s="12"/>
      <c r="N42" s="12"/>
      <c r="O42" s="15">
        <f t="shared" si="7"/>
        <v>722</v>
      </c>
      <c r="P42" s="12">
        <f t="shared" si="8"/>
        <v>622</v>
      </c>
      <c r="Q42" s="11"/>
    </row>
    <row r="43" spans="1:17" customFormat="1" x14ac:dyDescent="0.25">
      <c r="A43" s="11"/>
      <c r="B43" s="12" t="s">
        <v>4</v>
      </c>
      <c r="C43" s="12"/>
      <c r="D43" s="12"/>
      <c r="E43" s="12"/>
      <c r="F43" s="12"/>
      <c r="G43" s="12"/>
      <c r="H43" s="12"/>
      <c r="I43" s="12"/>
      <c r="J43" s="12"/>
      <c r="K43" s="12"/>
      <c r="L43" s="12"/>
      <c r="M43" s="12"/>
      <c r="N43" s="12"/>
      <c r="O43" s="15">
        <f t="shared" si="7"/>
        <v>215</v>
      </c>
      <c r="P43" s="12">
        <f t="shared" si="8"/>
        <v>124</v>
      </c>
      <c r="Q43" s="11"/>
    </row>
    <row r="44" spans="1:17" customFormat="1" x14ac:dyDescent="0.25">
      <c r="A44" s="11"/>
      <c r="B44" s="12" t="s">
        <v>5</v>
      </c>
      <c r="C44" s="12"/>
      <c r="D44" s="12"/>
      <c r="E44" s="12"/>
      <c r="F44" s="12"/>
      <c r="G44" s="12"/>
      <c r="H44" s="12"/>
      <c r="I44" s="12"/>
      <c r="J44" s="12"/>
      <c r="K44" s="12"/>
      <c r="L44" s="12"/>
      <c r="M44" s="12"/>
      <c r="N44" s="12"/>
      <c r="O44" s="15">
        <f t="shared" si="7"/>
        <v>164</v>
      </c>
      <c r="P44" s="12">
        <f t="shared" si="8"/>
        <v>77</v>
      </c>
      <c r="Q44" s="11"/>
    </row>
    <row r="45" spans="1:17" customFormat="1" x14ac:dyDescent="0.25">
      <c r="A45" s="11"/>
      <c r="B45" s="12" t="s">
        <v>6</v>
      </c>
      <c r="C45" s="12"/>
      <c r="D45" s="12"/>
      <c r="E45" s="12"/>
      <c r="F45" s="12"/>
      <c r="G45" s="12"/>
      <c r="H45" s="12"/>
      <c r="I45" s="12"/>
      <c r="J45" s="12"/>
      <c r="K45" s="12"/>
      <c r="L45" s="12"/>
      <c r="M45" s="12"/>
      <c r="N45" s="12"/>
      <c r="O45" s="15">
        <f t="shared" si="7"/>
        <v>75</v>
      </c>
      <c r="P45" s="12">
        <f t="shared" si="8"/>
        <v>32</v>
      </c>
      <c r="Q45" s="11"/>
    </row>
    <row r="46" spans="1:17" customFormat="1" x14ac:dyDescent="0.25">
      <c r="A46" s="11"/>
      <c r="B46" s="12" t="s">
        <v>7</v>
      </c>
      <c r="C46" s="12"/>
      <c r="D46" s="12"/>
      <c r="E46" s="12"/>
      <c r="F46" s="12"/>
      <c r="G46" s="12"/>
      <c r="H46" s="12"/>
      <c r="I46" s="12"/>
      <c r="J46" s="12"/>
      <c r="K46" s="12"/>
      <c r="L46" s="12"/>
      <c r="M46" s="12"/>
      <c r="N46" s="12"/>
      <c r="O46" s="15">
        <f t="shared" ref="O46" si="9">SUM(O37+O25+O13)</f>
        <v>14</v>
      </c>
      <c r="P46" s="12">
        <f t="shared" ref="P46" si="10">SUM(O13+O25+P37)</f>
        <v>9</v>
      </c>
      <c r="Q46" s="11"/>
    </row>
  </sheetData>
  <pageMargins left="0.70866141732283472" right="0.70866141732283472" top="0.74803149606299213" bottom="0.74803149606299213" header="0.31496062992125984" footer="0.31496062992125984"/>
  <pageSetup paperSize="9" scale="7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B10E-C4AE-476D-96E4-CC1D2C23E7E8}">
  <dimension ref="B4:AE46"/>
  <sheetViews>
    <sheetView workbookViewId="0">
      <selection activeCell="B1" sqref="B1"/>
    </sheetView>
  </sheetViews>
  <sheetFormatPr defaultRowHeight="15" x14ac:dyDescent="0.25"/>
  <cols>
    <col min="1" max="1" width="9.140625" style="11"/>
    <col min="2" max="2" width="20" style="11" bestFit="1" customWidth="1"/>
    <col min="3" max="3" width="10.7109375" style="11" bestFit="1" customWidth="1"/>
    <col min="4" max="17" width="9.140625" style="11"/>
    <col min="32"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63"/>
      <c r="G6" s="14">
        <f t="shared" ref="G6:N6" si="0">SUM(G7:G13)</f>
        <v>5</v>
      </c>
      <c r="H6" s="14">
        <f t="shared" si="0"/>
        <v>4</v>
      </c>
      <c r="I6" s="14">
        <f t="shared" si="0"/>
        <v>10</v>
      </c>
      <c r="J6" s="14">
        <f t="shared" si="0"/>
        <v>6</v>
      </c>
      <c r="K6" s="14">
        <f t="shared" si="0"/>
        <v>9</v>
      </c>
      <c r="L6" s="14">
        <f t="shared" si="0"/>
        <v>10</v>
      </c>
      <c r="M6" s="14">
        <f t="shared" si="0"/>
        <v>30</v>
      </c>
      <c r="N6" s="14">
        <f t="shared" si="0"/>
        <v>27</v>
      </c>
      <c r="O6" s="14">
        <f>SUM(F6:N6)</f>
        <v>101</v>
      </c>
    </row>
    <row r="7" spans="2:15" x14ac:dyDescent="0.25">
      <c r="B7" s="12" t="s">
        <v>1</v>
      </c>
      <c r="C7" s="17"/>
      <c r="D7" s="17"/>
      <c r="E7" s="17"/>
      <c r="F7" s="17"/>
      <c r="G7" s="17">
        <v>0</v>
      </c>
      <c r="H7" s="17">
        <v>0</v>
      </c>
      <c r="I7" s="17">
        <v>0</v>
      </c>
      <c r="J7" s="17">
        <v>0</v>
      </c>
      <c r="K7" s="17">
        <v>0</v>
      </c>
      <c r="L7" s="17">
        <v>0</v>
      </c>
      <c r="M7" s="17">
        <v>0</v>
      </c>
      <c r="N7" s="17">
        <v>0</v>
      </c>
      <c r="O7" s="17">
        <f t="shared" ref="O7:O13" si="1">SUM(F7:N7)</f>
        <v>0</v>
      </c>
    </row>
    <row r="8" spans="2:15" x14ac:dyDescent="0.25">
      <c r="B8" s="12" t="s">
        <v>2</v>
      </c>
      <c r="C8" s="17"/>
      <c r="D8" s="17"/>
      <c r="E8" s="17"/>
      <c r="F8" s="17"/>
      <c r="G8" s="15">
        <v>1</v>
      </c>
      <c r="H8" s="17">
        <v>0</v>
      </c>
      <c r="I8" s="15">
        <v>1</v>
      </c>
      <c r="J8" s="38">
        <v>1</v>
      </c>
      <c r="K8" s="15">
        <v>1</v>
      </c>
      <c r="L8" s="15">
        <v>2</v>
      </c>
      <c r="M8" s="15">
        <v>1</v>
      </c>
      <c r="N8" s="15">
        <v>2</v>
      </c>
      <c r="O8" s="15">
        <f t="shared" si="1"/>
        <v>9</v>
      </c>
    </row>
    <row r="9" spans="2:15" x14ac:dyDescent="0.25">
      <c r="B9" s="12" t="s">
        <v>3</v>
      </c>
      <c r="C9" s="17"/>
      <c r="D9" s="17"/>
      <c r="E9" s="17"/>
      <c r="F9" s="17"/>
      <c r="G9" s="38">
        <v>4</v>
      </c>
      <c r="H9" s="38">
        <v>3</v>
      </c>
      <c r="I9" s="38">
        <v>9</v>
      </c>
      <c r="J9" s="15">
        <v>3</v>
      </c>
      <c r="K9" s="15">
        <v>5</v>
      </c>
      <c r="L9" s="15">
        <v>7</v>
      </c>
      <c r="M9" s="15">
        <v>29</v>
      </c>
      <c r="N9" s="15">
        <v>25</v>
      </c>
      <c r="O9" s="15">
        <f t="shared" si="1"/>
        <v>85</v>
      </c>
    </row>
    <row r="10" spans="2:15" x14ac:dyDescent="0.25">
      <c r="B10" s="12" t="s">
        <v>4</v>
      </c>
      <c r="C10" s="17"/>
      <c r="D10" s="17"/>
      <c r="E10" s="17"/>
      <c r="F10" s="17"/>
      <c r="G10" s="17">
        <v>0</v>
      </c>
      <c r="H10" s="17">
        <v>0</v>
      </c>
      <c r="I10" s="17">
        <v>0</v>
      </c>
      <c r="J10" s="15">
        <v>2</v>
      </c>
      <c r="K10" s="15">
        <v>1</v>
      </c>
      <c r="L10" s="17">
        <v>0</v>
      </c>
      <c r="M10" s="17">
        <v>0</v>
      </c>
      <c r="N10" s="17">
        <v>0</v>
      </c>
      <c r="O10" s="15">
        <f t="shared" si="1"/>
        <v>3</v>
      </c>
    </row>
    <row r="11" spans="2:15" x14ac:dyDescent="0.25">
      <c r="B11" s="12" t="s">
        <v>5</v>
      </c>
      <c r="C11" s="17"/>
      <c r="D11" s="17"/>
      <c r="E11" s="17"/>
      <c r="F11" s="17"/>
      <c r="G11" s="17">
        <v>0</v>
      </c>
      <c r="H11" s="15">
        <v>1</v>
      </c>
      <c r="I11" s="17">
        <v>0</v>
      </c>
      <c r="J11" s="17">
        <v>0</v>
      </c>
      <c r="K11" s="15">
        <v>2</v>
      </c>
      <c r="L11" s="15">
        <v>1</v>
      </c>
      <c r="M11" s="17">
        <v>0</v>
      </c>
      <c r="N11" s="17">
        <v>0</v>
      </c>
      <c r="O11" s="15">
        <f t="shared" si="1"/>
        <v>4</v>
      </c>
    </row>
    <row r="12" spans="2:15" x14ac:dyDescent="0.25">
      <c r="B12" s="12" t="s">
        <v>6</v>
      </c>
      <c r="C12" s="17"/>
      <c r="D12" s="17"/>
      <c r="E12" s="17"/>
      <c r="F12" s="17"/>
      <c r="G12" s="17">
        <v>0</v>
      </c>
      <c r="H12" s="17">
        <v>0</v>
      </c>
      <c r="I12" s="17">
        <v>0</v>
      </c>
      <c r="J12" s="17">
        <v>0</v>
      </c>
      <c r="K12" s="17">
        <v>0</v>
      </c>
      <c r="L12" s="17">
        <v>0</v>
      </c>
      <c r="M12" s="17">
        <v>0</v>
      </c>
      <c r="N12" s="17">
        <v>0</v>
      </c>
      <c r="O12" s="17">
        <f t="shared" si="1"/>
        <v>0</v>
      </c>
    </row>
    <row r="13" spans="2:15" x14ac:dyDescent="0.25">
      <c r="B13" s="12" t="s">
        <v>7</v>
      </c>
      <c r="C13" s="17"/>
      <c r="D13" s="17"/>
      <c r="E13" s="17"/>
      <c r="F13" s="17"/>
      <c r="G13" s="17">
        <v>0</v>
      </c>
      <c r="H13" s="17">
        <v>0</v>
      </c>
      <c r="I13" s="17">
        <v>0</v>
      </c>
      <c r="J13" s="17">
        <v>0</v>
      </c>
      <c r="K13" s="17">
        <v>0</v>
      </c>
      <c r="L13" s="17">
        <v>0</v>
      </c>
      <c r="M13" s="17">
        <v>0</v>
      </c>
      <c r="N13" s="17">
        <v>0</v>
      </c>
      <c r="O13" s="17">
        <f t="shared" si="1"/>
        <v>0</v>
      </c>
    </row>
    <row r="16" spans="2:15" x14ac:dyDescent="0.25">
      <c r="B16" s="12"/>
      <c r="C16" s="14">
        <v>2023</v>
      </c>
      <c r="D16" s="14"/>
      <c r="E16" s="15"/>
      <c r="F16" s="15"/>
      <c r="G16" s="15"/>
      <c r="H16" s="15"/>
      <c r="I16" s="15"/>
      <c r="J16" s="15"/>
      <c r="K16" s="15"/>
      <c r="L16" s="15"/>
      <c r="M16" s="15"/>
      <c r="N16" s="15"/>
      <c r="O16" s="12"/>
    </row>
    <row r="17" spans="2:16"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6" x14ac:dyDescent="0.25">
      <c r="B18" s="10" t="s">
        <v>8</v>
      </c>
      <c r="C18" s="14">
        <f>SUM(C19:C25)</f>
        <v>38</v>
      </c>
      <c r="D18" s="14">
        <f t="shared" ref="D18:N18" si="2">SUM(D19:D25)</f>
        <v>57</v>
      </c>
      <c r="E18" s="14">
        <f t="shared" si="2"/>
        <v>70</v>
      </c>
      <c r="F18" s="14">
        <f t="shared" si="2"/>
        <v>51</v>
      </c>
      <c r="G18" s="14">
        <f t="shared" si="2"/>
        <v>69</v>
      </c>
      <c r="H18" s="14">
        <f t="shared" si="2"/>
        <v>51</v>
      </c>
      <c r="I18" s="14">
        <f t="shared" si="2"/>
        <v>50</v>
      </c>
      <c r="J18" s="14">
        <f t="shared" si="2"/>
        <v>66</v>
      </c>
      <c r="K18" s="14">
        <f t="shared" si="2"/>
        <v>70</v>
      </c>
      <c r="L18" s="14">
        <f t="shared" si="2"/>
        <v>66</v>
      </c>
      <c r="M18" s="14">
        <f t="shared" si="2"/>
        <v>91</v>
      </c>
      <c r="N18" s="14">
        <f t="shared" si="2"/>
        <v>81</v>
      </c>
      <c r="O18" s="14">
        <f>SUM(C18:N18)</f>
        <v>760</v>
      </c>
    </row>
    <row r="19" spans="2:16" x14ac:dyDescent="0.25">
      <c r="B19" s="12" t="s">
        <v>1</v>
      </c>
      <c r="C19" s="17">
        <v>0</v>
      </c>
      <c r="D19" s="15">
        <v>1</v>
      </c>
      <c r="E19" s="15">
        <v>1</v>
      </c>
      <c r="F19" s="15">
        <v>2</v>
      </c>
      <c r="G19" s="15">
        <v>8</v>
      </c>
      <c r="H19" s="15">
        <v>1</v>
      </c>
      <c r="I19" s="15">
        <v>6</v>
      </c>
      <c r="J19" s="15">
        <v>5</v>
      </c>
      <c r="K19" s="15">
        <v>3</v>
      </c>
      <c r="L19" s="17">
        <v>0</v>
      </c>
      <c r="M19" s="15">
        <v>1</v>
      </c>
      <c r="N19" s="15">
        <v>2</v>
      </c>
      <c r="O19" s="15">
        <f>SUM(C19:N19)</f>
        <v>30</v>
      </c>
    </row>
    <row r="20" spans="2:16" x14ac:dyDescent="0.25">
      <c r="B20" s="12" t="s">
        <v>2</v>
      </c>
      <c r="C20" s="15">
        <v>11</v>
      </c>
      <c r="D20" s="15">
        <v>9</v>
      </c>
      <c r="E20" s="15">
        <v>14</v>
      </c>
      <c r="F20" s="15">
        <v>8</v>
      </c>
      <c r="G20" s="15">
        <v>5</v>
      </c>
      <c r="H20" s="15">
        <v>8</v>
      </c>
      <c r="I20" s="15">
        <v>9</v>
      </c>
      <c r="J20" s="15">
        <v>21</v>
      </c>
      <c r="K20" s="15">
        <v>22</v>
      </c>
      <c r="L20" s="15">
        <v>22</v>
      </c>
      <c r="M20" s="15">
        <v>43</v>
      </c>
      <c r="N20" s="15">
        <v>34</v>
      </c>
      <c r="O20" s="15">
        <f t="shared" ref="O20:O25" si="3">SUM(C20:N20)</f>
        <v>206</v>
      </c>
    </row>
    <row r="21" spans="2:16" x14ac:dyDescent="0.25">
      <c r="B21" s="12" t="s">
        <v>3</v>
      </c>
      <c r="C21" s="15">
        <v>26</v>
      </c>
      <c r="D21" s="15">
        <v>42</v>
      </c>
      <c r="E21" s="15">
        <v>55</v>
      </c>
      <c r="F21" s="15">
        <v>36</v>
      </c>
      <c r="G21" s="15">
        <v>51</v>
      </c>
      <c r="H21" s="15">
        <v>39</v>
      </c>
      <c r="I21" s="15">
        <v>33</v>
      </c>
      <c r="J21" s="15">
        <v>37</v>
      </c>
      <c r="K21" s="15">
        <v>43</v>
      </c>
      <c r="L21" s="15">
        <v>38</v>
      </c>
      <c r="M21" s="15">
        <v>40</v>
      </c>
      <c r="N21" s="15">
        <v>38</v>
      </c>
      <c r="O21" s="15">
        <f t="shared" si="3"/>
        <v>478</v>
      </c>
    </row>
    <row r="22" spans="2:16" x14ac:dyDescent="0.25">
      <c r="B22" s="12" t="s">
        <v>4</v>
      </c>
      <c r="C22" s="17">
        <v>0</v>
      </c>
      <c r="D22" s="15">
        <v>1</v>
      </c>
      <c r="E22" s="17">
        <v>0</v>
      </c>
      <c r="F22" s="15">
        <v>2</v>
      </c>
      <c r="G22" s="15">
        <v>2</v>
      </c>
      <c r="H22" s="17">
        <v>0</v>
      </c>
      <c r="I22" s="17">
        <v>0</v>
      </c>
      <c r="J22" s="17">
        <v>0</v>
      </c>
      <c r="K22" s="17">
        <v>0</v>
      </c>
      <c r="L22" s="15">
        <v>1</v>
      </c>
      <c r="M22" s="15">
        <v>2</v>
      </c>
      <c r="N22" s="15">
        <v>1</v>
      </c>
      <c r="O22" s="15">
        <f t="shared" si="3"/>
        <v>9</v>
      </c>
    </row>
    <row r="23" spans="2:16" x14ac:dyDescent="0.25">
      <c r="B23" s="12" t="s">
        <v>5</v>
      </c>
      <c r="C23" s="15">
        <v>1</v>
      </c>
      <c r="D23" s="15">
        <v>3</v>
      </c>
      <c r="E23" s="17">
        <v>0</v>
      </c>
      <c r="F23" s="15">
        <v>2</v>
      </c>
      <c r="G23" s="15">
        <v>3</v>
      </c>
      <c r="H23" s="15">
        <v>3</v>
      </c>
      <c r="I23" s="15">
        <v>2</v>
      </c>
      <c r="J23" s="15">
        <v>3</v>
      </c>
      <c r="K23" s="15">
        <v>2</v>
      </c>
      <c r="L23" s="15">
        <v>4</v>
      </c>
      <c r="M23" s="15">
        <v>3</v>
      </c>
      <c r="N23" s="15">
        <v>4</v>
      </c>
      <c r="O23" s="15">
        <f t="shared" si="3"/>
        <v>30</v>
      </c>
    </row>
    <row r="24" spans="2:16" x14ac:dyDescent="0.25">
      <c r="B24" s="12" t="s">
        <v>6</v>
      </c>
      <c r="C24" s="17">
        <v>0</v>
      </c>
      <c r="D24" s="17">
        <v>0</v>
      </c>
      <c r="E24" s="17">
        <v>0</v>
      </c>
      <c r="F24" s="17">
        <v>0</v>
      </c>
      <c r="G24" s="17">
        <v>0</v>
      </c>
      <c r="H24" s="17">
        <v>0</v>
      </c>
      <c r="I24" s="17">
        <v>0</v>
      </c>
      <c r="J24" s="17">
        <v>0</v>
      </c>
      <c r="K24" s="17">
        <v>0</v>
      </c>
      <c r="L24" s="17">
        <v>0</v>
      </c>
      <c r="M24" s="15">
        <v>1</v>
      </c>
      <c r="N24" s="17">
        <v>0</v>
      </c>
      <c r="O24" s="15">
        <f t="shared" si="3"/>
        <v>1</v>
      </c>
    </row>
    <row r="25" spans="2:16" x14ac:dyDescent="0.25">
      <c r="B25" s="12" t="s">
        <v>7</v>
      </c>
      <c r="C25" s="17">
        <v>0</v>
      </c>
      <c r="D25" s="38">
        <v>1</v>
      </c>
      <c r="E25" s="17">
        <v>0</v>
      </c>
      <c r="F25" s="38">
        <v>1</v>
      </c>
      <c r="G25" s="17">
        <v>0</v>
      </c>
      <c r="H25" s="17">
        <v>0</v>
      </c>
      <c r="I25" s="17">
        <v>0</v>
      </c>
      <c r="J25" s="17">
        <v>0</v>
      </c>
      <c r="K25" s="17">
        <v>0</v>
      </c>
      <c r="L25" s="15">
        <v>1</v>
      </c>
      <c r="M25" s="15">
        <v>1</v>
      </c>
      <c r="N25" s="15">
        <v>2</v>
      </c>
      <c r="O25" s="15">
        <f t="shared" si="3"/>
        <v>6</v>
      </c>
    </row>
    <row r="28" spans="2:16" x14ac:dyDescent="0.25">
      <c r="B28" s="12"/>
      <c r="C28" s="14">
        <v>2024</v>
      </c>
      <c r="D28" s="14"/>
      <c r="E28" s="15"/>
      <c r="F28" s="15"/>
      <c r="G28" s="15"/>
      <c r="H28" s="15"/>
      <c r="I28" s="15"/>
      <c r="J28" s="15"/>
      <c r="K28" s="15"/>
      <c r="L28" s="15"/>
      <c r="M28" s="15"/>
      <c r="N28" s="15"/>
      <c r="O28" s="12"/>
      <c r="P28" s="12"/>
    </row>
    <row r="29" spans="2:16"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c r="P29" s="10" t="s">
        <v>3062</v>
      </c>
    </row>
    <row r="30" spans="2:16" x14ac:dyDescent="0.25">
      <c r="B30" s="10" t="s">
        <v>8</v>
      </c>
      <c r="C30" s="14">
        <f t="shared" ref="C30:I30" si="4">SUM(C31:C37)</f>
        <v>97</v>
      </c>
      <c r="D30" s="14">
        <f t="shared" si="4"/>
        <v>101</v>
      </c>
      <c r="E30" s="14">
        <f t="shared" si="4"/>
        <v>103</v>
      </c>
      <c r="F30" s="14">
        <f t="shared" si="4"/>
        <v>136</v>
      </c>
      <c r="G30" s="14">
        <f t="shared" si="4"/>
        <v>217</v>
      </c>
      <c r="H30" s="14">
        <f t="shared" si="4"/>
        <v>425</v>
      </c>
      <c r="I30" s="14">
        <f t="shared" si="4"/>
        <v>32</v>
      </c>
      <c r="J30" s="14"/>
      <c r="K30" s="14"/>
      <c r="L30" s="14"/>
      <c r="M30" s="14"/>
      <c r="N30" s="14"/>
      <c r="O30" s="14">
        <f>SUM(C30:N30)</f>
        <v>1111</v>
      </c>
      <c r="P30" s="10">
        <f>SUM(O30-G30-H30)</f>
        <v>469</v>
      </c>
    </row>
    <row r="31" spans="2:16" x14ac:dyDescent="0.25">
      <c r="B31" s="12" t="s">
        <v>1</v>
      </c>
      <c r="C31" s="15">
        <v>1</v>
      </c>
      <c r="D31" s="15">
        <v>5</v>
      </c>
      <c r="E31" s="15">
        <v>6</v>
      </c>
      <c r="F31" s="15">
        <v>15</v>
      </c>
      <c r="G31" s="15">
        <v>34</v>
      </c>
      <c r="H31" s="15">
        <v>36</v>
      </c>
      <c r="I31" s="15">
        <v>1</v>
      </c>
      <c r="J31" s="15"/>
      <c r="K31" s="15"/>
      <c r="L31" s="15"/>
      <c r="M31" s="15"/>
      <c r="N31" s="15"/>
      <c r="O31" s="15">
        <f>SUM(C31:N31)</f>
        <v>98</v>
      </c>
      <c r="P31" s="47">
        <f t="shared" ref="P31:P37" si="5">SUM(O31-G31-H31)</f>
        <v>28</v>
      </c>
    </row>
    <row r="32" spans="2:16" x14ac:dyDescent="0.25">
      <c r="B32" s="12" t="s">
        <v>2</v>
      </c>
      <c r="C32" s="15">
        <v>29</v>
      </c>
      <c r="D32" s="15">
        <v>45</v>
      </c>
      <c r="E32" s="15">
        <v>25</v>
      </c>
      <c r="F32" s="15">
        <v>38</v>
      </c>
      <c r="G32" s="15">
        <v>76</v>
      </c>
      <c r="H32" s="15">
        <v>146</v>
      </c>
      <c r="I32" s="15">
        <v>6</v>
      </c>
      <c r="J32" s="15"/>
      <c r="K32" s="15"/>
      <c r="L32" s="15"/>
      <c r="M32" s="15"/>
      <c r="N32" s="15"/>
      <c r="O32" s="15">
        <f t="shared" ref="O32:O37" si="6">SUM(C32:N32)</f>
        <v>365</v>
      </c>
      <c r="P32" s="47">
        <f t="shared" si="5"/>
        <v>143</v>
      </c>
    </row>
    <row r="33" spans="2:17" x14ac:dyDescent="0.25">
      <c r="B33" s="12" t="s">
        <v>3</v>
      </c>
      <c r="C33" s="15">
        <v>57</v>
      </c>
      <c r="D33" s="15">
        <v>39</v>
      </c>
      <c r="E33" s="15">
        <v>46</v>
      </c>
      <c r="F33" s="15">
        <v>52</v>
      </c>
      <c r="G33" s="15">
        <v>47</v>
      </c>
      <c r="H33" s="15">
        <v>90</v>
      </c>
      <c r="I33" s="15">
        <v>10</v>
      </c>
      <c r="J33" s="15"/>
      <c r="K33" s="15"/>
      <c r="L33" s="15"/>
      <c r="M33" s="15"/>
      <c r="N33" s="15"/>
      <c r="O33" s="15">
        <f t="shared" si="6"/>
        <v>341</v>
      </c>
      <c r="P33" s="47">
        <f t="shared" si="5"/>
        <v>204</v>
      </c>
    </row>
    <row r="34" spans="2:17" x14ac:dyDescent="0.25">
      <c r="B34" s="12" t="s">
        <v>4</v>
      </c>
      <c r="C34" s="15">
        <v>7</v>
      </c>
      <c r="D34" s="15">
        <v>3</v>
      </c>
      <c r="E34" s="15">
        <v>5</v>
      </c>
      <c r="F34" s="15">
        <v>4</v>
      </c>
      <c r="G34" s="15">
        <v>14</v>
      </c>
      <c r="H34" s="15">
        <v>42</v>
      </c>
      <c r="I34" s="15">
        <v>5</v>
      </c>
      <c r="J34" s="15"/>
      <c r="K34" s="15"/>
      <c r="L34" s="15"/>
      <c r="M34" s="15"/>
      <c r="N34" s="15"/>
      <c r="O34" s="15">
        <f t="shared" si="6"/>
        <v>80</v>
      </c>
      <c r="P34" s="47">
        <f t="shared" si="5"/>
        <v>24</v>
      </c>
    </row>
    <row r="35" spans="2:17" x14ac:dyDescent="0.25">
      <c r="B35" s="12" t="s">
        <v>5</v>
      </c>
      <c r="C35" s="15">
        <v>3</v>
      </c>
      <c r="D35" s="15">
        <v>5</v>
      </c>
      <c r="E35" s="15">
        <v>9</v>
      </c>
      <c r="F35" s="15">
        <v>19</v>
      </c>
      <c r="G35" s="15">
        <v>28</v>
      </c>
      <c r="H35" s="15">
        <v>76</v>
      </c>
      <c r="I35" s="15">
        <v>7</v>
      </c>
      <c r="J35" s="15"/>
      <c r="K35" s="15"/>
      <c r="L35" s="15"/>
      <c r="M35" s="15"/>
      <c r="N35" s="15"/>
      <c r="O35" s="15">
        <f t="shared" si="6"/>
        <v>147</v>
      </c>
      <c r="P35" s="47">
        <f t="shared" si="5"/>
        <v>43</v>
      </c>
    </row>
    <row r="36" spans="2:17" x14ac:dyDescent="0.25">
      <c r="B36" s="12" t="s">
        <v>6</v>
      </c>
      <c r="C36" s="17">
        <v>0</v>
      </c>
      <c r="D36" s="15">
        <v>3</v>
      </c>
      <c r="E36" s="15">
        <v>10</v>
      </c>
      <c r="F36" s="15">
        <v>8</v>
      </c>
      <c r="G36" s="15">
        <v>16</v>
      </c>
      <c r="H36" s="15">
        <v>33</v>
      </c>
      <c r="I36" s="15">
        <v>2</v>
      </c>
      <c r="J36" s="15"/>
      <c r="K36" s="15"/>
      <c r="L36" s="15"/>
      <c r="M36" s="15"/>
      <c r="N36" s="15"/>
      <c r="O36" s="15">
        <f t="shared" si="6"/>
        <v>72</v>
      </c>
      <c r="P36" s="47">
        <f t="shared" si="5"/>
        <v>23</v>
      </c>
    </row>
    <row r="37" spans="2:17" x14ac:dyDescent="0.25">
      <c r="B37" s="12" t="s">
        <v>7</v>
      </c>
      <c r="C37" s="17">
        <v>0</v>
      </c>
      <c r="D37" s="38">
        <v>1</v>
      </c>
      <c r="E37" s="38">
        <v>2</v>
      </c>
      <c r="F37" s="17">
        <v>0</v>
      </c>
      <c r="G37" s="38">
        <v>2</v>
      </c>
      <c r="H37" s="15">
        <v>2</v>
      </c>
      <c r="I37" s="15">
        <v>1</v>
      </c>
      <c r="J37" s="15"/>
      <c r="K37" s="15"/>
      <c r="L37" s="15"/>
      <c r="M37" s="15"/>
      <c r="N37" s="15"/>
      <c r="O37" s="15">
        <f t="shared" si="6"/>
        <v>8</v>
      </c>
      <c r="P37" s="47">
        <f t="shared" si="5"/>
        <v>4</v>
      </c>
    </row>
    <row r="39" spans="2:17" x14ac:dyDescent="0.25">
      <c r="B39" s="10" t="s">
        <v>9</v>
      </c>
      <c r="C39" s="12"/>
      <c r="D39" s="12"/>
      <c r="E39" s="12"/>
      <c r="F39" s="12"/>
      <c r="G39" s="12"/>
      <c r="H39" s="12"/>
      <c r="I39" s="12"/>
      <c r="J39" s="12"/>
      <c r="K39" s="12"/>
      <c r="L39" s="12"/>
      <c r="M39" s="12"/>
      <c r="N39" s="12"/>
      <c r="O39" s="14">
        <f>SUM(O30+O18+O6)</f>
        <v>1972</v>
      </c>
      <c r="P39" s="10">
        <f>SUM(O6+O18+P30)</f>
        <v>1330</v>
      </c>
      <c r="Q39" s="18"/>
    </row>
    <row r="40" spans="2:17" x14ac:dyDescent="0.25">
      <c r="B40" s="12" t="s">
        <v>1</v>
      </c>
      <c r="C40" s="12"/>
      <c r="D40" s="12"/>
      <c r="E40" s="12"/>
      <c r="F40" s="12"/>
      <c r="G40" s="12"/>
      <c r="H40" s="12"/>
      <c r="I40" s="12"/>
      <c r="J40" s="12"/>
      <c r="K40" s="12"/>
      <c r="L40" s="12"/>
      <c r="M40" s="12"/>
      <c r="N40" s="12"/>
      <c r="O40" s="15">
        <f t="shared" ref="O40:O46" si="7">SUM(O31+O19+O7)</f>
        <v>128</v>
      </c>
      <c r="P40" s="12">
        <f t="shared" ref="P40:P46" si="8">SUM(O7+O19+P31)</f>
        <v>58</v>
      </c>
    </row>
    <row r="41" spans="2:17" x14ac:dyDescent="0.25">
      <c r="B41" s="12" t="s">
        <v>2</v>
      </c>
      <c r="C41" s="12"/>
      <c r="D41" s="12"/>
      <c r="E41" s="12"/>
      <c r="F41" s="12"/>
      <c r="G41" s="12"/>
      <c r="H41" s="12"/>
      <c r="I41" s="12"/>
      <c r="J41" s="12"/>
      <c r="K41" s="12"/>
      <c r="L41" s="12"/>
      <c r="M41" s="12"/>
      <c r="N41" s="12"/>
      <c r="O41" s="15">
        <f t="shared" si="7"/>
        <v>580</v>
      </c>
      <c r="P41" s="12">
        <f t="shared" si="8"/>
        <v>358</v>
      </c>
    </row>
    <row r="42" spans="2:17" x14ac:dyDescent="0.25">
      <c r="B42" s="12" t="s">
        <v>3</v>
      </c>
      <c r="C42" s="12"/>
      <c r="D42" s="12"/>
      <c r="E42" s="12"/>
      <c r="F42" s="12"/>
      <c r="G42" s="12"/>
      <c r="H42" s="12"/>
      <c r="I42" s="12"/>
      <c r="J42" s="12"/>
      <c r="K42" s="12"/>
      <c r="L42" s="12"/>
      <c r="M42" s="12"/>
      <c r="N42" s="12"/>
      <c r="O42" s="15">
        <f t="shared" si="7"/>
        <v>904</v>
      </c>
      <c r="P42" s="12">
        <f t="shared" si="8"/>
        <v>767</v>
      </c>
    </row>
    <row r="43" spans="2:17" x14ac:dyDescent="0.25">
      <c r="B43" s="12" t="s">
        <v>4</v>
      </c>
      <c r="C43" s="12"/>
      <c r="D43" s="12"/>
      <c r="E43" s="12"/>
      <c r="F43" s="12"/>
      <c r="G43" s="12"/>
      <c r="H43" s="12"/>
      <c r="I43" s="12"/>
      <c r="J43" s="12"/>
      <c r="K43" s="12"/>
      <c r="L43" s="12"/>
      <c r="M43" s="12"/>
      <c r="N43" s="12"/>
      <c r="O43" s="15">
        <f t="shared" si="7"/>
        <v>92</v>
      </c>
      <c r="P43" s="12">
        <f t="shared" si="8"/>
        <v>36</v>
      </c>
    </row>
    <row r="44" spans="2:17" x14ac:dyDescent="0.25">
      <c r="B44" s="12" t="s">
        <v>5</v>
      </c>
      <c r="C44" s="12"/>
      <c r="D44" s="12"/>
      <c r="E44" s="12"/>
      <c r="F44" s="12"/>
      <c r="G44" s="12"/>
      <c r="H44" s="12"/>
      <c r="I44" s="12"/>
      <c r="J44" s="12"/>
      <c r="K44" s="12"/>
      <c r="L44" s="12"/>
      <c r="M44" s="12"/>
      <c r="N44" s="12"/>
      <c r="O44" s="15">
        <f t="shared" si="7"/>
        <v>181</v>
      </c>
      <c r="P44" s="12">
        <f t="shared" si="8"/>
        <v>77</v>
      </c>
    </row>
    <row r="45" spans="2:17" x14ac:dyDescent="0.25">
      <c r="B45" s="12" t="s">
        <v>6</v>
      </c>
      <c r="C45" s="12"/>
      <c r="D45" s="12"/>
      <c r="E45" s="12"/>
      <c r="F45" s="12"/>
      <c r="G45" s="12"/>
      <c r="H45" s="12"/>
      <c r="I45" s="12"/>
      <c r="J45" s="12"/>
      <c r="K45" s="12"/>
      <c r="L45" s="12"/>
      <c r="M45" s="12"/>
      <c r="N45" s="12"/>
      <c r="O45" s="15">
        <f t="shared" si="7"/>
        <v>73</v>
      </c>
      <c r="P45" s="12">
        <f t="shared" si="8"/>
        <v>24</v>
      </c>
    </row>
    <row r="46" spans="2:17" x14ac:dyDescent="0.25">
      <c r="B46" s="12" t="s">
        <v>7</v>
      </c>
      <c r="C46" s="12"/>
      <c r="D46" s="12"/>
      <c r="E46" s="12"/>
      <c r="F46" s="12"/>
      <c r="G46" s="12"/>
      <c r="H46" s="12"/>
      <c r="I46" s="12"/>
      <c r="J46" s="12"/>
      <c r="K46" s="12"/>
      <c r="L46" s="12"/>
      <c r="M46" s="12"/>
      <c r="N46" s="12"/>
      <c r="O46" s="15">
        <f t="shared" si="7"/>
        <v>14</v>
      </c>
      <c r="P46" s="12">
        <f t="shared" si="8"/>
        <v>10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9D96F-DB49-41DB-9A83-2BCFF694FCBB}">
  <dimension ref="B4:AE46"/>
  <sheetViews>
    <sheetView workbookViewId="0">
      <selection activeCell="Q9" sqref="Q9"/>
    </sheetView>
  </sheetViews>
  <sheetFormatPr defaultRowHeight="15" x14ac:dyDescent="0.25"/>
  <cols>
    <col min="1" max="1" width="9.140625" style="11"/>
    <col min="2" max="2" width="20" style="11" bestFit="1" customWidth="1"/>
    <col min="3" max="3" width="10.7109375" style="11" bestFit="1" customWidth="1"/>
    <col min="4" max="17" width="9.140625" style="11"/>
    <col min="32"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63"/>
      <c r="G6" s="14">
        <f t="shared" ref="G6:N6" si="0">SUM(G7:G13)</f>
        <v>5</v>
      </c>
      <c r="H6" s="14">
        <f t="shared" si="0"/>
        <v>4</v>
      </c>
      <c r="I6" s="14">
        <f t="shared" si="0"/>
        <v>10</v>
      </c>
      <c r="J6" s="14">
        <f t="shared" si="0"/>
        <v>6</v>
      </c>
      <c r="K6" s="14">
        <f t="shared" si="0"/>
        <v>10</v>
      </c>
      <c r="L6" s="14">
        <f t="shared" si="0"/>
        <v>11</v>
      </c>
      <c r="M6" s="14">
        <f t="shared" si="0"/>
        <v>30</v>
      </c>
      <c r="N6" s="14">
        <f t="shared" si="0"/>
        <v>29</v>
      </c>
      <c r="O6" s="14">
        <f>SUM(F6:N6)</f>
        <v>105</v>
      </c>
    </row>
    <row r="7" spans="2:15" x14ac:dyDescent="0.25">
      <c r="B7" s="12" t="s">
        <v>1</v>
      </c>
      <c r="C7" s="17"/>
      <c r="D7" s="17"/>
      <c r="E7" s="17"/>
      <c r="F7" s="17"/>
      <c r="G7" s="17">
        <v>0</v>
      </c>
      <c r="H7" s="17">
        <v>0</v>
      </c>
      <c r="I7" s="17">
        <v>0</v>
      </c>
      <c r="J7" s="17">
        <v>0</v>
      </c>
      <c r="K7" s="17">
        <v>0</v>
      </c>
      <c r="L7" s="17">
        <v>0</v>
      </c>
      <c r="M7" s="17">
        <v>0</v>
      </c>
      <c r="N7" s="17">
        <v>0</v>
      </c>
      <c r="O7" s="15">
        <f t="shared" ref="O7:O13" si="1">SUM(F7:N7)</f>
        <v>0</v>
      </c>
    </row>
    <row r="8" spans="2:15" x14ac:dyDescent="0.25">
      <c r="B8" s="12" t="s">
        <v>2</v>
      </c>
      <c r="C8" s="17"/>
      <c r="D8" s="17"/>
      <c r="E8" s="17"/>
      <c r="F8" s="17"/>
      <c r="G8" s="15">
        <v>1</v>
      </c>
      <c r="H8" s="17">
        <v>0</v>
      </c>
      <c r="I8" s="15">
        <v>1</v>
      </c>
      <c r="J8" s="38">
        <v>1</v>
      </c>
      <c r="K8" s="15">
        <v>1</v>
      </c>
      <c r="L8" s="15">
        <v>2</v>
      </c>
      <c r="M8" s="15">
        <v>1</v>
      </c>
      <c r="N8" s="15">
        <v>2</v>
      </c>
      <c r="O8" s="15">
        <f t="shared" si="1"/>
        <v>9</v>
      </c>
    </row>
    <row r="9" spans="2:15" x14ac:dyDescent="0.25">
      <c r="B9" s="12" t="s">
        <v>3</v>
      </c>
      <c r="C9" s="17"/>
      <c r="D9" s="17"/>
      <c r="E9" s="17"/>
      <c r="F9" s="17"/>
      <c r="G9" s="38">
        <v>4</v>
      </c>
      <c r="H9" s="38">
        <v>3</v>
      </c>
      <c r="I9" s="38">
        <v>9</v>
      </c>
      <c r="J9" s="15">
        <v>3</v>
      </c>
      <c r="K9" s="15">
        <v>5</v>
      </c>
      <c r="L9" s="15">
        <v>8</v>
      </c>
      <c r="M9" s="15">
        <v>29</v>
      </c>
      <c r="N9" s="15">
        <v>26</v>
      </c>
      <c r="O9" s="15">
        <f t="shared" si="1"/>
        <v>87</v>
      </c>
    </row>
    <row r="10" spans="2:15" x14ac:dyDescent="0.25">
      <c r="B10" s="12" t="s">
        <v>4</v>
      </c>
      <c r="C10" s="17"/>
      <c r="D10" s="17"/>
      <c r="E10" s="17"/>
      <c r="F10" s="17"/>
      <c r="G10" s="17">
        <v>0</v>
      </c>
      <c r="H10" s="17">
        <v>0</v>
      </c>
      <c r="I10" s="17">
        <v>0</v>
      </c>
      <c r="J10" s="15">
        <v>2</v>
      </c>
      <c r="K10" s="15">
        <v>2</v>
      </c>
      <c r="L10" s="17">
        <v>0</v>
      </c>
      <c r="M10" s="17">
        <v>0</v>
      </c>
      <c r="N10" s="17">
        <v>0</v>
      </c>
      <c r="O10" s="15">
        <f t="shared" si="1"/>
        <v>4</v>
      </c>
    </row>
    <row r="11" spans="2:15" x14ac:dyDescent="0.25">
      <c r="B11" s="12" t="s">
        <v>5</v>
      </c>
      <c r="C11" s="17"/>
      <c r="D11" s="17"/>
      <c r="E11" s="17"/>
      <c r="F11" s="17"/>
      <c r="G11" s="17">
        <v>0</v>
      </c>
      <c r="H11" s="15">
        <v>1</v>
      </c>
      <c r="I11" s="17">
        <v>0</v>
      </c>
      <c r="J11" s="17">
        <v>0</v>
      </c>
      <c r="K11" s="15">
        <v>2</v>
      </c>
      <c r="L11" s="15">
        <v>1</v>
      </c>
      <c r="M11" s="17">
        <v>0</v>
      </c>
      <c r="N11" s="17">
        <v>0</v>
      </c>
      <c r="O11" s="15">
        <f t="shared" si="1"/>
        <v>4</v>
      </c>
    </row>
    <row r="12" spans="2:15" x14ac:dyDescent="0.25">
      <c r="B12" s="12" t="s">
        <v>6</v>
      </c>
      <c r="C12" s="17"/>
      <c r="D12" s="17"/>
      <c r="E12" s="17"/>
      <c r="F12" s="17"/>
      <c r="G12" s="17">
        <v>0</v>
      </c>
      <c r="H12" s="17">
        <v>0</v>
      </c>
      <c r="I12" s="17">
        <v>0</v>
      </c>
      <c r="J12" s="17">
        <v>0</v>
      </c>
      <c r="K12" s="17">
        <v>0</v>
      </c>
      <c r="L12" s="17">
        <v>0</v>
      </c>
      <c r="M12" s="17">
        <v>0</v>
      </c>
      <c r="N12" s="17">
        <v>0</v>
      </c>
      <c r="O12" s="15">
        <f t="shared" si="1"/>
        <v>0</v>
      </c>
    </row>
    <row r="13" spans="2:15" x14ac:dyDescent="0.25">
      <c r="B13" s="12" t="s">
        <v>7</v>
      </c>
      <c r="C13" s="17"/>
      <c r="D13" s="17"/>
      <c r="E13" s="17"/>
      <c r="F13" s="17"/>
      <c r="G13" s="17">
        <v>0</v>
      </c>
      <c r="H13" s="17">
        <v>0</v>
      </c>
      <c r="I13" s="17">
        <v>0</v>
      </c>
      <c r="J13" s="17">
        <v>0</v>
      </c>
      <c r="K13" s="17">
        <v>0</v>
      </c>
      <c r="L13" s="17">
        <v>0</v>
      </c>
      <c r="M13" s="17">
        <v>0</v>
      </c>
      <c r="N13" s="38">
        <v>1</v>
      </c>
      <c r="O13" s="15">
        <f t="shared" si="1"/>
        <v>1</v>
      </c>
    </row>
    <row r="16" spans="2:15" x14ac:dyDescent="0.25">
      <c r="B16" s="12"/>
      <c r="C16" s="14">
        <v>2023</v>
      </c>
      <c r="D16" s="14"/>
      <c r="E16" s="15"/>
      <c r="F16" s="15"/>
      <c r="G16" s="15"/>
      <c r="H16" s="15"/>
      <c r="I16" s="15"/>
      <c r="J16" s="15"/>
      <c r="K16" s="15"/>
      <c r="L16" s="15"/>
      <c r="M16" s="15"/>
      <c r="N16" s="15"/>
      <c r="O16" s="12"/>
    </row>
    <row r="17" spans="2:16"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6" x14ac:dyDescent="0.25">
      <c r="B18" s="10" t="s">
        <v>8</v>
      </c>
      <c r="C18" s="14">
        <f>SUM(C19:C25)</f>
        <v>45</v>
      </c>
      <c r="D18" s="14">
        <f t="shared" ref="D18:N18" si="2">SUM(D19:D25)</f>
        <v>59</v>
      </c>
      <c r="E18" s="14">
        <f t="shared" si="2"/>
        <v>77</v>
      </c>
      <c r="F18" s="14">
        <f t="shared" si="2"/>
        <v>55</v>
      </c>
      <c r="G18" s="14">
        <f t="shared" si="2"/>
        <v>70</v>
      </c>
      <c r="H18" s="14">
        <f t="shared" si="2"/>
        <v>55</v>
      </c>
      <c r="I18" s="14">
        <f t="shared" si="2"/>
        <v>52</v>
      </c>
      <c r="J18" s="14">
        <f t="shared" si="2"/>
        <v>72</v>
      </c>
      <c r="K18" s="14">
        <f t="shared" si="2"/>
        <v>74</v>
      </c>
      <c r="L18" s="14">
        <f t="shared" si="2"/>
        <v>75</v>
      </c>
      <c r="M18" s="14">
        <f t="shared" si="2"/>
        <v>103</v>
      </c>
      <c r="N18" s="14">
        <f t="shared" si="2"/>
        <v>86</v>
      </c>
      <c r="O18" s="14">
        <f>SUM(C18:N18)</f>
        <v>823</v>
      </c>
    </row>
    <row r="19" spans="2:16" x14ac:dyDescent="0.25">
      <c r="B19" s="12" t="s">
        <v>1</v>
      </c>
      <c r="C19" s="17">
        <v>0</v>
      </c>
      <c r="D19" s="15">
        <v>1</v>
      </c>
      <c r="E19" s="15">
        <v>1</v>
      </c>
      <c r="F19" s="15">
        <v>2</v>
      </c>
      <c r="G19" s="15">
        <v>8</v>
      </c>
      <c r="H19" s="15">
        <v>1</v>
      </c>
      <c r="I19" s="15">
        <v>6</v>
      </c>
      <c r="J19" s="15">
        <v>6</v>
      </c>
      <c r="K19" s="15">
        <v>3</v>
      </c>
      <c r="L19" s="17">
        <v>0</v>
      </c>
      <c r="M19" s="15">
        <v>1</v>
      </c>
      <c r="N19" s="15">
        <v>3</v>
      </c>
      <c r="O19" s="15">
        <f>SUM(C19:N19)</f>
        <v>32</v>
      </c>
    </row>
    <row r="20" spans="2:16" x14ac:dyDescent="0.25">
      <c r="B20" s="12" t="s">
        <v>2</v>
      </c>
      <c r="C20" s="15">
        <v>12</v>
      </c>
      <c r="D20" s="15">
        <v>9</v>
      </c>
      <c r="E20" s="15">
        <v>14</v>
      </c>
      <c r="F20" s="15">
        <v>8</v>
      </c>
      <c r="G20" s="15">
        <v>5</v>
      </c>
      <c r="H20" s="15">
        <v>9</v>
      </c>
      <c r="I20" s="15">
        <v>9</v>
      </c>
      <c r="J20" s="15">
        <v>22</v>
      </c>
      <c r="K20" s="15">
        <v>23</v>
      </c>
      <c r="L20" s="15">
        <v>24</v>
      </c>
      <c r="M20" s="15">
        <v>46</v>
      </c>
      <c r="N20" s="15">
        <v>34</v>
      </c>
      <c r="O20" s="15">
        <f t="shared" ref="O20:O25" si="3">SUM(C20:N20)</f>
        <v>215</v>
      </c>
    </row>
    <row r="21" spans="2:16" x14ac:dyDescent="0.25">
      <c r="B21" s="12" t="s">
        <v>3</v>
      </c>
      <c r="C21" s="15">
        <v>29</v>
      </c>
      <c r="D21" s="15">
        <v>44</v>
      </c>
      <c r="E21" s="15">
        <v>61</v>
      </c>
      <c r="F21" s="15">
        <v>39</v>
      </c>
      <c r="G21" s="15">
        <v>51</v>
      </c>
      <c r="H21" s="15">
        <v>39</v>
      </c>
      <c r="I21" s="15">
        <v>33</v>
      </c>
      <c r="J21" s="15">
        <v>40</v>
      </c>
      <c r="K21" s="15">
        <v>44</v>
      </c>
      <c r="L21" s="15">
        <v>40</v>
      </c>
      <c r="M21" s="15">
        <v>42</v>
      </c>
      <c r="N21" s="15">
        <v>40</v>
      </c>
      <c r="O21" s="15">
        <f t="shared" si="3"/>
        <v>502</v>
      </c>
    </row>
    <row r="22" spans="2:16" x14ac:dyDescent="0.25">
      <c r="B22" s="12" t="s">
        <v>4</v>
      </c>
      <c r="C22" s="15">
        <v>1</v>
      </c>
      <c r="D22" s="15">
        <v>1</v>
      </c>
      <c r="E22" s="15">
        <v>1</v>
      </c>
      <c r="F22" s="15">
        <v>2</v>
      </c>
      <c r="G22" s="15">
        <v>2</v>
      </c>
      <c r="H22" s="15">
        <v>1</v>
      </c>
      <c r="I22" s="15">
        <v>2</v>
      </c>
      <c r="J22" s="17">
        <v>0</v>
      </c>
      <c r="K22" s="17">
        <v>0</v>
      </c>
      <c r="L22" s="15">
        <v>5</v>
      </c>
      <c r="M22" s="15">
        <v>4</v>
      </c>
      <c r="N22" s="15">
        <v>3</v>
      </c>
      <c r="O22" s="15">
        <f t="shared" si="3"/>
        <v>22</v>
      </c>
    </row>
    <row r="23" spans="2:16" x14ac:dyDescent="0.25">
      <c r="B23" s="12" t="s">
        <v>5</v>
      </c>
      <c r="C23" s="15">
        <v>1</v>
      </c>
      <c r="D23" s="15">
        <v>3</v>
      </c>
      <c r="E23" s="15">
        <v>0</v>
      </c>
      <c r="F23" s="15">
        <v>2</v>
      </c>
      <c r="G23" s="15">
        <v>3</v>
      </c>
      <c r="H23" s="15">
        <v>3</v>
      </c>
      <c r="I23" s="15">
        <v>2</v>
      </c>
      <c r="J23" s="15">
        <v>3</v>
      </c>
      <c r="K23" s="15">
        <v>2</v>
      </c>
      <c r="L23" s="15">
        <v>4</v>
      </c>
      <c r="M23" s="15">
        <v>3</v>
      </c>
      <c r="N23" s="15">
        <v>4</v>
      </c>
      <c r="O23" s="15">
        <f t="shared" si="3"/>
        <v>30</v>
      </c>
    </row>
    <row r="24" spans="2:16" x14ac:dyDescent="0.25">
      <c r="B24" s="12" t="s">
        <v>6</v>
      </c>
      <c r="C24" s="17">
        <v>0</v>
      </c>
      <c r="D24" s="17">
        <v>0</v>
      </c>
      <c r="E24" s="17">
        <v>0</v>
      </c>
      <c r="F24" s="17">
        <v>0</v>
      </c>
      <c r="G24" s="17">
        <v>0</v>
      </c>
      <c r="H24" s="17">
        <v>0</v>
      </c>
      <c r="I24" s="17">
        <v>0</v>
      </c>
      <c r="J24" s="17">
        <v>0</v>
      </c>
      <c r="K24" s="17">
        <v>0</v>
      </c>
      <c r="L24" s="17">
        <v>0</v>
      </c>
      <c r="M24" s="15">
        <v>3</v>
      </c>
      <c r="N24" s="17">
        <v>0</v>
      </c>
      <c r="O24" s="15">
        <f t="shared" si="3"/>
        <v>3</v>
      </c>
    </row>
    <row r="25" spans="2:16" x14ac:dyDescent="0.25">
      <c r="B25" s="12" t="s">
        <v>7</v>
      </c>
      <c r="C25" s="38">
        <v>2</v>
      </c>
      <c r="D25" s="38">
        <v>1</v>
      </c>
      <c r="E25" s="17">
        <v>0</v>
      </c>
      <c r="F25" s="38">
        <v>2</v>
      </c>
      <c r="G25" s="38">
        <v>1</v>
      </c>
      <c r="H25" s="38">
        <v>2</v>
      </c>
      <c r="I25" s="17">
        <v>0</v>
      </c>
      <c r="J25" s="38">
        <v>1</v>
      </c>
      <c r="K25" s="38">
        <v>2</v>
      </c>
      <c r="L25" s="15">
        <v>2</v>
      </c>
      <c r="M25" s="15">
        <v>4</v>
      </c>
      <c r="N25" s="15">
        <v>2</v>
      </c>
      <c r="O25" s="15">
        <f t="shared" si="3"/>
        <v>19</v>
      </c>
    </row>
    <row r="28" spans="2:16" x14ac:dyDescent="0.25">
      <c r="B28" s="12"/>
      <c r="C28" s="14">
        <v>2024</v>
      </c>
      <c r="D28" s="14"/>
      <c r="E28" s="15"/>
      <c r="F28" s="15"/>
      <c r="G28" s="15"/>
      <c r="H28" s="15"/>
      <c r="I28" s="15"/>
      <c r="J28" s="15"/>
      <c r="K28" s="15"/>
      <c r="L28" s="15"/>
      <c r="M28" s="15"/>
      <c r="N28" s="15"/>
      <c r="O28" s="12"/>
      <c r="P28" s="12"/>
    </row>
    <row r="29" spans="2:16"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c r="P29" s="10" t="s">
        <v>3062</v>
      </c>
    </row>
    <row r="30" spans="2:16" x14ac:dyDescent="0.25">
      <c r="B30" s="10" t="s">
        <v>8</v>
      </c>
      <c r="C30" s="14">
        <f t="shared" ref="C30:H30" si="4">SUM(C31:C37)</f>
        <v>112</v>
      </c>
      <c r="D30" s="14">
        <f t="shared" si="4"/>
        <v>105</v>
      </c>
      <c r="E30" s="14">
        <f t="shared" si="4"/>
        <v>110</v>
      </c>
      <c r="F30" s="14">
        <f t="shared" si="4"/>
        <v>151</v>
      </c>
      <c r="G30" s="14">
        <f t="shared" si="4"/>
        <v>256</v>
      </c>
      <c r="H30" s="14">
        <f t="shared" si="4"/>
        <v>251</v>
      </c>
      <c r="I30" s="14"/>
      <c r="J30" s="14"/>
      <c r="K30" s="14"/>
      <c r="L30" s="14"/>
      <c r="M30" s="14"/>
      <c r="N30" s="14"/>
      <c r="O30" s="14">
        <f>SUM(C30:N30)</f>
        <v>985</v>
      </c>
      <c r="P30" s="10">
        <f>SUM(O30-G30-H30)</f>
        <v>478</v>
      </c>
    </row>
    <row r="31" spans="2:16" x14ac:dyDescent="0.25">
      <c r="B31" s="12" t="s">
        <v>1</v>
      </c>
      <c r="C31" s="15">
        <v>1</v>
      </c>
      <c r="D31" s="15">
        <v>5</v>
      </c>
      <c r="E31" s="15">
        <v>8</v>
      </c>
      <c r="F31" s="15">
        <v>18</v>
      </c>
      <c r="G31" s="15">
        <v>44</v>
      </c>
      <c r="H31" s="15">
        <v>28</v>
      </c>
      <c r="I31" s="15"/>
      <c r="J31" s="15"/>
      <c r="K31" s="15"/>
      <c r="L31" s="15"/>
      <c r="M31" s="15"/>
      <c r="N31" s="15"/>
      <c r="O31" s="15">
        <f>SUM(C31:N31)</f>
        <v>104</v>
      </c>
      <c r="P31" s="47">
        <f t="shared" ref="P31:P37" si="5">SUM(O31-G31-H31)</f>
        <v>32</v>
      </c>
    </row>
    <row r="32" spans="2:16" x14ac:dyDescent="0.25">
      <c r="B32" s="12" t="s">
        <v>2</v>
      </c>
      <c r="C32" s="15">
        <v>32</v>
      </c>
      <c r="D32" s="15">
        <v>47</v>
      </c>
      <c r="E32" s="15">
        <v>27</v>
      </c>
      <c r="F32" s="15">
        <v>38</v>
      </c>
      <c r="G32" s="15">
        <v>78</v>
      </c>
      <c r="H32" s="15">
        <v>93</v>
      </c>
      <c r="I32" s="15"/>
      <c r="J32" s="15"/>
      <c r="K32" s="15"/>
      <c r="L32" s="15"/>
      <c r="M32" s="15"/>
      <c r="N32" s="15"/>
      <c r="O32" s="15">
        <f t="shared" ref="O32:O37" si="6">SUM(C32:N32)</f>
        <v>315</v>
      </c>
      <c r="P32" s="47">
        <f t="shared" si="5"/>
        <v>144</v>
      </c>
    </row>
    <row r="33" spans="2:17" x14ac:dyDescent="0.25">
      <c r="B33" s="12" t="s">
        <v>3</v>
      </c>
      <c r="C33" s="15">
        <v>68</v>
      </c>
      <c r="D33" s="15">
        <v>41</v>
      </c>
      <c r="E33" s="15">
        <v>49</v>
      </c>
      <c r="F33" s="15">
        <v>52</v>
      </c>
      <c r="G33" s="15">
        <v>56</v>
      </c>
      <c r="H33" s="15">
        <v>48</v>
      </c>
      <c r="I33" s="15"/>
      <c r="J33" s="15"/>
      <c r="K33" s="15"/>
      <c r="L33" s="15"/>
      <c r="M33" s="15"/>
      <c r="N33" s="15"/>
      <c r="O33" s="15">
        <f t="shared" si="6"/>
        <v>314</v>
      </c>
      <c r="P33" s="47">
        <f t="shared" si="5"/>
        <v>210</v>
      </c>
    </row>
    <row r="34" spans="2:17" x14ac:dyDescent="0.25">
      <c r="B34" s="12" t="s">
        <v>4</v>
      </c>
      <c r="C34" s="15">
        <v>8</v>
      </c>
      <c r="D34" s="15">
        <v>4</v>
      </c>
      <c r="E34" s="15">
        <v>7</v>
      </c>
      <c r="F34" s="15">
        <v>9</v>
      </c>
      <c r="G34" s="15">
        <v>20</v>
      </c>
      <c r="H34" s="15">
        <v>23</v>
      </c>
      <c r="I34" s="15"/>
      <c r="J34" s="15"/>
      <c r="K34" s="15"/>
      <c r="L34" s="15"/>
      <c r="M34" s="15"/>
      <c r="N34" s="15"/>
      <c r="O34" s="15">
        <f t="shared" si="6"/>
        <v>71</v>
      </c>
      <c r="P34" s="47">
        <f t="shared" si="5"/>
        <v>28</v>
      </c>
    </row>
    <row r="35" spans="2:17" x14ac:dyDescent="0.25">
      <c r="B35" s="12" t="s">
        <v>5</v>
      </c>
      <c r="C35" s="15">
        <v>3</v>
      </c>
      <c r="D35" s="15">
        <v>5</v>
      </c>
      <c r="E35" s="15">
        <v>9</v>
      </c>
      <c r="F35" s="15">
        <v>22</v>
      </c>
      <c r="G35" s="15">
        <v>37</v>
      </c>
      <c r="H35" s="15">
        <v>37</v>
      </c>
      <c r="I35" s="15"/>
      <c r="J35" s="15"/>
      <c r="K35" s="15"/>
      <c r="L35" s="15"/>
      <c r="M35" s="15"/>
      <c r="N35" s="15"/>
      <c r="O35" s="15">
        <f t="shared" si="6"/>
        <v>113</v>
      </c>
      <c r="P35" s="47">
        <f t="shared" si="5"/>
        <v>39</v>
      </c>
    </row>
    <row r="36" spans="2:17" x14ac:dyDescent="0.25">
      <c r="B36" s="12" t="s">
        <v>6</v>
      </c>
      <c r="C36" s="17">
        <v>0</v>
      </c>
      <c r="D36" s="15">
        <v>3</v>
      </c>
      <c r="E36" s="15">
        <v>10</v>
      </c>
      <c r="F36" s="15">
        <v>12</v>
      </c>
      <c r="G36" s="15">
        <v>19</v>
      </c>
      <c r="H36" s="15">
        <v>19</v>
      </c>
      <c r="I36" s="15"/>
      <c r="J36" s="15"/>
      <c r="K36" s="15"/>
      <c r="L36" s="15"/>
      <c r="M36" s="15"/>
      <c r="N36" s="15"/>
      <c r="O36" s="15">
        <f t="shared" si="6"/>
        <v>63</v>
      </c>
      <c r="P36" s="47">
        <f t="shared" si="5"/>
        <v>25</v>
      </c>
    </row>
    <row r="37" spans="2:17" x14ac:dyDescent="0.25">
      <c r="B37" s="12" t="s">
        <v>7</v>
      </c>
      <c r="C37" s="17">
        <v>0</v>
      </c>
      <c r="D37" s="17">
        <v>0</v>
      </c>
      <c r="E37" s="17">
        <v>0</v>
      </c>
      <c r="F37" s="17">
        <v>0</v>
      </c>
      <c r="G37" s="38">
        <v>2</v>
      </c>
      <c r="H37" s="15">
        <v>3</v>
      </c>
      <c r="I37" s="15"/>
      <c r="J37" s="15"/>
      <c r="K37" s="15"/>
      <c r="L37" s="15"/>
      <c r="M37" s="15"/>
      <c r="N37" s="15"/>
      <c r="O37" s="15">
        <f t="shared" si="6"/>
        <v>5</v>
      </c>
      <c r="P37" s="47">
        <f t="shared" si="5"/>
        <v>0</v>
      </c>
    </row>
    <row r="39" spans="2:17" x14ac:dyDescent="0.25">
      <c r="B39" s="10" t="s">
        <v>9</v>
      </c>
      <c r="C39" s="12"/>
      <c r="D39" s="12"/>
      <c r="E39" s="12"/>
      <c r="F39" s="12"/>
      <c r="G39" s="12"/>
      <c r="H39" s="12"/>
      <c r="I39" s="12"/>
      <c r="J39" s="12"/>
      <c r="K39" s="12"/>
      <c r="L39" s="12"/>
      <c r="M39" s="12"/>
      <c r="N39" s="12"/>
      <c r="O39" s="14">
        <f>SUM(O30+O18+O6)</f>
        <v>1913</v>
      </c>
      <c r="P39" s="10">
        <f>SUM(O6+O18+P30)</f>
        <v>1406</v>
      </c>
      <c r="Q39" s="18"/>
    </row>
    <row r="40" spans="2:17" x14ac:dyDescent="0.25">
      <c r="B40" s="12" t="s">
        <v>1</v>
      </c>
      <c r="C40" s="12"/>
      <c r="D40" s="12"/>
      <c r="E40" s="12"/>
      <c r="F40" s="12"/>
      <c r="G40" s="12"/>
      <c r="H40" s="12"/>
      <c r="I40" s="12"/>
      <c r="J40" s="12"/>
      <c r="K40" s="12"/>
      <c r="L40" s="12"/>
      <c r="M40" s="12"/>
      <c r="N40" s="12"/>
      <c r="O40" s="15">
        <f t="shared" ref="O40:O46" si="7">SUM(O31+O19+O7)</f>
        <v>136</v>
      </c>
      <c r="P40" s="12">
        <f t="shared" ref="P40:P46" si="8">SUM(O7+O19+P31)</f>
        <v>64</v>
      </c>
    </row>
    <row r="41" spans="2:17" x14ac:dyDescent="0.25">
      <c r="B41" s="12" t="s">
        <v>2</v>
      </c>
      <c r="C41" s="12"/>
      <c r="D41" s="12"/>
      <c r="E41" s="12"/>
      <c r="F41" s="12"/>
      <c r="G41" s="12"/>
      <c r="H41" s="12"/>
      <c r="I41" s="12"/>
      <c r="J41" s="12"/>
      <c r="K41" s="12"/>
      <c r="L41" s="12"/>
      <c r="M41" s="12"/>
      <c r="N41" s="12"/>
      <c r="O41" s="15">
        <f t="shared" si="7"/>
        <v>539</v>
      </c>
      <c r="P41" s="12">
        <f t="shared" si="8"/>
        <v>368</v>
      </c>
    </row>
    <row r="42" spans="2:17" x14ac:dyDescent="0.25">
      <c r="B42" s="12" t="s">
        <v>3</v>
      </c>
      <c r="C42" s="12"/>
      <c r="D42" s="12"/>
      <c r="E42" s="12"/>
      <c r="F42" s="12"/>
      <c r="G42" s="12"/>
      <c r="H42" s="12"/>
      <c r="I42" s="12"/>
      <c r="J42" s="12"/>
      <c r="K42" s="12"/>
      <c r="L42" s="12"/>
      <c r="M42" s="12"/>
      <c r="N42" s="12"/>
      <c r="O42" s="15">
        <f t="shared" si="7"/>
        <v>903</v>
      </c>
      <c r="P42" s="12">
        <f t="shared" si="8"/>
        <v>799</v>
      </c>
    </row>
    <row r="43" spans="2:17" x14ac:dyDescent="0.25">
      <c r="B43" s="12" t="s">
        <v>4</v>
      </c>
      <c r="C43" s="12"/>
      <c r="D43" s="12"/>
      <c r="E43" s="12"/>
      <c r="F43" s="12"/>
      <c r="G43" s="12"/>
      <c r="H43" s="12"/>
      <c r="I43" s="12"/>
      <c r="J43" s="12"/>
      <c r="K43" s="12"/>
      <c r="L43" s="12"/>
      <c r="M43" s="12"/>
      <c r="N43" s="12"/>
      <c r="O43" s="15">
        <f t="shared" si="7"/>
        <v>97</v>
      </c>
      <c r="P43" s="12">
        <f t="shared" si="8"/>
        <v>54</v>
      </c>
    </row>
    <row r="44" spans="2:17" x14ac:dyDescent="0.25">
      <c r="B44" s="12" t="s">
        <v>5</v>
      </c>
      <c r="C44" s="12"/>
      <c r="D44" s="12"/>
      <c r="E44" s="12"/>
      <c r="F44" s="12"/>
      <c r="G44" s="12"/>
      <c r="H44" s="12"/>
      <c r="I44" s="12"/>
      <c r="J44" s="12"/>
      <c r="K44" s="12"/>
      <c r="L44" s="12"/>
      <c r="M44" s="12"/>
      <c r="N44" s="12"/>
      <c r="O44" s="15">
        <f t="shared" si="7"/>
        <v>147</v>
      </c>
      <c r="P44" s="12">
        <f t="shared" si="8"/>
        <v>73</v>
      </c>
    </row>
    <row r="45" spans="2:17" x14ac:dyDescent="0.25">
      <c r="B45" s="12" t="s">
        <v>6</v>
      </c>
      <c r="C45" s="12"/>
      <c r="D45" s="12"/>
      <c r="E45" s="12"/>
      <c r="F45" s="12"/>
      <c r="G45" s="12"/>
      <c r="H45" s="12"/>
      <c r="I45" s="12"/>
      <c r="J45" s="12"/>
      <c r="K45" s="12"/>
      <c r="L45" s="12"/>
      <c r="M45" s="12"/>
      <c r="N45" s="12"/>
      <c r="O45" s="15">
        <f t="shared" si="7"/>
        <v>66</v>
      </c>
      <c r="P45" s="12">
        <f t="shared" si="8"/>
        <v>28</v>
      </c>
    </row>
    <row r="46" spans="2:17" x14ac:dyDescent="0.25">
      <c r="B46" s="12" t="s">
        <v>7</v>
      </c>
      <c r="C46" s="12"/>
      <c r="D46" s="12"/>
      <c r="E46" s="12"/>
      <c r="F46" s="12"/>
      <c r="G46" s="12"/>
      <c r="H46" s="12"/>
      <c r="I46" s="12"/>
      <c r="J46" s="12"/>
      <c r="K46" s="12"/>
      <c r="L46" s="12"/>
      <c r="M46" s="12"/>
      <c r="N46" s="12"/>
      <c r="O46" s="15">
        <f t="shared" si="7"/>
        <v>25</v>
      </c>
      <c r="P46" s="12">
        <f t="shared" si="8"/>
        <v>20</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76C5-5D40-4247-84D2-63F8C1E9C3A4}">
  <sheetPr>
    <pageSetUpPr fitToPage="1"/>
  </sheetPr>
  <dimension ref="A2:N40"/>
  <sheetViews>
    <sheetView workbookViewId="0">
      <selection activeCell="F5" sqref="F5"/>
    </sheetView>
  </sheetViews>
  <sheetFormatPr defaultRowHeight="15" x14ac:dyDescent="0.25"/>
  <cols>
    <col min="2" max="2" width="25" bestFit="1" customWidth="1"/>
    <col min="3" max="14" width="10.7109375" bestFit="1" customWidth="1"/>
  </cols>
  <sheetData>
    <row r="2" spans="1:14" ht="15.75" x14ac:dyDescent="0.25">
      <c r="B2" s="36" t="s">
        <v>12</v>
      </c>
      <c r="C2" s="36" t="s">
        <v>67</v>
      </c>
    </row>
    <row r="4" spans="1:14" x14ac:dyDescent="0.25">
      <c r="B4" s="19" t="s">
        <v>56</v>
      </c>
    </row>
    <row r="5" spans="1:14" x14ac:dyDescent="0.25">
      <c r="B5" t="s">
        <v>57</v>
      </c>
      <c r="C5" s="19">
        <v>200</v>
      </c>
    </row>
    <row r="6" spans="1:14" x14ac:dyDescent="0.25">
      <c r="B6" t="s">
        <v>58</v>
      </c>
      <c r="C6" s="19">
        <v>179</v>
      </c>
    </row>
    <row r="9" spans="1:14" x14ac:dyDescent="0.25">
      <c r="B9" s="19" t="s">
        <v>12</v>
      </c>
      <c r="C9" s="19" t="s">
        <v>13</v>
      </c>
    </row>
    <row r="10" spans="1:14" x14ac:dyDescent="0.25">
      <c r="B10" s="19" t="s">
        <v>14</v>
      </c>
      <c r="C10" s="20">
        <v>45341</v>
      </c>
      <c r="D10" s="20">
        <v>45350</v>
      </c>
      <c r="E10" s="20">
        <v>45357</v>
      </c>
      <c r="F10" s="20">
        <v>45365</v>
      </c>
      <c r="G10" s="20">
        <v>45385</v>
      </c>
      <c r="H10" s="20">
        <v>45398</v>
      </c>
      <c r="I10" s="20">
        <v>45412</v>
      </c>
      <c r="J10" s="20">
        <v>45426</v>
      </c>
      <c r="K10" s="20">
        <v>45441</v>
      </c>
      <c r="L10" s="20">
        <v>45461</v>
      </c>
      <c r="M10" s="20">
        <v>45475</v>
      </c>
      <c r="N10" s="20">
        <v>45489</v>
      </c>
    </row>
    <row r="11" spans="1:14" x14ac:dyDescent="0.25">
      <c r="B11" t="s">
        <v>15</v>
      </c>
      <c r="C11">
        <f>'19022024 Profile'!O38</f>
        <v>2568</v>
      </c>
      <c r="D11">
        <f>'28022024 Profile'!O39</f>
        <v>2311</v>
      </c>
      <c r="E11">
        <v>2345</v>
      </c>
      <c r="F11">
        <v>2414</v>
      </c>
      <c r="G11">
        <v>2249</v>
      </c>
      <c r="H11">
        <v>2172</v>
      </c>
      <c r="I11">
        <v>2095</v>
      </c>
      <c r="J11">
        <v>2147</v>
      </c>
      <c r="K11">
        <v>2024</v>
      </c>
      <c r="L11">
        <v>1913</v>
      </c>
      <c r="M11">
        <v>1972</v>
      </c>
      <c r="N11">
        <v>2041</v>
      </c>
    </row>
    <row r="12" spans="1:14" x14ac:dyDescent="0.25">
      <c r="B12" t="s">
        <v>3465</v>
      </c>
      <c r="D12">
        <v>217</v>
      </c>
      <c r="E12">
        <v>137</v>
      </c>
      <c r="F12">
        <v>162</v>
      </c>
      <c r="G12">
        <v>397</v>
      </c>
      <c r="H12">
        <v>266</v>
      </c>
      <c r="I12">
        <v>249</v>
      </c>
      <c r="J12">
        <v>287</v>
      </c>
      <c r="K12">
        <v>362</v>
      </c>
      <c r="L12">
        <v>430</v>
      </c>
      <c r="M12">
        <v>297</v>
      </c>
      <c r="N12">
        <v>269</v>
      </c>
    </row>
    <row r="13" spans="1:14" x14ac:dyDescent="0.25">
      <c r="B13" t="s">
        <v>3466</v>
      </c>
      <c r="D13">
        <v>407</v>
      </c>
      <c r="E13">
        <v>116</v>
      </c>
      <c r="F13">
        <v>133</v>
      </c>
      <c r="G13">
        <v>558</v>
      </c>
      <c r="H13">
        <v>327</v>
      </c>
      <c r="I13">
        <v>328</v>
      </c>
      <c r="J13">
        <v>245</v>
      </c>
      <c r="K13">
        <v>480</v>
      </c>
      <c r="L13">
        <v>526</v>
      </c>
      <c r="M13">
        <v>221</v>
      </c>
      <c r="N13">
        <v>202</v>
      </c>
    </row>
    <row r="14" spans="1:14" x14ac:dyDescent="0.25">
      <c r="B14" t="s">
        <v>16</v>
      </c>
      <c r="D14" s="22">
        <f t="shared" ref="D14:N14" si="0">SUM(D13-D12)</f>
        <v>190</v>
      </c>
      <c r="E14" s="37">
        <f t="shared" si="0"/>
        <v>-21</v>
      </c>
      <c r="F14" s="37">
        <f t="shared" si="0"/>
        <v>-29</v>
      </c>
      <c r="G14" s="22">
        <f t="shared" si="0"/>
        <v>161</v>
      </c>
      <c r="H14" s="22">
        <f t="shared" si="0"/>
        <v>61</v>
      </c>
      <c r="I14" s="22">
        <f t="shared" si="0"/>
        <v>79</v>
      </c>
      <c r="J14" s="37">
        <f t="shared" si="0"/>
        <v>-42</v>
      </c>
      <c r="K14" s="22">
        <f t="shared" si="0"/>
        <v>118</v>
      </c>
      <c r="L14" s="22">
        <f t="shared" si="0"/>
        <v>96</v>
      </c>
      <c r="M14" s="37">
        <f t="shared" si="0"/>
        <v>-76</v>
      </c>
      <c r="N14" s="37">
        <f t="shared" si="0"/>
        <v>-67</v>
      </c>
    </row>
    <row r="16" spans="1:14" x14ac:dyDescent="0.25">
      <c r="A16" t="s">
        <v>17</v>
      </c>
      <c r="B16" s="2" t="s">
        <v>5803</v>
      </c>
      <c r="D16">
        <v>8</v>
      </c>
      <c r="E16">
        <v>2</v>
      </c>
      <c r="F16">
        <v>16</v>
      </c>
      <c r="G16">
        <v>13</v>
      </c>
      <c r="H16">
        <v>14</v>
      </c>
      <c r="I16">
        <v>21</v>
      </c>
      <c r="J16">
        <v>35</v>
      </c>
      <c r="K16">
        <v>24</v>
      </c>
      <c r="L16">
        <v>37</v>
      </c>
      <c r="M16">
        <v>17</v>
      </c>
      <c r="N16">
        <v>10</v>
      </c>
    </row>
    <row r="17" spans="1:14" x14ac:dyDescent="0.25">
      <c r="B17" s="2" t="s">
        <v>2</v>
      </c>
      <c r="D17">
        <v>96</v>
      </c>
      <c r="E17">
        <v>55</v>
      </c>
      <c r="F17">
        <v>49</v>
      </c>
      <c r="G17">
        <v>84</v>
      </c>
      <c r="H17">
        <v>102</v>
      </c>
      <c r="I17">
        <v>76</v>
      </c>
      <c r="J17">
        <v>90</v>
      </c>
      <c r="K17">
        <v>134</v>
      </c>
      <c r="L17">
        <v>166</v>
      </c>
      <c r="M17">
        <v>93</v>
      </c>
      <c r="N17">
        <v>94</v>
      </c>
    </row>
    <row r="18" spans="1:14" x14ac:dyDescent="0.25">
      <c r="B18" s="2" t="s">
        <v>3</v>
      </c>
      <c r="D18">
        <v>52</v>
      </c>
      <c r="E18">
        <v>33</v>
      </c>
      <c r="F18">
        <v>42</v>
      </c>
      <c r="G18">
        <v>62</v>
      </c>
      <c r="H18">
        <v>67</v>
      </c>
      <c r="I18">
        <v>59</v>
      </c>
      <c r="J18">
        <v>78</v>
      </c>
      <c r="K18">
        <v>91</v>
      </c>
      <c r="L18">
        <v>71</v>
      </c>
      <c r="M18">
        <v>66</v>
      </c>
      <c r="N18">
        <v>50</v>
      </c>
    </row>
    <row r="19" spans="1:14" x14ac:dyDescent="0.25">
      <c r="B19" s="2" t="s">
        <v>4</v>
      </c>
      <c r="D19">
        <v>17</v>
      </c>
      <c r="E19">
        <v>14</v>
      </c>
      <c r="F19">
        <v>19</v>
      </c>
      <c r="G19">
        <v>40</v>
      </c>
      <c r="H19">
        <v>20</v>
      </c>
      <c r="I19">
        <v>28</v>
      </c>
      <c r="J19">
        <v>26</v>
      </c>
      <c r="K19">
        <v>34</v>
      </c>
      <c r="L19">
        <v>48</v>
      </c>
      <c r="M19">
        <v>43</v>
      </c>
      <c r="N19">
        <v>51</v>
      </c>
    </row>
    <row r="20" spans="1:14" x14ac:dyDescent="0.25">
      <c r="B20" s="2" t="s">
        <v>5</v>
      </c>
      <c r="D20">
        <v>37</v>
      </c>
      <c r="E20">
        <v>27</v>
      </c>
      <c r="F20">
        <v>24</v>
      </c>
      <c r="G20">
        <v>41</v>
      </c>
      <c r="H20">
        <v>51</v>
      </c>
      <c r="I20">
        <v>53</v>
      </c>
      <c r="J20">
        <v>49</v>
      </c>
      <c r="K20">
        <v>60</v>
      </c>
      <c r="L20">
        <v>75</v>
      </c>
      <c r="M20">
        <v>57</v>
      </c>
      <c r="N20">
        <v>49</v>
      </c>
    </row>
    <row r="21" spans="1:14" x14ac:dyDescent="0.25">
      <c r="B21" s="2" t="s">
        <v>6</v>
      </c>
      <c r="D21">
        <v>6</v>
      </c>
      <c r="E21">
        <v>6</v>
      </c>
      <c r="F21">
        <v>12</v>
      </c>
      <c r="G21">
        <v>5</v>
      </c>
      <c r="H21">
        <v>9</v>
      </c>
      <c r="I21">
        <v>12</v>
      </c>
      <c r="J21">
        <v>7</v>
      </c>
      <c r="K21">
        <v>17</v>
      </c>
      <c r="L21">
        <v>26</v>
      </c>
      <c r="M21">
        <v>18</v>
      </c>
      <c r="N21">
        <v>13</v>
      </c>
    </row>
    <row r="22" spans="1:14" x14ac:dyDescent="0.25">
      <c r="B22" s="2" t="s">
        <v>7</v>
      </c>
      <c r="D22">
        <v>1</v>
      </c>
      <c r="E22">
        <v>0</v>
      </c>
      <c r="F22">
        <v>0</v>
      </c>
      <c r="G22">
        <v>3</v>
      </c>
      <c r="H22">
        <v>3</v>
      </c>
      <c r="I22">
        <v>0</v>
      </c>
      <c r="J22">
        <v>2</v>
      </c>
      <c r="K22">
        <v>2</v>
      </c>
      <c r="L22">
        <v>7</v>
      </c>
      <c r="M22">
        <v>3</v>
      </c>
      <c r="N22">
        <v>2</v>
      </c>
    </row>
    <row r="23" spans="1:14" x14ac:dyDescent="0.25">
      <c r="B23" s="21"/>
      <c r="D23" s="19">
        <f t="shared" ref="D23:N23" si="1">SUM(D16:D22)</f>
        <v>217</v>
      </c>
      <c r="E23" s="19">
        <f t="shared" si="1"/>
        <v>137</v>
      </c>
      <c r="F23" s="19">
        <f t="shared" si="1"/>
        <v>162</v>
      </c>
      <c r="G23" s="19">
        <f t="shared" si="1"/>
        <v>248</v>
      </c>
      <c r="H23" s="19">
        <f t="shared" si="1"/>
        <v>266</v>
      </c>
      <c r="I23" s="19">
        <f t="shared" si="1"/>
        <v>249</v>
      </c>
      <c r="J23" s="19">
        <f t="shared" si="1"/>
        <v>287</v>
      </c>
      <c r="K23" s="19">
        <f t="shared" si="1"/>
        <v>362</v>
      </c>
      <c r="L23" s="19">
        <f t="shared" si="1"/>
        <v>430</v>
      </c>
      <c r="M23" s="19">
        <f t="shared" si="1"/>
        <v>297</v>
      </c>
      <c r="N23" s="19">
        <f t="shared" si="1"/>
        <v>269</v>
      </c>
    </row>
    <row r="25" spans="1:14" x14ac:dyDescent="0.25">
      <c r="A25" t="s">
        <v>18</v>
      </c>
      <c r="B25" s="2" t="s">
        <v>5803</v>
      </c>
      <c r="D25">
        <v>82</v>
      </c>
      <c r="E25">
        <v>16</v>
      </c>
      <c r="F25">
        <v>20</v>
      </c>
      <c r="G25">
        <v>35</v>
      </c>
      <c r="H25">
        <v>20</v>
      </c>
      <c r="I25">
        <v>35</v>
      </c>
      <c r="J25">
        <v>8</v>
      </c>
      <c r="K25">
        <v>33</v>
      </c>
      <c r="L25">
        <v>18</v>
      </c>
      <c r="M25">
        <v>18</v>
      </c>
      <c r="N25">
        <v>4</v>
      </c>
    </row>
    <row r="26" spans="1:14" x14ac:dyDescent="0.25">
      <c r="B26" s="2" t="s">
        <v>2</v>
      </c>
      <c r="D26">
        <v>98</v>
      </c>
      <c r="E26">
        <v>26</v>
      </c>
      <c r="F26">
        <v>44</v>
      </c>
      <c r="G26">
        <v>216</v>
      </c>
      <c r="H26">
        <v>105</v>
      </c>
      <c r="I26">
        <v>74</v>
      </c>
      <c r="J26">
        <v>76</v>
      </c>
      <c r="K26">
        <v>145</v>
      </c>
      <c r="L26">
        <v>191</v>
      </c>
      <c r="M26">
        <v>43</v>
      </c>
      <c r="N26">
        <v>48</v>
      </c>
    </row>
    <row r="27" spans="1:14" x14ac:dyDescent="0.25">
      <c r="B27" s="2" t="s">
        <v>3</v>
      </c>
      <c r="D27">
        <v>82</v>
      </c>
      <c r="E27">
        <v>16</v>
      </c>
      <c r="F27">
        <v>25</v>
      </c>
      <c r="G27">
        <v>142</v>
      </c>
      <c r="H27">
        <v>100</v>
      </c>
      <c r="I27">
        <v>106</v>
      </c>
      <c r="J27">
        <v>76</v>
      </c>
      <c r="K27">
        <v>164</v>
      </c>
      <c r="L27">
        <v>173</v>
      </c>
      <c r="M27">
        <v>70</v>
      </c>
      <c r="N27">
        <v>50</v>
      </c>
    </row>
    <row r="28" spans="1:14" x14ac:dyDescent="0.25">
      <c r="B28" s="2" t="s">
        <v>4</v>
      </c>
      <c r="D28">
        <v>60</v>
      </c>
      <c r="E28">
        <v>23</v>
      </c>
      <c r="F28">
        <v>16</v>
      </c>
      <c r="G28">
        <v>56</v>
      </c>
      <c r="H28">
        <v>51</v>
      </c>
      <c r="I28">
        <v>26</v>
      </c>
      <c r="J28">
        <v>34</v>
      </c>
      <c r="K28">
        <v>37</v>
      </c>
      <c r="L28">
        <v>55</v>
      </c>
      <c r="M28">
        <v>46</v>
      </c>
      <c r="N28">
        <v>46</v>
      </c>
    </row>
    <row r="29" spans="1:14" x14ac:dyDescent="0.25">
      <c r="B29" s="2" t="s">
        <v>5</v>
      </c>
      <c r="D29">
        <v>62</v>
      </c>
      <c r="E29">
        <v>31</v>
      </c>
      <c r="F29">
        <v>25</v>
      </c>
      <c r="G29">
        <v>102</v>
      </c>
      <c r="H29">
        <v>23</v>
      </c>
      <c r="I29">
        <v>70</v>
      </c>
      <c r="J29">
        <v>39</v>
      </c>
      <c r="K29">
        <v>86</v>
      </c>
      <c r="L29">
        <v>73</v>
      </c>
      <c r="M29">
        <v>32</v>
      </c>
      <c r="N29">
        <v>43</v>
      </c>
    </row>
    <row r="30" spans="1:14" x14ac:dyDescent="0.25">
      <c r="B30" s="2" t="s">
        <v>6</v>
      </c>
      <c r="D30">
        <v>10</v>
      </c>
      <c r="E30">
        <v>1</v>
      </c>
      <c r="F30">
        <v>3</v>
      </c>
      <c r="G30">
        <v>4</v>
      </c>
      <c r="H30">
        <v>26</v>
      </c>
      <c r="I30">
        <v>15</v>
      </c>
      <c r="J30">
        <v>7</v>
      </c>
      <c r="K30">
        <v>5</v>
      </c>
      <c r="L30">
        <v>12</v>
      </c>
      <c r="M30">
        <v>6</v>
      </c>
      <c r="N30">
        <v>9</v>
      </c>
    </row>
    <row r="31" spans="1:14" x14ac:dyDescent="0.25">
      <c r="B31" s="2" t="s">
        <v>7</v>
      </c>
      <c r="D31">
        <v>13</v>
      </c>
      <c r="E31">
        <v>3</v>
      </c>
      <c r="F31">
        <v>0</v>
      </c>
      <c r="G31">
        <v>3</v>
      </c>
      <c r="H31">
        <v>2</v>
      </c>
      <c r="I31">
        <v>2</v>
      </c>
      <c r="J31">
        <v>5</v>
      </c>
      <c r="K31">
        <v>10</v>
      </c>
      <c r="L31">
        <v>4</v>
      </c>
      <c r="M31">
        <v>6</v>
      </c>
      <c r="N31">
        <v>2</v>
      </c>
    </row>
    <row r="32" spans="1:14" x14ac:dyDescent="0.25">
      <c r="B32" s="21"/>
      <c r="D32" s="19">
        <f t="shared" ref="D32:N32" si="2">SUM(D25:D31)</f>
        <v>407</v>
      </c>
      <c r="E32" s="19">
        <f t="shared" si="2"/>
        <v>116</v>
      </c>
      <c r="F32" s="19">
        <f t="shared" si="2"/>
        <v>133</v>
      </c>
      <c r="G32" s="19">
        <f t="shared" si="2"/>
        <v>558</v>
      </c>
      <c r="H32" s="19">
        <f t="shared" si="2"/>
        <v>327</v>
      </c>
      <c r="I32" s="19">
        <f t="shared" si="2"/>
        <v>328</v>
      </c>
      <c r="J32" s="19">
        <f t="shared" si="2"/>
        <v>245</v>
      </c>
      <c r="K32" s="19">
        <f t="shared" si="2"/>
        <v>480</v>
      </c>
      <c r="L32" s="19">
        <f t="shared" si="2"/>
        <v>526</v>
      </c>
      <c r="M32" s="19">
        <f t="shared" si="2"/>
        <v>221</v>
      </c>
      <c r="N32" s="19">
        <f t="shared" si="2"/>
        <v>202</v>
      </c>
    </row>
    <row r="34" spans="1:14" x14ac:dyDescent="0.25">
      <c r="A34" t="s">
        <v>16</v>
      </c>
      <c r="B34" s="2" t="s">
        <v>5803</v>
      </c>
      <c r="D34" s="22">
        <f t="shared" ref="D34:I34" si="3">SUM(D25-D16)</f>
        <v>74</v>
      </c>
      <c r="E34" s="22">
        <f t="shared" si="3"/>
        <v>14</v>
      </c>
      <c r="F34" s="22">
        <f t="shared" si="3"/>
        <v>4</v>
      </c>
      <c r="G34" s="22">
        <f t="shared" si="3"/>
        <v>22</v>
      </c>
      <c r="H34" s="22">
        <f t="shared" si="3"/>
        <v>6</v>
      </c>
      <c r="I34" s="22">
        <f t="shared" si="3"/>
        <v>14</v>
      </c>
      <c r="J34" s="37">
        <f t="shared" ref="J34:K40" si="4">SUM(J25-J16)</f>
        <v>-27</v>
      </c>
      <c r="K34" s="22">
        <f t="shared" si="4"/>
        <v>9</v>
      </c>
      <c r="L34" s="37">
        <f t="shared" ref="L34:M34" si="5">SUM(L25-L16)</f>
        <v>-19</v>
      </c>
      <c r="M34" s="22">
        <f t="shared" si="5"/>
        <v>1</v>
      </c>
      <c r="N34" s="37">
        <f t="shared" ref="N34" si="6">SUM(N25-N16)</f>
        <v>-6</v>
      </c>
    </row>
    <row r="35" spans="1:14" x14ac:dyDescent="0.25">
      <c r="B35" s="2" t="s">
        <v>2</v>
      </c>
      <c r="D35" s="22">
        <f t="shared" ref="D35:E40" si="7">SUM(D26-D17)</f>
        <v>2</v>
      </c>
      <c r="E35" s="37">
        <f t="shared" si="7"/>
        <v>-29</v>
      </c>
      <c r="F35" s="37">
        <f t="shared" ref="F35:I40" si="8">SUM(F26-F17)</f>
        <v>-5</v>
      </c>
      <c r="G35" s="22">
        <f t="shared" si="8"/>
        <v>132</v>
      </c>
      <c r="H35" s="22">
        <f t="shared" si="8"/>
        <v>3</v>
      </c>
      <c r="I35" s="37">
        <f t="shared" si="8"/>
        <v>-2</v>
      </c>
      <c r="J35" s="37">
        <f t="shared" si="4"/>
        <v>-14</v>
      </c>
      <c r="K35" s="22">
        <f t="shared" si="4"/>
        <v>11</v>
      </c>
      <c r="L35" s="22">
        <f t="shared" ref="L35:M35" si="9">SUM(L26-L17)</f>
        <v>25</v>
      </c>
      <c r="M35" s="37">
        <f t="shared" si="9"/>
        <v>-50</v>
      </c>
      <c r="N35" s="37">
        <f t="shared" ref="N35" si="10">SUM(N26-N17)</f>
        <v>-46</v>
      </c>
    </row>
    <row r="36" spans="1:14" x14ac:dyDescent="0.25">
      <c r="B36" s="2" t="s">
        <v>3</v>
      </c>
      <c r="D36" s="22">
        <f t="shared" si="7"/>
        <v>30</v>
      </c>
      <c r="E36" s="37">
        <f t="shared" si="7"/>
        <v>-17</v>
      </c>
      <c r="F36" s="37">
        <f t="shared" si="8"/>
        <v>-17</v>
      </c>
      <c r="G36" s="22">
        <f t="shared" si="8"/>
        <v>80</v>
      </c>
      <c r="H36" s="22">
        <f t="shared" si="8"/>
        <v>33</v>
      </c>
      <c r="I36" s="22">
        <f t="shared" si="8"/>
        <v>47</v>
      </c>
      <c r="J36" s="37">
        <f t="shared" si="4"/>
        <v>-2</v>
      </c>
      <c r="K36" s="22">
        <f t="shared" si="4"/>
        <v>73</v>
      </c>
      <c r="L36" s="22">
        <f t="shared" ref="L36:M36" si="11">SUM(L27-L18)</f>
        <v>102</v>
      </c>
      <c r="M36" s="22">
        <f t="shared" si="11"/>
        <v>4</v>
      </c>
      <c r="N36" s="22">
        <f t="shared" ref="N36" si="12">SUM(N27-N18)</f>
        <v>0</v>
      </c>
    </row>
    <row r="37" spans="1:14" x14ac:dyDescent="0.25">
      <c r="B37" s="2" t="s">
        <v>4</v>
      </c>
      <c r="D37" s="22">
        <f t="shared" si="7"/>
        <v>43</v>
      </c>
      <c r="E37" s="22">
        <f t="shared" si="7"/>
        <v>9</v>
      </c>
      <c r="F37" s="37">
        <f t="shared" si="8"/>
        <v>-3</v>
      </c>
      <c r="G37" s="22">
        <f t="shared" si="8"/>
        <v>16</v>
      </c>
      <c r="H37" s="22">
        <f t="shared" si="8"/>
        <v>31</v>
      </c>
      <c r="I37" s="37">
        <f t="shared" si="8"/>
        <v>-2</v>
      </c>
      <c r="J37" s="22">
        <f t="shared" si="4"/>
        <v>8</v>
      </c>
      <c r="K37" s="22">
        <f t="shared" si="4"/>
        <v>3</v>
      </c>
      <c r="L37" s="22">
        <f t="shared" ref="L37:M37" si="13">SUM(L28-L19)</f>
        <v>7</v>
      </c>
      <c r="M37" s="22">
        <f t="shared" si="13"/>
        <v>3</v>
      </c>
      <c r="N37" s="37">
        <f t="shared" ref="N37" si="14">SUM(N28-N19)</f>
        <v>-5</v>
      </c>
    </row>
    <row r="38" spans="1:14" x14ac:dyDescent="0.25">
      <c r="B38" s="2" t="s">
        <v>5</v>
      </c>
      <c r="D38" s="22">
        <f t="shared" si="7"/>
        <v>25</v>
      </c>
      <c r="E38" s="22">
        <f t="shared" si="7"/>
        <v>4</v>
      </c>
      <c r="F38" s="22">
        <f t="shared" si="8"/>
        <v>1</v>
      </c>
      <c r="G38" s="22">
        <f t="shared" si="8"/>
        <v>61</v>
      </c>
      <c r="H38" s="37">
        <f t="shared" si="8"/>
        <v>-28</v>
      </c>
      <c r="I38" s="22">
        <f t="shared" si="8"/>
        <v>17</v>
      </c>
      <c r="J38" s="37">
        <f t="shared" si="4"/>
        <v>-10</v>
      </c>
      <c r="K38" s="22">
        <f t="shared" si="4"/>
        <v>26</v>
      </c>
      <c r="L38" s="37">
        <f t="shared" ref="L38:M38" si="15">SUM(L29-L20)</f>
        <v>-2</v>
      </c>
      <c r="M38" s="37">
        <f t="shared" si="15"/>
        <v>-25</v>
      </c>
      <c r="N38" s="37">
        <f t="shared" ref="N38" si="16">SUM(N29-N20)</f>
        <v>-6</v>
      </c>
    </row>
    <row r="39" spans="1:14" x14ac:dyDescent="0.25">
      <c r="B39" s="2" t="s">
        <v>6</v>
      </c>
      <c r="D39" s="22">
        <f t="shared" si="7"/>
        <v>4</v>
      </c>
      <c r="E39" s="37">
        <f t="shared" si="7"/>
        <v>-5</v>
      </c>
      <c r="F39" s="37">
        <f t="shared" si="8"/>
        <v>-9</v>
      </c>
      <c r="G39" s="37">
        <f t="shared" si="8"/>
        <v>-1</v>
      </c>
      <c r="H39" s="22">
        <f t="shared" si="8"/>
        <v>17</v>
      </c>
      <c r="I39" s="22">
        <f t="shared" si="8"/>
        <v>3</v>
      </c>
      <c r="J39" s="22">
        <f t="shared" si="4"/>
        <v>0</v>
      </c>
      <c r="K39" s="37">
        <f t="shared" si="4"/>
        <v>-12</v>
      </c>
      <c r="L39" s="37">
        <f t="shared" ref="L39:M39" si="17">SUM(L30-L21)</f>
        <v>-14</v>
      </c>
      <c r="M39" s="37">
        <f t="shared" si="17"/>
        <v>-12</v>
      </c>
      <c r="N39" s="37">
        <f t="shared" ref="N39" si="18">SUM(N30-N21)</f>
        <v>-4</v>
      </c>
    </row>
    <row r="40" spans="1:14" x14ac:dyDescent="0.25">
      <c r="B40" s="2" t="s">
        <v>7</v>
      </c>
      <c r="D40" s="22">
        <f t="shared" si="7"/>
        <v>12</v>
      </c>
      <c r="E40" s="22">
        <f t="shared" si="7"/>
        <v>3</v>
      </c>
      <c r="F40" s="22">
        <f t="shared" si="8"/>
        <v>0</v>
      </c>
      <c r="G40" s="22">
        <f t="shared" si="8"/>
        <v>0</v>
      </c>
      <c r="H40" s="37">
        <f t="shared" si="8"/>
        <v>-1</v>
      </c>
      <c r="I40" s="22">
        <f t="shared" si="8"/>
        <v>2</v>
      </c>
      <c r="J40" s="22">
        <f t="shared" si="4"/>
        <v>3</v>
      </c>
      <c r="K40" s="22">
        <f t="shared" si="4"/>
        <v>8</v>
      </c>
      <c r="L40" s="37">
        <f t="shared" ref="L40:M40" si="19">SUM(L31-L22)</f>
        <v>-3</v>
      </c>
      <c r="M40" s="22">
        <f t="shared" si="19"/>
        <v>3</v>
      </c>
      <c r="N40" s="22">
        <f t="shared" ref="N40" si="20">SUM(N31-N22)</f>
        <v>0</v>
      </c>
    </row>
  </sheetData>
  <pageMargins left="0.70866141732283472" right="0.70866141732283472" top="0.74803149606299213" bottom="0.74803149606299213" header="0.31496062992125984" footer="0.31496062992125984"/>
  <pageSetup paperSize="9" scale="80"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D7B98-541B-41ED-8350-A4D3E6690B20}">
  <sheetPr>
    <pageSetUpPr fitToPage="1"/>
  </sheetPr>
  <dimension ref="B2:N78"/>
  <sheetViews>
    <sheetView workbookViewId="0">
      <selection activeCell="Q73" sqref="Q73"/>
    </sheetView>
  </sheetViews>
  <sheetFormatPr defaultRowHeight="15" x14ac:dyDescent="0.25"/>
  <cols>
    <col min="2" max="2" width="20.140625" bestFit="1" customWidth="1"/>
    <col min="3" max="3" width="18" customWidth="1"/>
    <col min="4" max="4" width="14.42578125" customWidth="1"/>
    <col min="5" max="14" width="10.7109375" bestFit="1" customWidth="1"/>
  </cols>
  <sheetData>
    <row r="2" spans="2:14" ht="15.75" x14ac:dyDescent="0.25">
      <c r="B2" s="36" t="s">
        <v>19</v>
      </c>
      <c r="C2" s="36" t="s">
        <v>65</v>
      </c>
      <c r="D2" s="19"/>
      <c r="E2" s="19"/>
    </row>
    <row r="4" spans="2:14" x14ac:dyDescent="0.25">
      <c r="B4" s="10" t="s">
        <v>0</v>
      </c>
      <c r="C4" s="23">
        <v>45341</v>
      </c>
      <c r="D4" s="24">
        <v>45350</v>
      </c>
      <c r="E4" s="24">
        <v>45357</v>
      </c>
      <c r="F4" s="24">
        <v>45365</v>
      </c>
      <c r="G4" s="24">
        <v>45385</v>
      </c>
      <c r="H4" s="24">
        <v>45398</v>
      </c>
      <c r="I4" s="24">
        <v>45412</v>
      </c>
      <c r="J4" s="24">
        <v>45427</v>
      </c>
      <c r="K4" s="24">
        <v>45441</v>
      </c>
      <c r="L4" s="24">
        <v>45461</v>
      </c>
      <c r="M4" s="24">
        <v>45475</v>
      </c>
      <c r="N4" s="24">
        <v>45489</v>
      </c>
    </row>
    <row r="5" spans="2:14" x14ac:dyDescent="0.25">
      <c r="B5" s="12" t="s">
        <v>5803</v>
      </c>
      <c r="C5" s="140"/>
      <c r="D5" s="140"/>
      <c r="E5" s="140"/>
      <c r="F5" s="140"/>
      <c r="G5" s="141"/>
      <c r="H5" s="141"/>
      <c r="I5" s="141"/>
      <c r="J5" s="141"/>
      <c r="K5" s="141"/>
      <c r="L5" s="141"/>
      <c r="M5" s="141"/>
      <c r="N5" s="43">
        <v>45288</v>
      </c>
    </row>
    <row r="6" spans="2:14" x14ac:dyDescent="0.25">
      <c r="B6" s="12" t="s">
        <v>2</v>
      </c>
      <c r="C6" s="13">
        <v>44699</v>
      </c>
      <c r="D6" s="25">
        <v>44699</v>
      </c>
      <c r="E6" s="25">
        <v>44699</v>
      </c>
      <c r="F6" s="40">
        <v>44699</v>
      </c>
      <c r="G6" s="41">
        <v>44699</v>
      </c>
      <c r="H6" s="41">
        <v>44699</v>
      </c>
      <c r="I6" s="41">
        <v>44699</v>
      </c>
      <c r="J6" s="41">
        <v>44699</v>
      </c>
      <c r="K6" s="41">
        <v>44699</v>
      </c>
      <c r="L6" s="41">
        <v>44699</v>
      </c>
      <c r="M6" s="41">
        <v>44699</v>
      </c>
      <c r="N6" s="43">
        <v>44760</v>
      </c>
    </row>
    <row r="7" spans="2:14" x14ac:dyDescent="0.25">
      <c r="B7" s="12" t="s">
        <v>3</v>
      </c>
      <c r="C7" s="13">
        <v>44654</v>
      </c>
      <c r="D7" s="25">
        <v>44654</v>
      </c>
      <c r="E7" s="25">
        <v>44654</v>
      </c>
      <c r="F7" s="41">
        <v>44654</v>
      </c>
      <c r="G7" s="41">
        <v>44654</v>
      </c>
      <c r="H7" s="41">
        <v>44654</v>
      </c>
      <c r="I7" s="43">
        <v>44660</v>
      </c>
      <c r="J7" s="43">
        <v>44681</v>
      </c>
      <c r="K7" s="43">
        <v>44684</v>
      </c>
      <c r="L7" s="41">
        <v>44684</v>
      </c>
      <c r="M7" s="41">
        <v>44684</v>
      </c>
      <c r="N7" s="41">
        <v>44684</v>
      </c>
    </row>
    <row r="8" spans="2:14" x14ac:dyDescent="0.25">
      <c r="B8" s="12" t="s">
        <v>4</v>
      </c>
      <c r="C8" s="13">
        <v>44664</v>
      </c>
      <c r="D8" s="25">
        <v>44664</v>
      </c>
      <c r="E8" s="39">
        <v>44690</v>
      </c>
      <c r="F8" s="41">
        <v>44690</v>
      </c>
      <c r="G8" s="41">
        <v>44685</v>
      </c>
      <c r="H8" s="41">
        <v>44685</v>
      </c>
      <c r="I8" s="43">
        <v>44686</v>
      </c>
      <c r="J8" s="41">
        <v>44686</v>
      </c>
      <c r="K8" s="43">
        <v>44690</v>
      </c>
      <c r="L8" s="43">
        <v>44797</v>
      </c>
      <c r="M8" s="41">
        <v>44797</v>
      </c>
      <c r="N8" s="41">
        <v>44714</v>
      </c>
    </row>
    <row r="9" spans="2:14" x14ac:dyDescent="0.25">
      <c r="B9" s="12" t="s">
        <v>5</v>
      </c>
      <c r="C9" s="13">
        <v>44678</v>
      </c>
      <c r="D9" s="25">
        <v>44678</v>
      </c>
      <c r="E9" s="25">
        <v>44664</v>
      </c>
      <c r="F9" s="41">
        <v>44664</v>
      </c>
      <c r="G9" s="41">
        <v>44664</v>
      </c>
      <c r="H9" s="41">
        <v>44664</v>
      </c>
      <c r="I9" s="43">
        <v>44699</v>
      </c>
      <c r="J9" s="43">
        <v>44714</v>
      </c>
      <c r="K9" s="41">
        <v>44714</v>
      </c>
      <c r="L9" s="41">
        <v>44714</v>
      </c>
      <c r="M9" s="41">
        <v>44714</v>
      </c>
      <c r="N9" s="43">
        <v>44823</v>
      </c>
    </row>
    <row r="10" spans="2:14" x14ac:dyDescent="0.25">
      <c r="B10" s="12" t="s">
        <v>6</v>
      </c>
      <c r="C10" s="13">
        <v>45204</v>
      </c>
      <c r="D10" s="25">
        <v>45204</v>
      </c>
      <c r="E10" s="25">
        <v>45204</v>
      </c>
      <c r="F10" s="41">
        <v>45204</v>
      </c>
      <c r="G10" s="43">
        <v>45232</v>
      </c>
      <c r="H10" s="43">
        <v>45242</v>
      </c>
      <c r="I10" s="41">
        <v>45242</v>
      </c>
      <c r="J10" s="41">
        <v>45242</v>
      </c>
      <c r="K10" s="41">
        <v>45242</v>
      </c>
      <c r="L10" s="41">
        <v>45242</v>
      </c>
      <c r="M10" s="43">
        <v>45253</v>
      </c>
      <c r="N10" s="43">
        <v>45338</v>
      </c>
    </row>
    <row r="11" spans="2:14" x14ac:dyDescent="0.25">
      <c r="B11" s="12" t="s">
        <v>7</v>
      </c>
      <c r="C11" s="13">
        <v>44792</v>
      </c>
      <c r="D11" s="25">
        <v>44792</v>
      </c>
      <c r="E11" s="39">
        <v>44979</v>
      </c>
      <c r="F11" s="41">
        <v>44979</v>
      </c>
      <c r="G11" s="41">
        <v>44979</v>
      </c>
      <c r="H11" s="43">
        <v>45020</v>
      </c>
      <c r="I11" s="41">
        <v>44979</v>
      </c>
      <c r="J11" s="41">
        <v>44979</v>
      </c>
      <c r="K11" s="41">
        <v>44925</v>
      </c>
      <c r="L11" s="41">
        <v>44925</v>
      </c>
      <c r="M11" s="43">
        <v>44979</v>
      </c>
      <c r="N11" s="43">
        <v>45020</v>
      </c>
    </row>
    <row r="13" spans="2:14" x14ac:dyDescent="0.25">
      <c r="B13" s="19" t="s">
        <v>63</v>
      </c>
    </row>
    <row r="15" spans="2:14" x14ac:dyDescent="0.25">
      <c r="B15" t="s">
        <v>20</v>
      </c>
      <c r="C15" t="s">
        <v>59</v>
      </c>
    </row>
    <row r="16" spans="2:14" x14ac:dyDescent="0.25">
      <c r="B16" t="s">
        <v>21</v>
      </c>
      <c r="C16" t="s">
        <v>3058</v>
      </c>
    </row>
    <row r="17" spans="2:13" x14ac:dyDescent="0.25">
      <c r="B17" t="s">
        <v>22</v>
      </c>
      <c r="C17" t="s">
        <v>60</v>
      </c>
    </row>
    <row r="18" spans="2:13" x14ac:dyDescent="0.25">
      <c r="B18" t="s">
        <v>23</v>
      </c>
      <c r="C18" t="s">
        <v>62</v>
      </c>
    </row>
    <row r="19" spans="2:13" x14ac:dyDescent="0.25">
      <c r="B19" t="s">
        <v>24</v>
      </c>
      <c r="C19" t="s">
        <v>61</v>
      </c>
    </row>
    <row r="21" spans="2:13" x14ac:dyDescent="0.25">
      <c r="B21" s="19" t="s">
        <v>64</v>
      </c>
    </row>
    <row r="23" spans="2:13" x14ac:dyDescent="0.25">
      <c r="B23" s="37"/>
      <c r="C23" t="s">
        <v>3714</v>
      </c>
    </row>
    <row r="24" spans="2:13" x14ac:dyDescent="0.25">
      <c r="B24" s="28"/>
      <c r="C24" t="s">
        <v>3715</v>
      </c>
    </row>
    <row r="25" spans="2:13" x14ac:dyDescent="0.25">
      <c r="B25" s="28"/>
      <c r="C25" t="s">
        <v>3717</v>
      </c>
    </row>
    <row r="26" spans="2:13" x14ac:dyDescent="0.25">
      <c r="B26" s="22"/>
      <c r="C26" t="s">
        <v>3716</v>
      </c>
    </row>
    <row r="28" spans="2:13" x14ac:dyDescent="0.25">
      <c r="B28" s="19" t="s">
        <v>14</v>
      </c>
      <c r="C28" s="20">
        <v>45341</v>
      </c>
      <c r="D28" s="20">
        <v>45350</v>
      </c>
      <c r="E28" s="20">
        <v>44634</v>
      </c>
      <c r="F28" s="20">
        <v>45385</v>
      </c>
      <c r="G28" s="20">
        <v>45398</v>
      </c>
      <c r="H28" s="20">
        <v>45412</v>
      </c>
      <c r="I28" s="20">
        <v>45426</v>
      </c>
      <c r="J28" s="20">
        <v>45441</v>
      </c>
      <c r="K28" s="20">
        <v>45461</v>
      </c>
      <c r="L28" s="20">
        <v>45475</v>
      </c>
      <c r="M28" s="20">
        <v>45489</v>
      </c>
    </row>
    <row r="29" spans="2:13" x14ac:dyDescent="0.25">
      <c r="B29" s="26" t="s">
        <v>20</v>
      </c>
      <c r="C29" s="26">
        <v>306</v>
      </c>
      <c r="D29" s="22">
        <v>297</v>
      </c>
      <c r="E29" s="22">
        <v>289</v>
      </c>
      <c r="F29" s="28">
        <v>276</v>
      </c>
      <c r="G29" s="22">
        <f>'16042024 Profile'!$O$6</f>
        <v>271</v>
      </c>
      <c r="H29" s="22">
        <v>199</v>
      </c>
      <c r="I29" s="22">
        <v>182</v>
      </c>
      <c r="J29" s="22">
        <v>147</v>
      </c>
      <c r="K29" s="22">
        <v>105</v>
      </c>
      <c r="L29" s="28">
        <v>101</v>
      </c>
      <c r="M29" s="22">
        <v>88</v>
      </c>
    </row>
    <row r="30" spans="2:13" x14ac:dyDescent="0.25">
      <c r="B30" s="26" t="s">
        <v>21</v>
      </c>
      <c r="C30" s="26">
        <v>310</v>
      </c>
      <c r="D30" s="22">
        <v>280</v>
      </c>
      <c r="E30" s="22">
        <v>274</v>
      </c>
      <c r="F30" s="22">
        <v>260</v>
      </c>
      <c r="G30" s="22">
        <v>251</v>
      </c>
      <c r="H30" s="22">
        <v>237</v>
      </c>
      <c r="I30" s="28">
        <v>234</v>
      </c>
      <c r="J30" s="22">
        <v>214</v>
      </c>
      <c r="K30" s="22">
        <v>181</v>
      </c>
      <c r="L30" s="22">
        <v>165</v>
      </c>
      <c r="M30" s="28">
        <v>163</v>
      </c>
    </row>
    <row r="31" spans="2:13" x14ac:dyDescent="0.25">
      <c r="B31" s="26" t="s">
        <v>22</v>
      </c>
      <c r="C31" s="26">
        <v>323</v>
      </c>
      <c r="D31" s="22">
        <v>274</v>
      </c>
      <c r="E31" s="28">
        <v>272</v>
      </c>
      <c r="F31" s="22">
        <v>239</v>
      </c>
      <c r="G31" s="22">
        <v>230</v>
      </c>
      <c r="H31" s="22">
        <v>216</v>
      </c>
      <c r="I31" s="22">
        <v>209</v>
      </c>
      <c r="J31" s="22">
        <v>196</v>
      </c>
      <c r="K31" s="22">
        <v>180</v>
      </c>
      <c r="L31" s="22">
        <v>171</v>
      </c>
      <c r="M31" s="28">
        <v>168</v>
      </c>
    </row>
    <row r="32" spans="2:13" x14ac:dyDescent="0.25">
      <c r="B32" s="26" t="s">
        <v>23</v>
      </c>
      <c r="C32" s="26">
        <v>390</v>
      </c>
      <c r="D32" s="22">
        <v>325</v>
      </c>
      <c r="E32" s="22">
        <v>318</v>
      </c>
      <c r="F32" s="22">
        <v>275</v>
      </c>
      <c r="G32" s="22">
        <v>264</v>
      </c>
      <c r="H32" s="22">
        <v>254</v>
      </c>
      <c r="I32" s="22">
        <v>243</v>
      </c>
      <c r="J32" s="22">
        <v>228</v>
      </c>
      <c r="K32" s="22">
        <v>198</v>
      </c>
      <c r="L32" s="22">
        <v>186</v>
      </c>
      <c r="M32" s="22">
        <v>180</v>
      </c>
    </row>
    <row r="33" spans="2:13" x14ac:dyDescent="0.25">
      <c r="B33" s="26" t="s">
        <v>24</v>
      </c>
      <c r="C33" s="26">
        <v>634</v>
      </c>
      <c r="D33" s="22">
        <v>517</v>
      </c>
      <c r="E33" s="22">
        <v>491</v>
      </c>
      <c r="F33" s="22">
        <v>439</v>
      </c>
      <c r="G33" s="28">
        <v>439</v>
      </c>
      <c r="H33" s="37">
        <v>355</v>
      </c>
      <c r="I33" s="22">
        <v>340</v>
      </c>
      <c r="J33" s="22">
        <v>320</v>
      </c>
      <c r="K33" s="22">
        <v>264</v>
      </c>
      <c r="L33" s="22">
        <v>238</v>
      </c>
      <c r="M33" s="37">
        <v>239</v>
      </c>
    </row>
    <row r="34" spans="2:13" x14ac:dyDescent="0.25">
      <c r="B34" s="26"/>
      <c r="C34" s="26"/>
      <c r="D34" s="26"/>
    </row>
    <row r="35" spans="2:13" x14ac:dyDescent="0.25">
      <c r="B35" s="29" t="s">
        <v>2751</v>
      </c>
      <c r="C35" s="26"/>
      <c r="D35" s="26"/>
    </row>
    <row r="36" spans="2:13" x14ac:dyDescent="0.25">
      <c r="B36" s="2" t="s">
        <v>5803</v>
      </c>
      <c r="C36" s="30"/>
      <c r="D36" s="30"/>
      <c r="E36" s="30"/>
      <c r="F36" s="30"/>
      <c r="G36" s="30"/>
      <c r="H36" s="30"/>
      <c r="I36" s="30"/>
      <c r="J36" s="30"/>
      <c r="K36" s="30"/>
      <c r="L36" s="30"/>
      <c r="M36" s="22">
        <v>0</v>
      </c>
    </row>
    <row r="37" spans="2:13" x14ac:dyDescent="0.25">
      <c r="B37" s="2" t="s">
        <v>2</v>
      </c>
      <c r="C37" s="27">
        <v>28</v>
      </c>
      <c r="D37" s="28">
        <v>27</v>
      </c>
      <c r="E37" s="28">
        <v>27</v>
      </c>
      <c r="F37" s="28">
        <v>27</v>
      </c>
      <c r="G37" s="28">
        <v>27</v>
      </c>
      <c r="H37" s="28">
        <v>27</v>
      </c>
      <c r="I37" s="28">
        <v>24</v>
      </c>
      <c r="J37" s="28">
        <v>22</v>
      </c>
      <c r="K37" s="22">
        <v>9</v>
      </c>
      <c r="L37" s="28">
        <v>9</v>
      </c>
      <c r="M37" s="37">
        <v>18</v>
      </c>
    </row>
    <row r="38" spans="2:13" x14ac:dyDescent="0.25">
      <c r="B38" s="2" t="s">
        <v>3</v>
      </c>
      <c r="C38" s="27">
        <v>213</v>
      </c>
      <c r="D38" s="42">
        <v>211</v>
      </c>
      <c r="E38" s="28">
        <v>206</v>
      </c>
      <c r="F38" s="28">
        <v>205</v>
      </c>
      <c r="G38" s="22">
        <v>197</v>
      </c>
      <c r="H38" s="22">
        <v>146</v>
      </c>
      <c r="I38" s="22">
        <v>136</v>
      </c>
      <c r="J38" s="22">
        <v>107</v>
      </c>
      <c r="K38" s="22">
        <v>87</v>
      </c>
      <c r="L38" s="28">
        <v>85</v>
      </c>
      <c r="M38" s="22">
        <v>64</v>
      </c>
    </row>
    <row r="39" spans="2:13" x14ac:dyDescent="0.25">
      <c r="B39" s="2" t="s">
        <v>4</v>
      </c>
      <c r="C39" s="27">
        <v>33</v>
      </c>
      <c r="D39" s="22">
        <v>25</v>
      </c>
      <c r="E39" s="28">
        <v>25</v>
      </c>
      <c r="F39" s="28">
        <v>20</v>
      </c>
      <c r="G39" s="37">
        <v>23</v>
      </c>
      <c r="H39" s="28">
        <v>18</v>
      </c>
      <c r="I39" s="28">
        <v>15</v>
      </c>
      <c r="J39" s="28">
        <v>11</v>
      </c>
      <c r="K39" s="22">
        <v>4</v>
      </c>
      <c r="L39" s="28">
        <v>3</v>
      </c>
      <c r="M39" s="37">
        <v>4</v>
      </c>
    </row>
    <row r="40" spans="2:13" x14ac:dyDescent="0.25">
      <c r="B40" s="2" t="s">
        <v>5</v>
      </c>
      <c r="C40" s="30"/>
      <c r="D40" s="22">
        <v>31</v>
      </c>
      <c r="E40" s="28">
        <v>31</v>
      </c>
      <c r="F40" s="22">
        <v>23</v>
      </c>
      <c r="G40" s="28">
        <v>22</v>
      </c>
      <c r="H40" s="22">
        <v>7</v>
      </c>
      <c r="I40" s="28">
        <v>6</v>
      </c>
      <c r="J40" s="28">
        <v>6</v>
      </c>
      <c r="K40" s="22">
        <v>4</v>
      </c>
      <c r="L40" s="28">
        <v>4</v>
      </c>
      <c r="M40" s="28">
        <v>2</v>
      </c>
    </row>
    <row r="41" spans="2:13" x14ac:dyDescent="0.25">
      <c r="B41" s="2" t="s">
        <v>6</v>
      </c>
      <c r="C41" s="27">
        <v>0</v>
      </c>
      <c r="D41" s="22">
        <v>0</v>
      </c>
      <c r="E41" s="22">
        <v>0</v>
      </c>
      <c r="F41" s="44">
        <v>0</v>
      </c>
      <c r="G41" s="44">
        <v>0</v>
      </c>
      <c r="H41" s="22">
        <v>0</v>
      </c>
      <c r="I41" s="22">
        <v>0</v>
      </c>
      <c r="J41" s="22">
        <v>0</v>
      </c>
      <c r="K41" s="22">
        <v>0</v>
      </c>
      <c r="L41" s="22">
        <v>0</v>
      </c>
      <c r="M41" s="22">
        <v>0</v>
      </c>
    </row>
    <row r="42" spans="2:13" x14ac:dyDescent="0.25">
      <c r="B42" s="2" t="s">
        <v>7</v>
      </c>
      <c r="C42" s="27">
        <v>15</v>
      </c>
      <c r="D42" s="22">
        <v>1</v>
      </c>
      <c r="E42" s="22">
        <v>0</v>
      </c>
      <c r="F42" s="22">
        <v>0</v>
      </c>
      <c r="G42" s="22">
        <v>0</v>
      </c>
      <c r="H42" s="22">
        <v>0</v>
      </c>
      <c r="I42" s="22">
        <v>0</v>
      </c>
      <c r="J42" s="37">
        <v>1</v>
      </c>
      <c r="K42" s="28">
        <v>1</v>
      </c>
      <c r="L42" s="22">
        <v>0</v>
      </c>
      <c r="M42" s="22">
        <v>0</v>
      </c>
    </row>
    <row r="44" spans="2:13" x14ac:dyDescent="0.25">
      <c r="B44" s="29" t="s">
        <v>2752</v>
      </c>
    </row>
    <row r="45" spans="2:13" x14ac:dyDescent="0.25">
      <c r="B45" s="2" t="s">
        <v>5803</v>
      </c>
      <c r="C45" s="30"/>
      <c r="D45" s="30"/>
      <c r="E45" s="30"/>
      <c r="F45" s="30"/>
      <c r="G45" s="30"/>
      <c r="H45" s="30"/>
      <c r="I45" s="30"/>
      <c r="J45" s="30"/>
      <c r="K45" s="30"/>
      <c r="L45" s="30"/>
      <c r="M45" s="22">
        <v>0</v>
      </c>
    </row>
    <row r="46" spans="2:13" x14ac:dyDescent="0.25">
      <c r="B46" s="2" t="s">
        <v>2</v>
      </c>
      <c r="C46">
        <v>42</v>
      </c>
      <c r="D46" s="22">
        <v>34</v>
      </c>
      <c r="E46" s="28">
        <v>34</v>
      </c>
      <c r="F46" s="37">
        <v>41</v>
      </c>
      <c r="G46" s="28">
        <v>40</v>
      </c>
      <c r="H46" s="28">
        <v>40</v>
      </c>
      <c r="I46" s="28">
        <v>39</v>
      </c>
      <c r="J46" s="28">
        <v>38</v>
      </c>
      <c r="K46" s="28">
        <v>35</v>
      </c>
      <c r="L46" s="28">
        <v>34</v>
      </c>
      <c r="M46" s="37">
        <v>63</v>
      </c>
    </row>
    <row r="47" spans="2:13" x14ac:dyDescent="0.25">
      <c r="B47" s="2" t="s">
        <v>3</v>
      </c>
      <c r="C47">
        <v>203</v>
      </c>
      <c r="D47" s="28">
        <v>203</v>
      </c>
      <c r="E47" s="37">
        <v>213</v>
      </c>
      <c r="F47" s="22">
        <v>198</v>
      </c>
      <c r="G47" s="22">
        <v>191</v>
      </c>
      <c r="H47" s="22">
        <v>179</v>
      </c>
      <c r="I47" s="28">
        <v>178</v>
      </c>
      <c r="J47" s="22">
        <v>162</v>
      </c>
      <c r="K47" s="22">
        <v>134</v>
      </c>
      <c r="L47" s="22">
        <v>123</v>
      </c>
      <c r="M47" s="22">
        <v>93</v>
      </c>
    </row>
    <row r="48" spans="2:13" x14ac:dyDescent="0.25">
      <c r="B48" s="2" t="s">
        <v>4</v>
      </c>
      <c r="C48">
        <v>11</v>
      </c>
      <c r="D48" s="28">
        <v>10</v>
      </c>
      <c r="E48" s="28">
        <v>10</v>
      </c>
      <c r="F48" s="28">
        <v>9</v>
      </c>
      <c r="G48" s="37">
        <v>10</v>
      </c>
      <c r="H48" s="28">
        <v>9</v>
      </c>
      <c r="I48" s="28">
        <v>8</v>
      </c>
      <c r="J48" s="28">
        <v>4</v>
      </c>
      <c r="K48" s="28">
        <v>3</v>
      </c>
      <c r="L48" s="28">
        <v>1</v>
      </c>
      <c r="M48" s="37">
        <v>4</v>
      </c>
    </row>
    <row r="49" spans="2:13" x14ac:dyDescent="0.25">
      <c r="B49" s="2" t="s">
        <v>5</v>
      </c>
      <c r="D49" s="22">
        <v>12</v>
      </c>
      <c r="E49" s="28">
        <v>12</v>
      </c>
      <c r="F49" s="28">
        <v>8</v>
      </c>
      <c r="G49" s="28">
        <v>7</v>
      </c>
      <c r="H49" s="28">
        <v>6</v>
      </c>
      <c r="I49" s="28">
        <v>6</v>
      </c>
      <c r="J49" s="28">
        <v>5</v>
      </c>
      <c r="K49" s="28">
        <v>4</v>
      </c>
      <c r="L49" s="28">
        <v>4</v>
      </c>
      <c r="M49" s="28">
        <v>3</v>
      </c>
    </row>
    <row r="50" spans="2:13" x14ac:dyDescent="0.25">
      <c r="B50" s="2" t="s">
        <v>6</v>
      </c>
      <c r="C50" s="26">
        <v>0</v>
      </c>
      <c r="D50" s="22">
        <v>0</v>
      </c>
      <c r="E50" s="22">
        <v>0</v>
      </c>
      <c r="F50" s="22">
        <v>0</v>
      </c>
      <c r="G50" s="22">
        <v>0</v>
      </c>
      <c r="H50" s="22">
        <v>0</v>
      </c>
      <c r="I50" s="22">
        <v>0</v>
      </c>
      <c r="J50" s="22">
        <v>0</v>
      </c>
      <c r="K50" s="22">
        <v>0</v>
      </c>
      <c r="L50" s="22">
        <v>0</v>
      </c>
      <c r="M50" s="22">
        <v>0</v>
      </c>
    </row>
    <row r="51" spans="2:13" x14ac:dyDescent="0.25">
      <c r="B51" s="2" t="s">
        <v>7</v>
      </c>
      <c r="C51" s="26">
        <v>13</v>
      </c>
      <c r="D51" s="22">
        <v>4</v>
      </c>
      <c r="E51" s="28">
        <v>4</v>
      </c>
      <c r="F51" s="28">
        <v>1</v>
      </c>
      <c r="G51" s="22">
        <v>0</v>
      </c>
      <c r="H51" s="37">
        <v>1</v>
      </c>
      <c r="I51" s="28">
        <v>1</v>
      </c>
      <c r="J51" s="37">
        <v>3</v>
      </c>
      <c r="K51" s="28">
        <v>3</v>
      </c>
      <c r="L51" s="28">
        <v>1</v>
      </c>
      <c r="M51" s="22">
        <v>0</v>
      </c>
    </row>
    <row r="53" spans="2:13" x14ac:dyDescent="0.25">
      <c r="B53" s="29" t="s">
        <v>2753</v>
      </c>
    </row>
    <row r="54" spans="2:13" x14ac:dyDescent="0.25">
      <c r="B54" s="2" t="s">
        <v>5803</v>
      </c>
      <c r="C54" s="30"/>
      <c r="D54" s="30"/>
      <c r="E54" s="30"/>
      <c r="F54" s="30"/>
      <c r="G54" s="30"/>
      <c r="H54" s="149"/>
      <c r="I54" s="149"/>
      <c r="J54" s="149"/>
      <c r="K54" s="149"/>
      <c r="L54" s="30"/>
      <c r="M54" s="22">
        <v>0</v>
      </c>
    </row>
    <row r="55" spans="2:13" x14ac:dyDescent="0.25">
      <c r="B55" s="2" t="s">
        <v>2</v>
      </c>
      <c r="C55">
        <v>53</v>
      </c>
      <c r="D55" s="28">
        <v>53</v>
      </c>
      <c r="E55" s="28">
        <v>53</v>
      </c>
      <c r="F55" s="22">
        <v>41</v>
      </c>
      <c r="G55" s="28">
        <v>37</v>
      </c>
      <c r="H55" s="28">
        <v>33</v>
      </c>
      <c r="I55" s="28">
        <v>29</v>
      </c>
      <c r="J55" s="28">
        <v>26</v>
      </c>
      <c r="K55" s="28">
        <v>22</v>
      </c>
      <c r="L55" s="28">
        <v>21</v>
      </c>
      <c r="M55" s="37">
        <v>43</v>
      </c>
    </row>
    <row r="56" spans="2:13" x14ac:dyDescent="0.25">
      <c r="B56" s="2" t="s">
        <v>3</v>
      </c>
      <c r="C56">
        <v>168</v>
      </c>
      <c r="D56" s="28">
        <v>168</v>
      </c>
      <c r="E56" s="28">
        <v>167</v>
      </c>
      <c r="F56" s="22">
        <v>155</v>
      </c>
      <c r="G56" s="28">
        <v>150</v>
      </c>
      <c r="H56" s="51">
        <v>147</v>
      </c>
      <c r="I56" s="51">
        <v>146</v>
      </c>
      <c r="J56" s="44">
        <v>140</v>
      </c>
      <c r="K56" s="22">
        <v>139</v>
      </c>
      <c r="L56" s="28">
        <v>126</v>
      </c>
      <c r="M56" s="28">
        <v>101</v>
      </c>
    </row>
    <row r="57" spans="2:13" x14ac:dyDescent="0.25">
      <c r="B57" s="2" t="s">
        <v>4</v>
      </c>
      <c r="C57">
        <v>19</v>
      </c>
      <c r="D57" s="28">
        <v>14</v>
      </c>
      <c r="E57" s="28">
        <v>14</v>
      </c>
      <c r="F57" s="22">
        <v>7</v>
      </c>
      <c r="G57" s="28">
        <v>6</v>
      </c>
      <c r="H57" s="51">
        <v>6</v>
      </c>
      <c r="I57" s="52">
        <v>7</v>
      </c>
      <c r="J57" s="51">
        <v>4</v>
      </c>
      <c r="K57" s="28">
        <v>5</v>
      </c>
      <c r="L57" s="28">
        <v>4</v>
      </c>
      <c r="M57" s="37">
        <v>17</v>
      </c>
    </row>
    <row r="58" spans="2:13" x14ac:dyDescent="0.25">
      <c r="B58" s="2" t="s">
        <v>5</v>
      </c>
      <c r="D58" s="22">
        <v>9</v>
      </c>
      <c r="E58" s="28">
        <v>9</v>
      </c>
      <c r="F58" s="37">
        <v>11</v>
      </c>
      <c r="G58" s="37">
        <v>12</v>
      </c>
      <c r="H58" s="51">
        <v>9</v>
      </c>
      <c r="I58" s="51">
        <v>9</v>
      </c>
      <c r="J58" s="51">
        <v>9</v>
      </c>
      <c r="K58" s="28">
        <v>8</v>
      </c>
      <c r="L58" s="28">
        <v>8</v>
      </c>
      <c r="M58" s="28">
        <v>5</v>
      </c>
    </row>
    <row r="59" spans="2:13" x14ac:dyDescent="0.25">
      <c r="B59" s="2" t="s">
        <v>6</v>
      </c>
      <c r="C59">
        <v>0</v>
      </c>
      <c r="D59" s="22">
        <v>0</v>
      </c>
      <c r="E59" s="22">
        <v>0</v>
      </c>
      <c r="F59" s="22">
        <v>0</v>
      </c>
      <c r="G59" s="22">
        <v>0</v>
      </c>
      <c r="H59" s="44">
        <v>0</v>
      </c>
      <c r="I59" s="44">
        <v>0</v>
      </c>
      <c r="J59" s="44">
        <v>0</v>
      </c>
      <c r="K59" s="22">
        <v>0</v>
      </c>
      <c r="L59" s="22">
        <v>0</v>
      </c>
      <c r="M59" s="22">
        <v>0</v>
      </c>
    </row>
    <row r="60" spans="2:13" x14ac:dyDescent="0.25">
      <c r="B60" s="2" t="s">
        <v>7</v>
      </c>
      <c r="C60">
        <v>29</v>
      </c>
      <c r="D60" s="22">
        <v>1</v>
      </c>
      <c r="E60" s="28">
        <v>1</v>
      </c>
      <c r="F60" s="28">
        <v>1</v>
      </c>
      <c r="G60" s="28">
        <v>1</v>
      </c>
      <c r="H60" s="51">
        <v>1</v>
      </c>
      <c r="I60" s="51">
        <v>1</v>
      </c>
      <c r="J60" s="52">
        <v>5</v>
      </c>
      <c r="K60" s="28">
        <v>5</v>
      </c>
      <c r="L60" s="28">
        <v>1</v>
      </c>
      <c r="M60" s="37">
        <v>2</v>
      </c>
    </row>
    <row r="62" spans="2:13" x14ac:dyDescent="0.25">
      <c r="B62" s="29" t="s">
        <v>2754</v>
      </c>
    </row>
    <row r="63" spans="2:13" x14ac:dyDescent="0.25">
      <c r="B63" s="2" t="s">
        <v>5803</v>
      </c>
      <c r="C63" s="30"/>
      <c r="D63" s="30"/>
      <c r="E63" s="30"/>
      <c r="F63" s="30"/>
      <c r="G63" s="30"/>
      <c r="H63" s="30"/>
      <c r="I63" s="30"/>
      <c r="J63" s="30"/>
      <c r="K63" s="30"/>
      <c r="L63" s="30"/>
      <c r="M63" s="22">
        <v>0</v>
      </c>
    </row>
    <row r="64" spans="2:13" x14ac:dyDescent="0.25">
      <c r="B64" s="2" t="s">
        <v>2</v>
      </c>
      <c r="C64">
        <v>108</v>
      </c>
      <c r="D64" s="22">
        <v>101</v>
      </c>
      <c r="E64" s="28">
        <v>101</v>
      </c>
      <c r="F64" s="22">
        <v>91</v>
      </c>
      <c r="G64" s="22">
        <v>80</v>
      </c>
      <c r="H64" s="51">
        <v>78</v>
      </c>
      <c r="I64" s="44">
        <v>70</v>
      </c>
      <c r="J64" s="44">
        <v>60</v>
      </c>
      <c r="K64" s="44">
        <v>54</v>
      </c>
      <c r="L64" s="28">
        <v>52</v>
      </c>
      <c r="M64" s="52">
        <v>69</v>
      </c>
    </row>
    <row r="65" spans="2:13" x14ac:dyDescent="0.25">
      <c r="B65" s="2" t="s">
        <v>3</v>
      </c>
      <c r="C65">
        <v>170</v>
      </c>
      <c r="D65" s="28">
        <v>169</v>
      </c>
      <c r="E65" s="22">
        <v>162</v>
      </c>
      <c r="F65" s="22">
        <v>149</v>
      </c>
      <c r="G65" s="28">
        <v>145</v>
      </c>
      <c r="H65" s="51">
        <v>140</v>
      </c>
      <c r="I65" s="51">
        <v>138</v>
      </c>
      <c r="J65" s="51">
        <v>135</v>
      </c>
      <c r="K65" s="44">
        <v>117</v>
      </c>
      <c r="L65" s="28">
        <v>113</v>
      </c>
      <c r="M65" s="22">
        <v>90</v>
      </c>
    </row>
    <row r="66" spans="2:13" x14ac:dyDescent="0.25">
      <c r="B66" s="2" t="s">
        <v>4</v>
      </c>
      <c r="C66">
        <v>29</v>
      </c>
      <c r="D66" s="22">
        <v>19</v>
      </c>
      <c r="E66" s="28">
        <v>19</v>
      </c>
      <c r="F66" s="22">
        <v>3</v>
      </c>
      <c r="G66" s="37">
        <v>10</v>
      </c>
      <c r="H66" s="51">
        <v>10</v>
      </c>
      <c r="I66" s="51">
        <v>9</v>
      </c>
      <c r="J66" s="51">
        <v>5</v>
      </c>
      <c r="K66" s="51">
        <v>2</v>
      </c>
      <c r="L66" s="22">
        <v>0</v>
      </c>
      <c r="M66" s="52">
        <v>16</v>
      </c>
    </row>
    <row r="67" spans="2:13" x14ac:dyDescent="0.25">
      <c r="B67" s="2" t="s">
        <v>5</v>
      </c>
      <c r="D67" s="22">
        <v>11</v>
      </c>
      <c r="E67" s="28">
        <v>11</v>
      </c>
      <c r="F67" s="28">
        <v>6</v>
      </c>
      <c r="G67" s="37">
        <v>9</v>
      </c>
      <c r="H67" s="51">
        <v>9</v>
      </c>
      <c r="I67" s="51">
        <v>9</v>
      </c>
      <c r="J67" s="51">
        <v>8</v>
      </c>
      <c r="K67" s="51">
        <v>7</v>
      </c>
      <c r="L67" s="28">
        <v>7</v>
      </c>
      <c r="M67" s="28">
        <v>5</v>
      </c>
    </row>
    <row r="68" spans="2:13" x14ac:dyDescent="0.25">
      <c r="B68" s="2" t="s">
        <v>6</v>
      </c>
      <c r="C68">
        <v>0</v>
      </c>
      <c r="D68" s="22">
        <v>0</v>
      </c>
      <c r="E68" s="22">
        <v>0</v>
      </c>
      <c r="F68" s="22">
        <v>0</v>
      </c>
      <c r="G68" s="22">
        <v>0</v>
      </c>
      <c r="H68" s="44">
        <v>0</v>
      </c>
      <c r="I68" s="44">
        <v>0</v>
      </c>
      <c r="J68" s="44">
        <v>0</v>
      </c>
      <c r="K68" s="44">
        <v>0</v>
      </c>
      <c r="L68" s="22">
        <v>0</v>
      </c>
      <c r="M68" s="22">
        <v>0</v>
      </c>
    </row>
    <row r="69" spans="2:13" x14ac:dyDescent="0.25">
      <c r="B69" s="2" t="s">
        <v>7</v>
      </c>
      <c r="C69">
        <v>31</v>
      </c>
      <c r="D69" s="22">
        <v>3</v>
      </c>
      <c r="E69" s="28">
        <v>3</v>
      </c>
      <c r="F69" s="22">
        <v>0</v>
      </c>
      <c r="G69" s="22">
        <v>0</v>
      </c>
      <c r="H69" s="44">
        <v>0</v>
      </c>
      <c r="I69" s="44">
        <v>0</v>
      </c>
      <c r="J69" s="52">
        <v>5</v>
      </c>
      <c r="K69" s="51">
        <v>3</v>
      </c>
      <c r="L69" s="22">
        <v>0</v>
      </c>
      <c r="M69" s="22">
        <v>0</v>
      </c>
    </row>
    <row r="71" spans="2:13" x14ac:dyDescent="0.25">
      <c r="B71" s="29" t="s">
        <v>2755</v>
      </c>
    </row>
    <row r="72" spans="2:13" x14ac:dyDescent="0.25">
      <c r="B72" s="2" t="s">
        <v>1</v>
      </c>
      <c r="C72" s="30"/>
      <c r="D72" s="30"/>
      <c r="E72" s="30"/>
      <c r="F72" s="30"/>
      <c r="G72" s="30"/>
      <c r="H72" s="149"/>
      <c r="I72" s="149"/>
      <c r="J72" s="149"/>
      <c r="K72" s="149"/>
      <c r="L72" s="149"/>
      <c r="M72" s="22">
        <v>1</v>
      </c>
    </row>
    <row r="73" spans="2:13" x14ac:dyDescent="0.25">
      <c r="B73" s="2" t="s">
        <v>2</v>
      </c>
      <c r="C73">
        <v>222</v>
      </c>
      <c r="D73" s="22">
        <v>205</v>
      </c>
      <c r="E73" s="28">
        <v>200</v>
      </c>
      <c r="F73" s="28">
        <v>175</v>
      </c>
      <c r="G73" s="22">
        <v>160</v>
      </c>
      <c r="H73" s="51">
        <v>157</v>
      </c>
      <c r="I73" s="44">
        <v>145</v>
      </c>
      <c r="J73" s="44">
        <v>131</v>
      </c>
      <c r="K73" s="44">
        <v>104</v>
      </c>
      <c r="L73" s="44">
        <v>99</v>
      </c>
      <c r="M73" s="52">
        <v>118</v>
      </c>
    </row>
    <row r="74" spans="2:13" x14ac:dyDescent="0.25">
      <c r="B74" s="2" t="s">
        <v>3</v>
      </c>
      <c r="C74">
        <v>210</v>
      </c>
      <c r="D74" s="22">
        <v>191</v>
      </c>
      <c r="E74" s="22">
        <v>173</v>
      </c>
      <c r="F74" s="28">
        <v>168</v>
      </c>
      <c r="G74" s="22">
        <v>157</v>
      </c>
      <c r="H74" s="44">
        <v>148</v>
      </c>
      <c r="I74" s="51">
        <v>146</v>
      </c>
      <c r="J74" s="44">
        <v>140</v>
      </c>
      <c r="K74" s="44">
        <v>122</v>
      </c>
      <c r="L74" s="44">
        <v>116</v>
      </c>
      <c r="M74" s="44">
        <v>98</v>
      </c>
    </row>
    <row r="75" spans="2:13" x14ac:dyDescent="0.25">
      <c r="B75" s="2" t="s">
        <v>4</v>
      </c>
      <c r="C75">
        <v>52</v>
      </c>
      <c r="D75" s="22">
        <v>34</v>
      </c>
      <c r="E75" s="28">
        <v>31</v>
      </c>
      <c r="F75" s="22">
        <v>23</v>
      </c>
      <c r="G75" s="28">
        <v>22</v>
      </c>
      <c r="H75" s="51">
        <v>20</v>
      </c>
      <c r="I75" s="51">
        <v>19</v>
      </c>
      <c r="J75" s="51">
        <v>14</v>
      </c>
      <c r="K75" s="51">
        <v>12</v>
      </c>
      <c r="L75" s="44">
        <v>4</v>
      </c>
      <c r="M75" s="52">
        <v>10</v>
      </c>
    </row>
    <row r="76" spans="2:13" x14ac:dyDescent="0.25">
      <c r="B76" s="2" t="s">
        <v>5</v>
      </c>
      <c r="D76" s="22">
        <v>35</v>
      </c>
      <c r="E76" s="28">
        <v>35</v>
      </c>
      <c r="F76" s="22">
        <v>22</v>
      </c>
      <c r="G76" s="28">
        <v>21</v>
      </c>
      <c r="H76" s="51">
        <v>16</v>
      </c>
      <c r="I76" s="52">
        <v>18</v>
      </c>
      <c r="J76" s="52">
        <v>19</v>
      </c>
      <c r="K76" s="22">
        <v>11</v>
      </c>
      <c r="L76" s="51">
        <v>11</v>
      </c>
      <c r="M76" s="28">
        <v>8</v>
      </c>
    </row>
    <row r="77" spans="2:13" x14ac:dyDescent="0.25">
      <c r="B77" s="2" t="s">
        <v>6</v>
      </c>
      <c r="C77">
        <v>31</v>
      </c>
      <c r="D77" s="22">
        <v>24</v>
      </c>
      <c r="E77" s="28">
        <v>24</v>
      </c>
      <c r="F77" s="22">
        <v>17</v>
      </c>
      <c r="G77" s="22">
        <v>8</v>
      </c>
      <c r="H77" s="51">
        <v>6</v>
      </c>
      <c r="I77" s="51">
        <v>4</v>
      </c>
      <c r="J77" s="51">
        <v>3</v>
      </c>
      <c r="K77" s="51">
        <v>3</v>
      </c>
      <c r="L77" s="51">
        <v>1</v>
      </c>
      <c r="M77" s="44">
        <v>0</v>
      </c>
    </row>
    <row r="78" spans="2:13" x14ac:dyDescent="0.25">
      <c r="B78" s="2" t="s">
        <v>7</v>
      </c>
      <c r="C78">
        <v>46</v>
      </c>
      <c r="D78" s="22">
        <v>6</v>
      </c>
      <c r="E78" s="28">
        <v>6</v>
      </c>
      <c r="F78" s="37">
        <v>22</v>
      </c>
      <c r="G78" s="22">
        <v>5</v>
      </c>
      <c r="H78" s="51">
        <v>4</v>
      </c>
      <c r="I78" s="51">
        <v>4</v>
      </c>
      <c r="J78" s="52">
        <v>9</v>
      </c>
      <c r="K78" s="28">
        <v>8</v>
      </c>
      <c r="L78" s="51">
        <v>4</v>
      </c>
      <c r="M78" s="51">
        <v>4</v>
      </c>
    </row>
  </sheetData>
  <phoneticPr fontId="3" type="noConversion"/>
  <pageMargins left="0.70866141732283472" right="0.70866141732283472" top="0.74803149606299213" bottom="0.74803149606299213" header="0.31496062992125984" footer="0.31496062992125984"/>
  <pageSetup paperSize="9" scale="42"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5B07A-CE7F-42E9-94D8-0AD0AC759E77}">
  <sheetPr>
    <pageSetUpPr fitToPage="1"/>
  </sheetPr>
  <dimension ref="B3:N32"/>
  <sheetViews>
    <sheetView workbookViewId="0">
      <selection activeCell="Q24" sqref="Q24"/>
    </sheetView>
  </sheetViews>
  <sheetFormatPr defaultRowHeight="15" x14ac:dyDescent="0.25"/>
  <cols>
    <col min="2" max="2" width="38.140625" customWidth="1"/>
    <col min="3" max="14" width="10.7109375" bestFit="1" customWidth="1"/>
  </cols>
  <sheetData>
    <row r="3" spans="2:14" ht="15.75" x14ac:dyDescent="0.25">
      <c r="B3" s="36" t="s">
        <v>66</v>
      </c>
      <c r="C3" s="36" t="s">
        <v>4070</v>
      </c>
      <c r="D3" s="36"/>
      <c r="E3" s="19"/>
    </row>
    <row r="4" spans="2:14" x14ac:dyDescent="0.25">
      <c r="B4" s="19"/>
      <c r="C4" s="19"/>
      <c r="D4" s="19"/>
      <c r="E4" s="19"/>
    </row>
    <row r="5" spans="2:14" x14ac:dyDescent="0.25">
      <c r="C5" s="20">
        <v>45341</v>
      </c>
      <c r="D5" s="20">
        <v>45350</v>
      </c>
      <c r="E5" s="20">
        <v>45357</v>
      </c>
      <c r="F5" s="20">
        <v>45365</v>
      </c>
      <c r="G5" s="20">
        <v>45385</v>
      </c>
      <c r="H5" s="20">
        <v>45398</v>
      </c>
      <c r="I5" s="20">
        <v>45412</v>
      </c>
      <c r="J5" s="20">
        <v>45426</v>
      </c>
      <c r="K5" s="20">
        <v>45441</v>
      </c>
      <c r="L5" s="20">
        <v>45461</v>
      </c>
      <c r="M5" s="20">
        <v>45475</v>
      </c>
      <c r="N5" s="20">
        <v>45489</v>
      </c>
    </row>
    <row r="6" spans="2:14" x14ac:dyDescent="0.25">
      <c r="B6" s="33" t="s">
        <v>10</v>
      </c>
      <c r="C6" s="30"/>
      <c r="D6">
        <v>8</v>
      </c>
      <c r="E6">
        <v>8</v>
      </c>
      <c r="F6">
        <v>8</v>
      </c>
      <c r="G6">
        <v>9</v>
      </c>
      <c r="H6">
        <v>7</v>
      </c>
      <c r="I6">
        <v>6</v>
      </c>
      <c r="J6">
        <v>6</v>
      </c>
      <c r="K6">
        <v>8</v>
      </c>
      <c r="L6">
        <v>8</v>
      </c>
      <c r="M6">
        <v>8</v>
      </c>
      <c r="N6">
        <v>8</v>
      </c>
    </row>
    <row r="7" spans="2:14" x14ac:dyDescent="0.25">
      <c r="B7" s="34" t="s">
        <v>11</v>
      </c>
      <c r="C7" s="30"/>
      <c r="D7">
        <v>9</v>
      </c>
      <c r="E7">
        <v>8</v>
      </c>
      <c r="F7">
        <v>11</v>
      </c>
      <c r="G7">
        <v>9</v>
      </c>
      <c r="H7">
        <v>13</v>
      </c>
      <c r="I7">
        <v>8</v>
      </c>
      <c r="J7">
        <v>8</v>
      </c>
      <c r="K7">
        <v>9</v>
      </c>
      <c r="L7">
        <v>5</v>
      </c>
      <c r="M7">
        <v>7</v>
      </c>
      <c r="N7">
        <v>7</v>
      </c>
    </row>
    <row r="8" spans="2:14" x14ac:dyDescent="0.25">
      <c r="B8" s="34" t="s">
        <v>4074</v>
      </c>
      <c r="C8" s="30"/>
      <c r="D8">
        <v>6</v>
      </c>
      <c r="E8">
        <v>10</v>
      </c>
      <c r="F8">
        <v>10</v>
      </c>
      <c r="G8">
        <v>24</v>
      </c>
      <c r="H8">
        <v>24</v>
      </c>
      <c r="I8">
        <v>22</v>
      </c>
      <c r="J8">
        <v>22</v>
      </c>
      <c r="K8">
        <v>29</v>
      </c>
      <c r="L8">
        <v>17</v>
      </c>
      <c r="M8">
        <v>18</v>
      </c>
      <c r="N8">
        <v>18</v>
      </c>
    </row>
    <row r="9" spans="2:14" x14ac:dyDescent="0.25">
      <c r="B9" s="34" t="s">
        <v>33</v>
      </c>
      <c r="C9" s="30"/>
      <c r="D9">
        <v>29</v>
      </c>
      <c r="E9">
        <v>31</v>
      </c>
      <c r="F9">
        <v>31</v>
      </c>
      <c r="G9">
        <v>30</v>
      </c>
      <c r="H9">
        <v>26</v>
      </c>
      <c r="I9">
        <v>25</v>
      </c>
      <c r="J9">
        <v>29</v>
      </c>
      <c r="K9">
        <v>40</v>
      </c>
      <c r="L9">
        <v>29</v>
      </c>
      <c r="M9">
        <v>26</v>
      </c>
      <c r="N9">
        <v>42</v>
      </c>
    </row>
    <row r="10" spans="2:14" x14ac:dyDescent="0.25">
      <c r="B10" s="34" t="s">
        <v>7</v>
      </c>
      <c r="C10" s="30"/>
      <c r="D10">
        <v>106</v>
      </c>
      <c r="E10">
        <v>202</v>
      </c>
      <c r="F10">
        <v>170</v>
      </c>
      <c r="G10">
        <v>211</v>
      </c>
      <c r="H10">
        <v>206</v>
      </c>
      <c r="I10">
        <v>147</v>
      </c>
      <c r="J10">
        <v>135</v>
      </c>
      <c r="K10">
        <v>77</v>
      </c>
      <c r="L10">
        <v>137</v>
      </c>
      <c r="M10">
        <v>135</v>
      </c>
      <c r="N10">
        <v>120</v>
      </c>
    </row>
    <row r="12" spans="2:14" x14ac:dyDescent="0.25">
      <c r="B12" s="35" t="s">
        <v>34</v>
      </c>
    </row>
    <row r="14" spans="2:14" x14ac:dyDescent="0.25">
      <c r="B14" t="s">
        <v>20</v>
      </c>
      <c r="C14" t="s">
        <v>35</v>
      </c>
    </row>
    <row r="16" spans="2:14" x14ac:dyDescent="0.25">
      <c r="B16" s="19" t="s">
        <v>14</v>
      </c>
      <c r="C16" s="20">
        <v>45341</v>
      </c>
      <c r="D16" s="20">
        <v>45350</v>
      </c>
      <c r="E16" s="20">
        <v>45357</v>
      </c>
      <c r="F16" s="20">
        <v>45365</v>
      </c>
      <c r="G16" s="20">
        <v>45385</v>
      </c>
      <c r="H16" s="20">
        <v>45398</v>
      </c>
      <c r="I16" s="20">
        <v>45412</v>
      </c>
      <c r="J16" s="20">
        <v>45426</v>
      </c>
      <c r="K16" s="20">
        <v>45441</v>
      </c>
      <c r="L16" s="20">
        <v>45461</v>
      </c>
      <c r="M16" s="20">
        <v>45475</v>
      </c>
      <c r="N16" s="20">
        <v>45489</v>
      </c>
    </row>
    <row r="17" spans="2:14" x14ac:dyDescent="0.25">
      <c r="B17" s="26" t="s">
        <v>20</v>
      </c>
      <c r="C17" s="26"/>
      <c r="D17" s="26">
        <f>SUM(D25:D31)</f>
        <v>105</v>
      </c>
      <c r="E17" s="37">
        <f>SUM(E25:E31)</f>
        <v>191</v>
      </c>
      <c r="F17" s="22">
        <f>SUM(F25:F31)</f>
        <v>161</v>
      </c>
      <c r="G17" s="37">
        <f>SUM(G25:G31)</f>
        <v>202</v>
      </c>
      <c r="H17" s="28">
        <v>206</v>
      </c>
      <c r="I17" s="22">
        <v>147</v>
      </c>
      <c r="J17" s="22">
        <v>135</v>
      </c>
      <c r="K17" s="22">
        <v>77</v>
      </c>
      <c r="L17" s="37">
        <v>137</v>
      </c>
      <c r="M17" s="28">
        <v>135</v>
      </c>
      <c r="N17" s="22">
        <v>120</v>
      </c>
    </row>
    <row r="18" spans="2:14" x14ac:dyDescent="0.25">
      <c r="B18" s="26"/>
      <c r="C18" s="26"/>
      <c r="D18" s="26"/>
      <c r="E18" s="26"/>
      <c r="F18" s="26"/>
      <c r="G18" s="26"/>
    </row>
    <row r="19" spans="2:14" x14ac:dyDescent="0.25">
      <c r="B19" s="37"/>
      <c r="C19" t="s">
        <v>3714</v>
      </c>
      <c r="D19" s="26"/>
      <c r="E19" s="26"/>
      <c r="F19" s="26"/>
      <c r="G19" s="26"/>
    </row>
    <row r="20" spans="2:14" x14ac:dyDescent="0.25">
      <c r="B20" s="28"/>
      <c r="C20" t="s">
        <v>3715</v>
      </c>
      <c r="D20" s="26"/>
      <c r="E20" s="26"/>
      <c r="F20" s="26"/>
      <c r="G20" s="26"/>
    </row>
    <row r="21" spans="2:14" x14ac:dyDescent="0.25">
      <c r="B21" s="28"/>
      <c r="C21" t="s">
        <v>3717</v>
      </c>
      <c r="D21" s="26"/>
      <c r="E21" s="26"/>
      <c r="F21" s="26"/>
      <c r="G21" s="26"/>
    </row>
    <row r="22" spans="2:14" x14ac:dyDescent="0.25">
      <c r="B22" s="22"/>
      <c r="C22" t="s">
        <v>3716</v>
      </c>
      <c r="D22" s="26"/>
      <c r="E22" s="26"/>
      <c r="F22" s="26"/>
      <c r="G22" s="26"/>
    </row>
    <row r="23" spans="2:14" x14ac:dyDescent="0.25">
      <c r="C23" s="26"/>
      <c r="D23" s="26"/>
    </row>
    <row r="24" spans="2:14" x14ac:dyDescent="0.25">
      <c r="B24" s="29" t="s">
        <v>20</v>
      </c>
      <c r="C24" s="26"/>
      <c r="D24" s="26"/>
    </row>
    <row r="25" spans="2:14" x14ac:dyDescent="0.25">
      <c r="B25" s="2" t="s">
        <v>5803</v>
      </c>
      <c r="C25" s="53"/>
      <c r="D25" s="53"/>
      <c r="E25" s="53"/>
      <c r="F25" s="53"/>
      <c r="G25" s="53"/>
      <c r="H25" s="53"/>
      <c r="I25" s="53"/>
      <c r="J25" s="53"/>
      <c r="K25" s="53"/>
      <c r="L25" s="150"/>
      <c r="M25" s="30"/>
      <c r="N25" s="37">
        <v>2</v>
      </c>
    </row>
    <row r="26" spans="2:14" x14ac:dyDescent="0.25">
      <c r="B26" s="2" t="s">
        <v>2</v>
      </c>
      <c r="C26" s="53"/>
      <c r="D26" s="54">
        <v>35</v>
      </c>
      <c r="E26" s="55">
        <v>73</v>
      </c>
      <c r="F26" s="57">
        <v>69</v>
      </c>
      <c r="G26" s="55">
        <v>95</v>
      </c>
      <c r="H26" s="57">
        <v>94</v>
      </c>
      <c r="I26" s="56">
        <v>68</v>
      </c>
      <c r="J26" s="57">
        <v>63</v>
      </c>
      <c r="K26" s="56">
        <v>31</v>
      </c>
      <c r="L26" s="37">
        <v>64</v>
      </c>
      <c r="M26" s="28">
        <v>63</v>
      </c>
      <c r="N26" s="37">
        <v>65</v>
      </c>
    </row>
    <row r="27" spans="2:14" x14ac:dyDescent="0.25">
      <c r="B27" s="2" t="s">
        <v>3</v>
      </c>
      <c r="C27" s="53"/>
      <c r="D27" s="58">
        <v>59</v>
      </c>
      <c r="E27" s="55">
        <v>92</v>
      </c>
      <c r="F27" s="56">
        <v>75</v>
      </c>
      <c r="G27" s="55">
        <v>87</v>
      </c>
      <c r="H27" s="56">
        <v>77</v>
      </c>
      <c r="I27" s="56">
        <v>61</v>
      </c>
      <c r="J27" s="57">
        <v>57</v>
      </c>
      <c r="K27" s="56">
        <v>42</v>
      </c>
      <c r="L27" s="75">
        <v>59</v>
      </c>
      <c r="M27" s="127">
        <v>59</v>
      </c>
      <c r="N27" s="127">
        <v>39</v>
      </c>
    </row>
    <row r="28" spans="2:14" x14ac:dyDescent="0.25">
      <c r="B28" s="2" t="s">
        <v>4</v>
      </c>
      <c r="C28" s="53"/>
      <c r="D28" s="54">
        <v>5</v>
      </c>
      <c r="E28" s="55">
        <v>11</v>
      </c>
      <c r="F28" s="57">
        <v>8</v>
      </c>
      <c r="G28" s="57">
        <v>8</v>
      </c>
      <c r="H28" s="55">
        <v>9</v>
      </c>
      <c r="I28" s="57">
        <v>6</v>
      </c>
      <c r="J28" s="57">
        <v>5</v>
      </c>
      <c r="K28" s="57">
        <v>2</v>
      </c>
      <c r="L28" s="52">
        <v>3</v>
      </c>
      <c r="M28" s="128">
        <v>1</v>
      </c>
      <c r="N28" s="128">
        <v>13</v>
      </c>
    </row>
    <row r="29" spans="2:14" x14ac:dyDescent="0.25">
      <c r="B29" s="2" t="s">
        <v>5</v>
      </c>
      <c r="C29" s="53"/>
      <c r="D29" s="54">
        <v>4</v>
      </c>
      <c r="E29" s="55">
        <v>12</v>
      </c>
      <c r="F29" s="56">
        <v>4</v>
      </c>
      <c r="G29" s="56">
        <v>2</v>
      </c>
      <c r="H29" s="55">
        <v>9</v>
      </c>
      <c r="I29" s="56">
        <v>2</v>
      </c>
      <c r="J29" s="57">
        <v>2</v>
      </c>
      <c r="K29" s="56">
        <v>0</v>
      </c>
      <c r="L29" s="52">
        <v>3</v>
      </c>
      <c r="M29" s="28">
        <v>3</v>
      </c>
      <c r="N29" s="28">
        <v>1</v>
      </c>
    </row>
    <row r="30" spans="2:14" x14ac:dyDescent="0.25">
      <c r="B30" s="2" t="s">
        <v>6</v>
      </c>
      <c r="C30" s="53"/>
      <c r="D30" s="54">
        <v>1</v>
      </c>
      <c r="E30" s="57">
        <v>1</v>
      </c>
      <c r="F30" s="57">
        <v>1</v>
      </c>
      <c r="G30" s="55">
        <v>5</v>
      </c>
      <c r="H30" s="55">
        <v>7</v>
      </c>
      <c r="I30" s="56">
        <v>1</v>
      </c>
      <c r="J30" s="57">
        <v>1</v>
      </c>
      <c r="K30" s="57">
        <v>1</v>
      </c>
      <c r="L30" s="51">
        <v>1</v>
      </c>
      <c r="M30" s="51">
        <v>1</v>
      </c>
      <c r="N30" s="44">
        <v>0</v>
      </c>
    </row>
    <row r="31" spans="2:14" x14ac:dyDescent="0.25">
      <c r="B31" s="2" t="s">
        <v>7</v>
      </c>
      <c r="C31" s="53"/>
      <c r="D31" s="54">
        <v>1</v>
      </c>
      <c r="E31" s="55">
        <v>2</v>
      </c>
      <c r="F31" s="55">
        <v>4</v>
      </c>
      <c r="G31" s="55">
        <v>5</v>
      </c>
      <c r="H31" s="56">
        <v>0</v>
      </c>
      <c r="I31" s="55">
        <v>3</v>
      </c>
      <c r="J31" s="57">
        <v>2</v>
      </c>
      <c r="K31" s="57">
        <v>1</v>
      </c>
      <c r="L31" s="51">
        <v>1</v>
      </c>
      <c r="M31" s="51">
        <v>1</v>
      </c>
      <c r="N31" s="44">
        <v>0</v>
      </c>
    </row>
    <row r="32" spans="2:14" x14ac:dyDescent="0.25">
      <c r="C32" s="26"/>
      <c r="D32" s="26"/>
    </row>
  </sheetData>
  <pageMargins left="0.70866141732283472" right="0.70866141732283472" top="0.74803149606299213" bottom="0.74803149606299213" header="0.31496062992125984" footer="0.31496062992125984"/>
  <pageSetup paperSize="9" scale="64" orientation="landscape"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F736-889E-4B9D-A940-9AA8091AFB6E}">
  <sheetPr>
    <pageSetUpPr fitToPage="1"/>
  </sheetPr>
  <dimension ref="B2:H15"/>
  <sheetViews>
    <sheetView workbookViewId="0">
      <selection activeCell="H9" sqref="H9"/>
    </sheetView>
  </sheetViews>
  <sheetFormatPr defaultRowHeight="15" x14ac:dyDescent="0.25"/>
  <cols>
    <col min="2" max="2" width="24.85546875" bestFit="1" customWidth="1"/>
  </cols>
  <sheetData>
    <row r="2" spans="2:8" ht="15.75" x14ac:dyDescent="0.25">
      <c r="B2" s="36" t="s">
        <v>25</v>
      </c>
      <c r="C2" s="36" t="s">
        <v>68</v>
      </c>
      <c r="D2" s="19"/>
      <c r="E2" s="19"/>
      <c r="F2" s="19"/>
      <c r="G2" s="19"/>
    </row>
    <row r="4" spans="2:8" x14ac:dyDescent="0.25">
      <c r="B4" t="s">
        <v>20</v>
      </c>
      <c r="C4" t="s">
        <v>26</v>
      </c>
    </row>
    <row r="5" spans="2:8" x14ac:dyDescent="0.25">
      <c r="B5" t="s">
        <v>21</v>
      </c>
      <c r="C5" t="s">
        <v>27</v>
      </c>
    </row>
    <row r="8" spans="2:8" x14ac:dyDescent="0.25">
      <c r="C8" s="31">
        <v>45292</v>
      </c>
      <c r="D8" s="31">
        <v>45323</v>
      </c>
      <c r="E8" s="31">
        <v>45352</v>
      </c>
      <c r="F8" s="31">
        <v>45383</v>
      </c>
      <c r="G8" s="31">
        <v>45413</v>
      </c>
      <c r="H8" s="31">
        <v>45444</v>
      </c>
    </row>
    <row r="9" spans="2:8" ht="30" x14ac:dyDescent="0.25">
      <c r="B9" s="32" t="s">
        <v>28</v>
      </c>
      <c r="C9">
        <v>583</v>
      </c>
      <c r="D9">
        <v>747</v>
      </c>
      <c r="E9">
        <v>565</v>
      </c>
      <c r="F9">
        <v>456</v>
      </c>
      <c r="G9">
        <v>694</v>
      </c>
    </row>
    <row r="10" spans="2:8" x14ac:dyDescent="0.25">
      <c r="B10" s="32"/>
    </row>
    <row r="11" spans="2:8" x14ac:dyDescent="0.25">
      <c r="B11" t="s">
        <v>29</v>
      </c>
      <c r="C11">
        <v>338</v>
      </c>
      <c r="D11">
        <v>374</v>
      </c>
      <c r="E11">
        <v>428</v>
      </c>
      <c r="F11">
        <v>440</v>
      </c>
      <c r="G11">
        <v>407</v>
      </c>
    </row>
    <row r="12" spans="2:8" x14ac:dyDescent="0.25">
      <c r="B12" t="s">
        <v>30</v>
      </c>
      <c r="C12" s="9">
        <f>SUM(C11/C9)</f>
        <v>0.57975986277873071</v>
      </c>
      <c r="D12" s="9">
        <f>SUM(D11/D9)</f>
        <v>0.50066934404283803</v>
      </c>
      <c r="E12" s="9">
        <f>SUM(E11/E9)</f>
        <v>0.75752212389380535</v>
      </c>
      <c r="F12" s="9">
        <f>SUM(F11/F9)</f>
        <v>0.96491228070175439</v>
      </c>
      <c r="G12" s="9">
        <f>SUM(G11/G9)</f>
        <v>0.58645533141210371</v>
      </c>
    </row>
    <row r="14" spans="2:8" x14ac:dyDescent="0.25">
      <c r="B14" t="s">
        <v>31</v>
      </c>
      <c r="C14">
        <v>208</v>
      </c>
      <c r="D14">
        <v>242</v>
      </c>
      <c r="E14">
        <v>240</v>
      </c>
      <c r="F14">
        <v>225</v>
      </c>
      <c r="G14">
        <v>306</v>
      </c>
    </row>
    <row r="15" spans="2:8" x14ac:dyDescent="0.25">
      <c r="B15" t="s">
        <v>32</v>
      </c>
      <c r="C15" s="9">
        <f>SUM(C14/C9)</f>
        <v>0.35677530017152659</v>
      </c>
      <c r="D15" s="9">
        <f>SUM(D14/D9)</f>
        <v>0.32396251673360105</v>
      </c>
      <c r="E15" s="9">
        <f>SUM(E14/E9)</f>
        <v>0.4247787610619469</v>
      </c>
      <c r="F15" s="9">
        <f>SUM(F14/F9)</f>
        <v>0.49342105263157893</v>
      </c>
      <c r="G15" s="9">
        <f>SUM(G14/G9)</f>
        <v>0.44092219020172913</v>
      </c>
    </row>
  </sheetData>
  <pageMargins left="0.70866141732283472" right="0.70866141732283472" top="0.74803149606299213" bottom="0.74803149606299213" header="0.31496062992125984" footer="0.31496062992125984"/>
  <pageSetup paperSize="9" orientation="landscape"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A302-05A3-41D7-A707-A924EE9170D9}">
  <sheetPr>
    <pageSetUpPr fitToPage="1"/>
  </sheetPr>
  <dimension ref="B1:K1"/>
  <sheetViews>
    <sheetView topLeftCell="A66" workbookViewId="0">
      <selection activeCell="V101" sqref="V101"/>
    </sheetView>
  </sheetViews>
  <sheetFormatPr defaultRowHeight="15" x14ac:dyDescent="0.25"/>
  <sheetData>
    <row r="1" spans="2:11" ht="21" x14ac:dyDescent="0.35">
      <c r="B1" s="48" t="s">
        <v>3206</v>
      </c>
      <c r="K1" s="48" t="s">
        <v>3207</v>
      </c>
    </row>
  </sheetData>
  <pageMargins left="0.70866141732283472" right="0.70866141732283472" top="0.74803149606299213" bottom="0.74803149606299213" header="0.31496062992125984" footer="0.31496062992125984"/>
  <pageSetup paperSize="9" scale="4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9E13-9A3D-484E-9BBA-E0D6A4136B63}">
  <sheetPr>
    <pageSetUpPr fitToPage="1"/>
  </sheetPr>
  <dimension ref="B1:T1"/>
  <sheetViews>
    <sheetView workbookViewId="0">
      <selection activeCell="AC79" sqref="AC79"/>
    </sheetView>
  </sheetViews>
  <sheetFormatPr defaultRowHeight="15" x14ac:dyDescent="0.25"/>
  <sheetData>
    <row r="1" spans="2:20" ht="21" x14ac:dyDescent="0.35">
      <c r="B1" s="48" t="s">
        <v>4071</v>
      </c>
      <c r="K1" s="48" t="s">
        <v>4072</v>
      </c>
      <c r="T1" s="48" t="s">
        <v>4073</v>
      </c>
    </row>
  </sheetData>
  <pageMargins left="0.70866141732283472" right="0.70866141732283472" top="0.74803149606299213" bottom="0.74803149606299213" header="0.31496062992125984" footer="0.31496062992125984"/>
  <pageSetup paperSize="9" scale="3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D13B5-CCAC-4FB0-AE24-3F6B53343E5B}">
  <dimension ref="B4:Q46"/>
  <sheetViews>
    <sheetView topLeftCell="A12" workbookViewId="0">
      <selection activeCell="O39" sqref="O39:O46"/>
    </sheetView>
  </sheetViews>
  <sheetFormatPr defaultRowHeight="15" x14ac:dyDescent="0.25"/>
  <cols>
    <col min="1" max="1" width="9.140625" style="11"/>
    <col min="2" max="2" width="20" style="11" bestFit="1" customWidth="1"/>
    <col min="3" max="3" width="10.7109375" style="11" bestFit="1" customWidth="1"/>
    <col min="4"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14">
        <f>SUM(F7:F13)</f>
        <v>10</v>
      </c>
      <c r="G6" s="14">
        <f t="shared" ref="G6:N6" si="0">SUM(G7:G13)</f>
        <v>18</v>
      </c>
      <c r="H6" s="14">
        <f t="shared" si="0"/>
        <v>17</v>
      </c>
      <c r="I6" s="14">
        <f t="shared" si="0"/>
        <v>29</v>
      </c>
      <c r="J6" s="14">
        <f t="shared" si="0"/>
        <v>23</v>
      </c>
      <c r="K6" s="14">
        <f t="shared" si="0"/>
        <v>41</v>
      </c>
      <c r="L6" s="14">
        <f t="shared" si="0"/>
        <v>32</v>
      </c>
      <c r="M6" s="14">
        <f t="shared" si="0"/>
        <v>51</v>
      </c>
      <c r="N6" s="14">
        <f t="shared" si="0"/>
        <v>75</v>
      </c>
      <c r="O6" s="14">
        <f>SUM(F6:N6)</f>
        <v>296</v>
      </c>
    </row>
    <row r="7" spans="2:15" x14ac:dyDescent="0.25">
      <c r="B7" s="12" t="s">
        <v>1</v>
      </c>
      <c r="C7" s="17"/>
      <c r="D7" s="17"/>
      <c r="E7" s="17"/>
      <c r="F7" s="17">
        <v>0</v>
      </c>
      <c r="G7" s="17">
        <v>0</v>
      </c>
      <c r="H7" s="15">
        <v>1</v>
      </c>
      <c r="I7" s="17">
        <v>0</v>
      </c>
      <c r="J7" s="17">
        <v>0</v>
      </c>
      <c r="K7" s="17">
        <v>0</v>
      </c>
      <c r="L7" s="17">
        <v>0</v>
      </c>
      <c r="M7" s="17">
        <v>0</v>
      </c>
      <c r="N7" s="15">
        <v>1</v>
      </c>
      <c r="O7" s="15">
        <f t="shared" ref="O7:O13" si="1">SUM(F7:N7)</f>
        <v>2</v>
      </c>
    </row>
    <row r="8" spans="2:15" x14ac:dyDescent="0.25">
      <c r="B8" s="12" t="s">
        <v>2</v>
      </c>
      <c r="C8" s="17"/>
      <c r="D8" s="17"/>
      <c r="E8" s="17"/>
      <c r="F8" s="17">
        <v>0</v>
      </c>
      <c r="G8" s="15">
        <v>1</v>
      </c>
      <c r="H8" s="17">
        <v>0</v>
      </c>
      <c r="I8" s="15">
        <v>1</v>
      </c>
      <c r="J8" s="17">
        <v>0</v>
      </c>
      <c r="K8" s="15">
        <v>3</v>
      </c>
      <c r="L8" s="15">
        <v>3</v>
      </c>
      <c r="M8" s="15">
        <v>1</v>
      </c>
      <c r="N8" s="15">
        <v>17</v>
      </c>
      <c r="O8" s="15">
        <f t="shared" si="1"/>
        <v>26</v>
      </c>
    </row>
    <row r="9" spans="2:15" x14ac:dyDescent="0.25">
      <c r="B9" s="12" t="s">
        <v>3</v>
      </c>
      <c r="C9" s="17"/>
      <c r="D9" s="17"/>
      <c r="E9" s="17"/>
      <c r="F9" s="15">
        <v>6</v>
      </c>
      <c r="G9" s="15">
        <v>12</v>
      </c>
      <c r="H9" s="15">
        <v>13</v>
      </c>
      <c r="I9" s="15">
        <v>25</v>
      </c>
      <c r="J9" s="15">
        <v>16</v>
      </c>
      <c r="K9" s="15">
        <v>22</v>
      </c>
      <c r="L9" s="15">
        <v>23</v>
      </c>
      <c r="M9" s="15">
        <v>39</v>
      </c>
      <c r="N9" s="15">
        <v>55</v>
      </c>
      <c r="O9" s="15">
        <f t="shared" si="1"/>
        <v>211</v>
      </c>
    </row>
    <row r="10" spans="2:15" x14ac:dyDescent="0.25">
      <c r="B10" s="12" t="s">
        <v>4</v>
      </c>
      <c r="C10" s="17"/>
      <c r="D10" s="17"/>
      <c r="E10" s="17"/>
      <c r="F10" s="15">
        <v>1</v>
      </c>
      <c r="G10" s="15">
        <v>5</v>
      </c>
      <c r="H10" s="15">
        <v>1</v>
      </c>
      <c r="I10" s="15">
        <v>2</v>
      </c>
      <c r="J10" s="15">
        <v>3</v>
      </c>
      <c r="K10" s="15">
        <v>4</v>
      </c>
      <c r="L10" s="15">
        <v>1</v>
      </c>
      <c r="M10" s="15">
        <v>7</v>
      </c>
      <c r="N10" s="15">
        <v>1</v>
      </c>
      <c r="O10" s="15">
        <f t="shared" si="1"/>
        <v>25</v>
      </c>
    </row>
    <row r="11" spans="2:15" x14ac:dyDescent="0.25">
      <c r="B11" s="12" t="s">
        <v>5</v>
      </c>
      <c r="C11" s="17"/>
      <c r="D11" s="17"/>
      <c r="E11" s="17"/>
      <c r="F11" s="15">
        <v>3</v>
      </c>
      <c r="G11" s="17">
        <v>0</v>
      </c>
      <c r="H11" s="15">
        <v>2</v>
      </c>
      <c r="I11" s="15">
        <v>1</v>
      </c>
      <c r="J11" s="15">
        <v>3</v>
      </c>
      <c r="K11" s="15">
        <v>12</v>
      </c>
      <c r="L11" s="15">
        <v>5</v>
      </c>
      <c r="M11" s="15">
        <v>4</v>
      </c>
      <c r="N11" s="15">
        <v>1</v>
      </c>
      <c r="O11" s="15">
        <f t="shared" si="1"/>
        <v>31</v>
      </c>
    </row>
    <row r="12" spans="2:15" x14ac:dyDescent="0.25">
      <c r="B12" s="12" t="s">
        <v>6</v>
      </c>
      <c r="C12" s="17"/>
      <c r="D12" s="17"/>
      <c r="E12" s="17"/>
      <c r="F12" s="17">
        <v>0</v>
      </c>
      <c r="G12" s="17">
        <v>0</v>
      </c>
      <c r="H12" s="17">
        <v>0</v>
      </c>
      <c r="I12" s="17">
        <v>0</v>
      </c>
      <c r="J12" s="17">
        <v>0</v>
      </c>
      <c r="K12" s="17">
        <v>0</v>
      </c>
      <c r="L12" s="17">
        <v>0</v>
      </c>
      <c r="M12" s="17">
        <v>0</v>
      </c>
      <c r="N12" s="17">
        <v>0</v>
      </c>
      <c r="O12" s="15">
        <f t="shared" si="1"/>
        <v>0</v>
      </c>
    </row>
    <row r="13" spans="2:15" x14ac:dyDescent="0.25">
      <c r="B13" s="12" t="s">
        <v>7</v>
      </c>
      <c r="C13" s="17"/>
      <c r="D13" s="17"/>
      <c r="E13" s="17"/>
      <c r="F13" s="17">
        <v>0</v>
      </c>
      <c r="G13" s="17">
        <v>0</v>
      </c>
      <c r="H13" s="17">
        <v>0</v>
      </c>
      <c r="I13" s="17">
        <v>0</v>
      </c>
      <c r="J13" s="15">
        <v>1</v>
      </c>
      <c r="K13" s="17">
        <v>0</v>
      </c>
      <c r="L13" s="17">
        <v>0</v>
      </c>
      <c r="M13" s="17">
        <v>0</v>
      </c>
      <c r="N13" s="17">
        <v>0</v>
      </c>
      <c r="O13" s="15">
        <f t="shared" si="1"/>
        <v>1</v>
      </c>
    </row>
    <row r="16" spans="2:15" x14ac:dyDescent="0.25">
      <c r="B16" s="12"/>
      <c r="C16" s="14">
        <v>2023</v>
      </c>
      <c r="D16" s="14"/>
      <c r="E16" s="15"/>
      <c r="F16" s="15"/>
      <c r="G16" s="15"/>
      <c r="H16" s="15"/>
      <c r="I16" s="15"/>
      <c r="J16" s="15"/>
      <c r="K16" s="15"/>
      <c r="L16" s="15"/>
      <c r="M16" s="15"/>
      <c r="N16" s="15"/>
      <c r="O16" s="12"/>
    </row>
    <row r="17" spans="2:15"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5" x14ac:dyDescent="0.25">
      <c r="B18" s="10" t="s">
        <v>8</v>
      </c>
      <c r="C18" s="14">
        <f>SUM(C19:C25)</f>
        <v>73</v>
      </c>
      <c r="D18" s="14">
        <f t="shared" ref="D18:N18" si="2">SUM(D19:D25)</f>
        <v>94</v>
      </c>
      <c r="E18" s="14">
        <f t="shared" si="2"/>
        <v>113</v>
      </c>
      <c r="F18" s="14">
        <f t="shared" si="2"/>
        <v>94</v>
      </c>
      <c r="G18" s="14">
        <f t="shared" si="2"/>
        <v>91</v>
      </c>
      <c r="H18" s="14">
        <f t="shared" si="2"/>
        <v>89</v>
      </c>
      <c r="I18" s="14">
        <f t="shared" si="2"/>
        <v>88</v>
      </c>
      <c r="J18" s="14">
        <f t="shared" si="2"/>
        <v>109</v>
      </c>
      <c r="K18" s="14">
        <f t="shared" si="2"/>
        <v>128</v>
      </c>
      <c r="L18" s="14">
        <f t="shared" si="2"/>
        <v>141</v>
      </c>
      <c r="M18" s="14">
        <f t="shared" si="2"/>
        <v>183</v>
      </c>
      <c r="N18" s="14">
        <f t="shared" si="2"/>
        <v>193</v>
      </c>
      <c r="O18" s="14">
        <f>SUM(C18:N18)</f>
        <v>1396</v>
      </c>
    </row>
    <row r="19" spans="2:15" x14ac:dyDescent="0.25">
      <c r="B19" s="12" t="s">
        <v>1</v>
      </c>
      <c r="C19" s="15">
        <v>6</v>
      </c>
      <c r="D19" s="15">
        <v>7</v>
      </c>
      <c r="E19" s="15">
        <v>4</v>
      </c>
      <c r="F19" s="15">
        <v>7</v>
      </c>
      <c r="G19" s="15">
        <v>16</v>
      </c>
      <c r="H19" s="15">
        <v>5</v>
      </c>
      <c r="I19" s="15">
        <v>9</v>
      </c>
      <c r="J19" s="15">
        <v>7</v>
      </c>
      <c r="K19" s="15">
        <v>6</v>
      </c>
      <c r="L19" s="15">
        <v>5</v>
      </c>
      <c r="M19" s="15">
        <v>5</v>
      </c>
      <c r="N19" s="15">
        <v>12</v>
      </c>
      <c r="O19" s="15">
        <f>SUM(C19:N19)</f>
        <v>89</v>
      </c>
    </row>
    <row r="20" spans="2:15" x14ac:dyDescent="0.25">
      <c r="B20" s="12" t="s">
        <v>2</v>
      </c>
      <c r="C20" s="15">
        <v>14</v>
      </c>
      <c r="D20" s="15">
        <v>10</v>
      </c>
      <c r="E20" s="15">
        <v>10</v>
      </c>
      <c r="F20" s="15">
        <v>19</v>
      </c>
      <c r="G20" s="15">
        <v>11</v>
      </c>
      <c r="H20" s="15">
        <v>24</v>
      </c>
      <c r="I20" s="15">
        <v>20</v>
      </c>
      <c r="J20" s="15">
        <v>34</v>
      </c>
      <c r="K20" s="15">
        <v>47</v>
      </c>
      <c r="L20" s="15">
        <v>46</v>
      </c>
      <c r="M20" s="15">
        <v>84</v>
      </c>
      <c r="N20" s="15">
        <v>75</v>
      </c>
      <c r="O20" s="15">
        <f t="shared" ref="O20:O25" si="3">SUM(C20:N20)</f>
        <v>394</v>
      </c>
    </row>
    <row r="21" spans="2:15" x14ac:dyDescent="0.25">
      <c r="B21" s="12" t="s">
        <v>3</v>
      </c>
      <c r="C21" s="15">
        <v>50</v>
      </c>
      <c r="D21" s="15">
        <v>65</v>
      </c>
      <c r="E21" s="15">
        <v>88</v>
      </c>
      <c r="F21" s="15">
        <v>57</v>
      </c>
      <c r="G21" s="15">
        <v>58</v>
      </c>
      <c r="H21" s="15">
        <v>53</v>
      </c>
      <c r="I21" s="15">
        <v>49</v>
      </c>
      <c r="J21" s="15">
        <v>54</v>
      </c>
      <c r="K21" s="15">
        <v>66</v>
      </c>
      <c r="L21" s="15">
        <v>64</v>
      </c>
      <c r="M21" s="15">
        <v>58</v>
      </c>
      <c r="N21" s="15">
        <v>69</v>
      </c>
      <c r="O21" s="15">
        <f t="shared" si="3"/>
        <v>731</v>
      </c>
    </row>
    <row r="22" spans="2:15" x14ac:dyDescent="0.25">
      <c r="B22" s="12" t="s">
        <v>4</v>
      </c>
      <c r="C22" s="15">
        <v>2</v>
      </c>
      <c r="D22" s="15">
        <v>2</v>
      </c>
      <c r="E22" s="15">
        <v>6</v>
      </c>
      <c r="F22" s="15">
        <v>5</v>
      </c>
      <c r="G22" s="15">
        <v>4</v>
      </c>
      <c r="H22" s="15">
        <v>5</v>
      </c>
      <c r="I22" s="15">
        <v>6</v>
      </c>
      <c r="J22" s="15">
        <v>7</v>
      </c>
      <c r="K22" s="15">
        <v>6</v>
      </c>
      <c r="L22" s="15">
        <v>10</v>
      </c>
      <c r="M22" s="15">
        <v>14</v>
      </c>
      <c r="N22" s="15">
        <v>10</v>
      </c>
      <c r="O22" s="15">
        <f t="shared" si="3"/>
        <v>77</v>
      </c>
    </row>
    <row r="23" spans="2:15" x14ac:dyDescent="0.25">
      <c r="B23" s="12" t="s">
        <v>5</v>
      </c>
      <c r="C23" s="15">
        <v>1</v>
      </c>
      <c r="D23" s="15">
        <v>8</v>
      </c>
      <c r="E23" s="15">
        <v>3</v>
      </c>
      <c r="F23" s="15">
        <v>5</v>
      </c>
      <c r="G23" s="15">
        <v>2</v>
      </c>
      <c r="H23" s="15">
        <v>2</v>
      </c>
      <c r="I23" s="15">
        <v>4</v>
      </c>
      <c r="J23" s="15">
        <v>6</v>
      </c>
      <c r="K23" s="15">
        <v>1</v>
      </c>
      <c r="L23" s="15">
        <v>11</v>
      </c>
      <c r="M23" s="15">
        <v>10</v>
      </c>
      <c r="N23" s="15">
        <v>14</v>
      </c>
      <c r="O23" s="15">
        <f t="shared" si="3"/>
        <v>67</v>
      </c>
    </row>
    <row r="24" spans="2:15" x14ac:dyDescent="0.25">
      <c r="B24" s="12" t="s">
        <v>6</v>
      </c>
      <c r="C24" s="17">
        <v>0</v>
      </c>
      <c r="D24" s="17">
        <v>0</v>
      </c>
      <c r="E24" s="17">
        <v>0</v>
      </c>
      <c r="F24" s="17">
        <v>0</v>
      </c>
      <c r="G24" s="17">
        <v>0</v>
      </c>
      <c r="H24" s="17">
        <v>0</v>
      </c>
      <c r="I24" s="17">
        <v>0</v>
      </c>
      <c r="J24" s="17">
        <v>0</v>
      </c>
      <c r="K24" s="17">
        <v>0</v>
      </c>
      <c r="L24" s="15">
        <v>4</v>
      </c>
      <c r="M24" s="15">
        <v>10</v>
      </c>
      <c r="N24" s="15">
        <v>10</v>
      </c>
      <c r="O24" s="15">
        <f t="shared" si="3"/>
        <v>24</v>
      </c>
    </row>
    <row r="25" spans="2:15" x14ac:dyDescent="0.25">
      <c r="B25" s="12" t="s">
        <v>7</v>
      </c>
      <c r="C25" s="17">
        <v>0</v>
      </c>
      <c r="D25" s="15">
        <v>2</v>
      </c>
      <c r="E25" s="15">
        <v>2</v>
      </c>
      <c r="F25" s="15">
        <v>1</v>
      </c>
      <c r="G25" s="17">
        <v>0</v>
      </c>
      <c r="H25" s="17">
        <v>0</v>
      </c>
      <c r="I25" s="17">
        <v>0</v>
      </c>
      <c r="J25" s="15">
        <v>1</v>
      </c>
      <c r="K25" s="15">
        <v>2</v>
      </c>
      <c r="L25" s="15">
        <v>1</v>
      </c>
      <c r="M25" s="15">
        <v>2</v>
      </c>
      <c r="N25" s="15">
        <v>3</v>
      </c>
      <c r="O25" s="15">
        <f t="shared" si="3"/>
        <v>14</v>
      </c>
    </row>
    <row r="28" spans="2:15" x14ac:dyDescent="0.25">
      <c r="B28" s="12"/>
      <c r="C28" s="14">
        <v>2024</v>
      </c>
      <c r="D28" s="14"/>
      <c r="E28" s="15"/>
      <c r="F28" s="15"/>
      <c r="G28" s="15"/>
      <c r="H28" s="15"/>
      <c r="I28" s="15"/>
      <c r="J28" s="15"/>
      <c r="K28" s="15"/>
      <c r="L28" s="15"/>
      <c r="M28" s="15"/>
      <c r="N28" s="15"/>
      <c r="O28" s="12"/>
    </row>
    <row r="29" spans="2:15"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row>
    <row r="30" spans="2:15" x14ac:dyDescent="0.25">
      <c r="B30" s="10" t="s">
        <v>8</v>
      </c>
      <c r="C30" s="14">
        <f>SUM(C31:C37)</f>
        <v>260</v>
      </c>
      <c r="D30" s="14">
        <f>SUM(D31:D37)</f>
        <v>359</v>
      </c>
      <c r="E30" s="14"/>
      <c r="F30" s="14"/>
      <c r="G30" s="14"/>
      <c r="H30" s="14"/>
      <c r="I30" s="14"/>
      <c r="J30" s="14"/>
      <c r="K30" s="14"/>
      <c r="L30" s="14"/>
      <c r="M30" s="14"/>
      <c r="N30" s="14"/>
      <c r="O30" s="14">
        <f>SUM(C30:N30)</f>
        <v>619</v>
      </c>
    </row>
    <row r="31" spans="2:15" x14ac:dyDescent="0.25">
      <c r="B31" s="12" t="s">
        <v>1</v>
      </c>
      <c r="C31" s="15">
        <v>22</v>
      </c>
      <c r="D31" s="15">
        <v>23</v>
      </c>
      <c r="E31" s="15"/>
      <c r="F31" s="15"/>
      <c r="G31" s="15"/>
      <c r="H31" s="15"/>
      <c r="I31" s="15"/>
      <c r="J31" s="15"/>
      <c r="K31" s="15"/>
      <c r="L31" s="15"/>
      <c r="M31" s="15"/>
      <c r="N31" s="15"/>
      <c r="O31" s="15">
        <f>SUM(C31:N31)</f>
        <v>45</v>
      </c>
    </row>
    <row r="32" spans="2:15" x14ac:dyDescent="0.25">
      <c r="B32" s="12" t="s">
        <v>2</v>
      </c>
      <c r="C32" s="15">
        <v>94</v>
      </c>
      <c r="D32" s="15">
        <v>132</v>
      </c>
      <c r="E32" s="15"/>
      <c r="F32" s="15"/>
      <c r="G32" s="15"/>
      <c r="H32" s="15"/>
      <c r="I32" s="15"/>
      <c r="J32" s="15"/>
      <c r="K32" s="15"/>
      <c r="L32" s="15"/>
      <c r="M32" s="15"/>
      <c r="N32" s="15"/>
      <c r="O32" s="15">
        <f t="shared" ref="O32:O37" si="4">SUM(C32:N32)</f>
        <v>226</v>
      </c>
    </row>
    <row r="33" spans="2:17" x14ac:dyDescent="0.25">
      <c r="B33" s="12" t="s">
        <v>3</v>
      </c>
      <c r="C33" s="15">
        <v>94</v>
      </c>
      <c r="D33" s="15">
        <v>101</v>
      </c>
      <c r="E33" s="15"/>
      <c r="F33" s="15"/>
      <c r="G33" s="15"/>
      <c r="H33" s="15"/>
      <c r="I33" s="15"/>
      <c r="J33" s="15"/>
      <c r="K33" s="15"/>
      <c r="L33" s="15"/>
      <c r="M33" s="15"/>
      <c r="N33" s="15"/>
      <c r="O33" s="15">
        <f t="shared" si="4"/>
        <v>195</v>
      </c>
    </row>
    <row r="34" spans="2:17" x14ac:dyDescent="0.25">
      <c r="B34" s="12" t="s">
        <v>4</v>
      </c>
      <c r="C34" s="15">
        <v>22</v>
      </c>
      <c r="D34" s="15">
        <v>36</v>
      </c>
      <c r="E34" s="15"/>
      <c r="F34" s="15"/>
      <c r="G34" s="15"/>
      <c r="H34" s="15"/>
      <c r="I34" s="15"/>
      <c r="J34" s="15"/>
      <c r="K34" s="15"/>
      <c r="L34" s="15"/>
      <c r="M34" s="15"/>
      <c r="N34" s="15"/>
      <c r="O34" s="15">
        <f t="shared" si="4"/>
        <v>58</v>
      </c>
    </row>
    <row r="35" spans="2:17" x14ac:dyDescent="0.25">
      <c r="B35" s="12" t="s">
        <v>5</v>
      </c>
      <c r="C35" s="15">
        <v>18</v>
      </c>
      <c r="D35" s="15">
        <v>50</v>
      </c>
      <c r="E35" s="15"/>
      <c r="F35" s="15"/>
      <c r="G35" s="15"/>
      <c r="H35" s="15"/>
      <c r="I35" s="15"/>
      <c r="J35" s="15"/>
      <c r="K35" s="15"/>
      <c r="L35" s="15"/>
      <c r="M35" s="15"/>
      <c r="N35" s="15"/>
      <c r="O35" s="15">
        <f t="shared" si="4"/>
        <v>68</v>
      </c>
    </row>
    <row r="36" spans="2:17" x14ac:dyDescent="0.25">
      <c r="B36" s="12" t="s">
        <v>6</v>
      </c>
      <c r="C36" s="15">
        <v>9</v>
      </c>
      <c r="D36" s="15">
        <v>12</v>
      </c>
      <c r="E36" s="15"/>
      <c r="F36" s="15"/>
      <c r="G36" s="15"/>
      <c r="H36" s="15"/>
      <c r="I36" s="15"/>
      <c r="J36" s="15"/>
      <c r="K36" s="15"/>
      <c r="L36" s="15"/>
      <c r="M36" s="15"/>
      <c r="N36" s="15"/>
      <c r="O36" s="15">
        <f t="shared" si="4"/>
        <v>21</v>
      </c>
    </row>
    <row r="37" spans="2:17" x14ac:dyDescent="0.25">
      <c r="B37" s="12" t="s">
        <v>7</v>
      </c>
      <c r="C37" s="15">
        <v>1</v>
      </c>
      <c r="D37" s="15">
        <v>5</v>
      </c>
      <c r="E37" s="15"/>
      <c r="F37" s="15"/>
      <c r="G37" s="15"/>
      <c r="H37" s="15"/>
      <c r="I37" s="15"/>
      <c r="J37" s="15"/>
      <c r="K37" s="15"/>
      <c r="L37" s="15"/>
      <c r="M37" s="15"/>
      <c r="N37" s="15"/>
      <c r="O37" s="15">
        <f t="shared" si="4"/>
        <v>6</v>
      </c>
    </row>
    <row r="39" spans="2:17" x14ac:dyDescent="0.25">
      <c r="B39" s="10" t="s">
        <v>9</v>
      </c>
      <c r="C39" s="12"/>
      <c r="D39" s="12"/>
      <c r="E39" s="12"/>
      <c r="F39" s="12"/>
      <c r="G39" s="12"/>
      <c r="H39" s="12"/>
      <c r="I39" s="12"/>
      <c r="J39" s="12"/>
      <c r="K39" s="12"/>
      <c r="L39" s="12"/>
      <c r="M39" s="12"/>
      <c r="N39" s="12"/>
      <c r="O39" s="14">
        <f>SUM(O30+O18+O6)</f>
        <v>2311</v>
      </c>
      <c r="Q39" s="18"/>
    </row>
    <row r="40" spans="2:17" x14ac:dyDescent="0.25">
      <c r="B40" s="12" t="s">
        <v>1</v>
      </c>
      <c r="C40" s="12"/>
      <c r="D40" s="12"/>
      <c r="E40" s="12"/>
      <c r="F40" s="12"/>
      <c r="G40" s="12"/>
      <c r="H40" s="12"/>
      <c r="I40" s="12"/>
      <c r="J40" s="12"/>
      <c r="K40" s="12"/>
      <c r="L40" s="12"/>
      <c r="M40" s="12"/>
      <c r="N40" s="12"/>
      <c r="O40" s="15">
        <f t="shared" ref="O40:O46" si="5">SUM(O31+O19+O7)</f>
        <v>136</v>
      </c>
    </row>
    <row r="41" spans="2:17" x14ac:dyDescent="0.25">
      <c r="B41" s="12" t="s">
        <v>2</v>
      </c>
      <c r="C41" s="12"/>
      <c r="D41" s="12"/>
      <c r="E41" s="12"/>
      <c r="F41" s="12"/>
      <c r="G41" s="12"/>
      <c r="H41" s="12"/>
      <c r="I41" s="12"/>
      <c r="J41" s="12"/>
      <c r="K41" s="12"/>
      <c r="L41" s="12"/>
      <c r="M41" s="12"/>
      <c r="N41" s="12"/>
      <c r="O41" s="15">
        <f t="shared" si="5"/>
        <v>646</v>
      </c>
    </row>
    <row r="42" spans="2:17" x14ac:dyDescent="0.25">
      <c r="B42" s="12" t="s">
        <v>3</v>
      </c>
      <c r="C42" s="12"/>
      <c r="D42" s="12"/>
      <c r="E42" s="12"/>
      <c r="F42" s="12"/>
      <c r="G42" s="12"/>
      <c r="H42" s="12"/>
      <c r="I42" s="12"/>
      <c r="J42" s="12"/>
      <c r="K42" s="12"/>
      <c r="L42" s="12"/>
      <c r="M42" s="12"/>
      <c r="N42" s="12"/>
      <c r="O42" s="15">
        <f t="shared" si="5"/>
        <v>1137</v>
      </c>
    </row>
    <row r="43" spans="2:17" x14ac:dyDescent="0.25">
      <c r="B43" s="12" t="s">
        <v>4</v>
      </c>
      <c r="C43" s="12"/>
      <c r="D43" s="12"/>
      <c r="E43" s="12"/>
      <c r="F43" s="12"/>
      <c r="G43" s="12"/>
      <c r="H43" s="12"/>
      <c r="I43" s="12"/>
      <c r="J43" s="12"/>
      <c r="K43" s="12"/>
      <c r="L43" s="12"/>
      <c r="M43" s="12"/>
      <c r="N43" s="12"/>
      <c r="O43" s="15">
        <f t="shared" si="5"/>
        <v>160</v>
      </c>
    </row>
    <row r="44" spans="2:17" x14ac:dyDescent="0.25">
      <c r="B44" s="12" t="s">
        <v>5</v>
      </c>
      <c r="C44" s="12"/>
      <c r="D44" s="12"/>
      <c r="E44" s="12"/>
      <c r="F44" s="12"/>
      <c r="G44" s="12"/>
      <c r="H44" s="12"/>
      <c r="I44" s="12"/>
      <c r="J44" s="12"/>
      <c r="K44" s="12"/>
      <c r="L44" s="12"/>
      <c r="M44" s="12"/>
      <c r="N44" s="12"/>
      <c r="O44" s="15">
        <f t="shared" si="5"/>
        <v>166</v>
      </c>
    </row>
    <row r="45" spans="2:17" x14ac:dyDescent="0.25">
      <c r="B45" s="12" t="s">
        <v>6</v>
      </c>
      <c r="C45" s="12"/>
      <c r="D45" s="12"/>
      <c r="E45" s="12"/>
      <c r="F45" s="12"/>
      <c r="G45" s="12"/>
      <c r="H45" s="12"/>
      <c r="I45" s="12"/>
      <c r="J45" s="12"/>
      <c r="K45" s="12"/>
      <c r="L45" s="12"/>
      <c r="M45" s="12"/>
      <c r="N45" s="12"/>
      <c r="O45" s="15">
        <f t="shared" si="5"/>
        <v>45</v>
      </c>
    </row>
    <row r="46" spans="2:17" x14ac:dyDescent="0.25">
      <c r="B46" s="12" t="s">
        <v>7</v>
      </c>
      <c r="C46" s="12"/>
      <c r="D46" s="12"/>
      <c r="E46" s="12"/>
      <c r="F46" s="12"/>
      <c r="G46" s="12"/>
      <c r="H46" s="12"/>
      <c r="I46" s="12"/>
      <c r="J46" s="12"/>
      <c r="K46" s="12"/>
      <c r="L46" s="12"/>
      <c r="M46" s="12"/>
      <c r="N46" s="12"/>
      <c r="O46" s="15">
        <f t="shared" si="5"/>
        <v>21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DBF30-BA78-4B53-9E24-FBD6C11E9765}">
  <dimension ref="A1:Y2032"/>
  <sheetViews>
    <sheetView topLeftCell="C1" workbookViewId="0">
      <selection activeCell="H16" sqref="H16"/>
    </sheetView>
  </sheetViews>
  <sheetFormatPr defaultRowHeight="15" x14ac:dyDescent="0.25"/>
  <cols>
    <col min="1" max="4" width="22" style="76" customWidth="1"/>
    <col min="5" max="6" width="25" style="76" customWidth="1"/>
    <col min="7" max="7" width="22" style="76" customWidth="1"/>
    <col min="8" max="8" width="18.140625" style="76" customWidth="1"/>
    <col min="9" max="9" width="29.140625" style="76" customWidth="1"/>
    <col min="10" max="12" width="22" style="76" customWidth="1"/>
    <col min="13" max="14" width="28" style="76" customWidth="1"/>
    <col min="15" max="20" width="22" style="76" customWidth="1"/>
    <col min="21" max="24" width="28" style="76" customWidth="1"/>
    <col min="25" max="25" width="22" style="76" customWidth="1"/>
    <col min="26" max="16384" width="9.140625" style="76"/>
  </cols>
  <sheetData>
    <row r="1" spans="1:25" x14ac:dyDescent="0.25">
      <c r="A1" s="86" t="s">
        <v>70</v>
      </c>
      <c r="B1" s="86" t="s">
        <v>71</v>
      </c>
      <c r="C1" s="86" t="s">
        <v>69</v>
      </c>
      <c r="D1" s="86" t="s">
        <v>2704</v>
      </c>
      <c r="E1" s="87" t="s">
        <v>3315</v>
      </c>
      <c r="F1" s="87" t="s">
        <v>72</v>
      </c>
      <c r="G1" s="86" t="s">
        <v>2705</v>
      </c>
      <c r="H1" s="87" t="s">
        <v>5804</v>
      </c>
      <c r="I1" s="87" t="s">
        <v>3467</v>
      </c>
      <c r="J1" s="88" t="s">
        <v>74</v>
      </c>
      <c r="K1" s="88" t="s">
        <v>75</v>
      </c>
      <c r="L1" s="86" t="s">
        <v>4750</v>
      </c>
      <c r="M1" s="86" t="s">
        <v>76</v>
      </c>
      <c r="N1" s="86" t="s">
        <v>77</v>
      </c>
      <c r="O1" s="86" t="s">
        <v>78</v>
      </c>
      <c r="P1" s="86" t="s">
        <v>79</v>
      </c>
      <c r="Q1" s="86" t="s">
        <v>80</v>
      </c>
      <c r="R1" s="86" t="s">
        <v>2851</v>
      </c>
      <c r="S1" s="86" t="s">
        <v>2852</v>
      </c>
      <c r="T1" s="86" t="s">
        <v>2853</v>
      </c>
      <c r="U1" s="86" t="s">
        <v>81</v>
      </c>
      <c r="V1" s="86" t="s">
        <v>82</v>
      </c>
      <c r="W1" s="86" t="s">
        <v>83</v>
      </c>
      <c r="X1" s="86" t="s">
        <v>84</v>
      </c>
      <c r="Y1" s="88" t="s">
        <v>18</v>
      </c>
    </row>
    <row r="2" spans="1:25" x14ac:dyDescent="0.25">
      <c r="A2" s="89">
        <v>2218</v>
      </c>
      <c r="B2" s="90" t="s">
        <v>85</v>
      </c>
      <c r="C2" s="89" t="s">
        <v>86</v>
      </c>
      <c r="D2" s="89" t="s">
        <v>2718</v>
      </c>
      <c r="E2" s="76" t="s">
        <v>130</v>
      </c>
      <c r="F2" s="76" t="str">
        <f>VLOOKUP(E2,Lookup!$A$1:$B$68,2,FALSE)</f>
        <v>Medicine</v>
      </c>
      <c r="G2" s="89" t="s">
        <v>2845</v>
      </c>
      <c r="H2" s="76" t="s">
        <v>4904</v>
      </c>
      <c r="I2" s="76" t="s">
        <v>3208</v>
      </c>
      <c r="J2" s="91">
        <v>44684</v>
      </c>
      <c r="K2" s="91">
        <v>44665</v>
      </c>
      <c r="L2" s="89" t="s">
        <v>4762</v>
      </c>
      <c r="M2" s="89" t="s">
        <v>147</v>
      </c>
      <c r="N2" s="89" t="s">
        <v>148</v>
      </c>
      <c r="O2" s="89" t="s">
        <v>127</v>
      </c>
      <c r="P2" s="89" t="s">
        <v>145</v>
      </c>
      <c r="Q2" s="89" t="s">
        <v>149</v>
      </c>
      <c r="R2" s="92" t="s">
        <v>91</v>
      </c>
      <c r="S2" s="93" t="s">
        <v>91</v>
      </c>
      <c r="T2" s="89"/>
      <c r="U2" s="89"/>
      <c r="V2" s="89"/>
      <c r="W2" s="89"/>
      <c r="X2" s="89"/>
      <c r="Y2" s="91"/>
    </row>
    <row r="3" spans="1:25" x14ac:dyDescent="0.25">
      <c r="A3" s="89">
        <v>2293</v>
      </c>
      <c r="B3" s="90" t="s">
        <v>85</v>
      </c>
      <c r="C3" s="89" t="s">
        <v>86</v>
      </c>
      <c r="D3" s="89" t="s">
        <v>2718</v>
      </c>
      <c r="E3" s="76" t="s">
        <v>130</v>
      </c>
      <c r="F3" s="76" t="str">
        <f>VLOOKUP(E3,Lookup!$A$1:$B$68,2,FALSE)</f>
        <v>Medicine</v>
      </c>
      <c r="G3" s="89" t="s">
        <v>4075</v>
      </c>
      <c r="H3" s="76" t="s">
        <v>4904</v>
      </c>
      <c r="I3" s="76" t="s">
        <v>4076</v>
      </c>
      <c r="J3" s="91">
        <v>44685</v>
      </c>
      <c r="K3" s="91">
        <v>44673</v>
      </c>
      <c r="L3" s="89" t="s">
        <v>4755</v>
      </c>
      <c r="M3" s="89" t="s">
        <v>152</v>
      </c>
      <c r="N3" s="89" t="s">
        <v>144</v>
      </c>
      <c r="O3" s="89" t="s">
        <v>127</v>
      </c>
      <c r="P3" s="89" t="s">
        <v>145</v>
      </c>
      <c r="Q3" s="89" t="s">
        <v>146</v>
      </c>
      <c r="R3" s="92" t="s">
        <v>91</v>
      </c>
      <c r="S3" s="89"/>
      <c r="T3" s="89"/>
      <c r="U3" s="89"/>
      <c r="V3" s="89"/>
      <c r="W3" s="89"/>
      <c r="X3" s="89"/>
      <c r="Y3" s="91"/>
    </row>
    <row r="4" spans="1:25" x14ac:dyDescent="0.25">
      <c r="A4" s="89">
        <v>2351</v>
      </c>
      <c r="B4" s="90" t="s">
        <v>85</v>
      </c>
      <c r="C4" s="89" t="s">
        <v>86</v>
      </c>
      <c r="D4" s="89" t="s">
        <v>2718</v>
      </c>
      <c r="E4" s="76" t="s">
        <v>130</v>
      </c>
      <c r="F4" s="76" t="str">
        <f>VLOOKUP(E4,Lookup!$A$1:$B$68,2,FALSE)</f>
        <v>Medicine</v>
      </c>
      <c r="G4" s="89" t="s">
        <v>2845</v>
      </c>
      <c r="H4" s="76" t="s">
        <v>4904</v>
      </c>
      <c r="I4" s="76" t="s">
        <v>3208</v>
      </c>
      <c r="J4" s="91">
        <v>44685</v>
      </c>
      <c r="K4" s="91">
        <v>44684</v>
      </c>
      <c r="L4" s="89" t="s">
        <v>4757</v>
      </c>
      <c r="M4" s="89" t="s">
        <v>161</v>
      </c>
      <c r="N4" s="89" t="s">
        <v>162</v>
      </c>
      <c r="O4" s="89" t="s">
        <v>127</v>
      </c>
      <c r="P4" s="89" t="s">
        <v>145</v>
      </c>
      <c r="Q4" s="89" t="s">
        <v>149</v>
      </c>
      <c r="R4" s="92" t="s">
        <v>91</v>
      </c>
      <c r="S4" s="93" t="s">
        <v>91</v>
      </c>
      <c r="T4" s="89"/>
      <c r="U4" s="89"/>
      <c r="V4" s="89"/>
      <c r="W4" s="89"/>
      <c r="X4" s="89"/>
      <c r="Y4" s="91"/>
    </row>
    <row r="5" spans="1:25" x14ac:dyDescent="0.25">
      <c r="A5" s="89">
        <v>3717</v>
      </c>
      <c r="B5" s="90" t="s">
        <v>92</v>
      </c>
      <c r="C5" s="89" t="s">
        <v>86</v>
      </c>
      <c r="D5" s="89" t="s">
        <v>2718</v>
      </c>
      <c r="E5" s="76" t="s">
        <v>130</v>
      </c>
      <c r="F5" s="76" t="str">
        <f>VLOOKUP(E5,Lookup!$A$1:$B$68,2,FALSE)</f>
        <v>Medicine</v>
      </c>
      <c r="G5" s="89" t="s">
        <v>5810</v>
      </c>
      <c r="H5" s="76" t="s">
        <v>5811</v>
      </c>
      <c r="J5" s="91">
        <v>44706</v>
      </c>
      <c r="K5" s="91">
        <v>44705</v>
      </c>
      <c r="L5" s="89" t="s">
        <v>4758</v>
      </c>
      <c r="M5" s="89" t="s">
        <v>167</v>
      </c>
      <c r="N5" s="89" t="s">
        <v>168</v>
      </c>
      <c r="O5" s="89" t="s">
        <v>88</v>
      </c>
      <c r="P5" s="89" t="s">
        <v>90</v>
      </c>
      <c r="Q5" s="89" t="s">
        <v>89</v>
      </c>
      <c r="R5" s="94" t="s">
        <v>99</v>
      </c>
      <c r="S5" s="89"/>
      <c r="T5" s="89"/>
      <c r="U5" s="89"/>
      <c r="V5" s="89"/>
      <c r="W5" s="89"/>
      <c r="X5" s="89"/>
      <c r="Y5" s="91"/>
    </row>
    <row r="6" spans="1:25" x14ac:dyDescent="0.25">
      <c r="A6" s="89">
        <v>4237</v>
      </c>
      <c r="B6" s="90" t="s">
        <v>92</v>
      </c>
      <c r="C6" s="89" t="s">
        <v>86</v>
      </c>
      <c r="D6" s="89" t="s">
        <v>2709</v>
      </c>
      <c r="E6" s="76" t="s">
        <v>122</v>
      </c>
      <c r="F6" s="76" t="str">
        <f>VLOOKUP(E6,Lookup!$A$1:$B$68,2,FALSE)</f>
        <v>Integrated Surgery</v>
      </c>
      <c r="G6" s="89" t="s">
        <v>2863</v>
      </c>
      <c r="H6" s="76" t="s">
        <v>4970</v>
      </c>
      <c r="I6" s="76" t="s">
        <v>46</v>
      </c>
      <c r="J6" s="91">
        <v>44714</v>
      </c>
      <c r="K6" s="91">
        <v>44714</v>
      </c>
      <c r="L6" s="89" t="s">
        <v>4752</v>
      </c>
      <c r="M6" s="89" t="s">
        <v>179</v>
      </c>
      <c r="N6" s="89" t="s">
        <v>180</v>
      </c>
      <c r="O6" s="89" t="s">
        <v>115</v>
      </c>
      <c r="P6" s="89" t="s">
        <v>116</v>
      </c>
      <c r="Q6" s="89" t="s">
        <v>181</v>
      </c>
      <c r="R6" s="96" t="s">
        <v>104</v>
      </c>
      <c r="S6" s="97" t="s">
        <v>105</v>
      </c>
      <c r="T6" s="89"/>
      <c r="U6" s="89"/>
      <c r="V6" s="89"/>
      <c r="W6" s="89"/>
      <c r="X6" s="89"/>
      <c r="Y6" s="91"/>
    </row>
    <row r="7" spans="1:25" x14ac:dyDescent="0.25">
      <c r="A7" s="89">
        <v>4511</v>
      </c>
      <c r="B7" s="90" t="s">
        <v>92</v>
      </c>
      <c r="C7" s="89" t="s">
        <v>86</v>
      </c>
      <c r="D7" s="89" t="s">
        <v>2749</v>
      </c>
      <c r="E7" s="76" t="s">
        <v>93</v>
      </c>
      <c r="F7" s="76" t="str">
        <f>VLOOKUP(E7,Lookup!$A$1:$B$68,2,FALSE)</f>
        <v>Medicine</v>
      </c>
      <c r="G7" s="89" t="s">
        <v>2744</v>
      </c>
      <c r="H7" s="76" t="s">
        <v>4904</v>
      </c>
      <c r="I7" s="76" t="s">
        <v>3212</v>
      </c>
      <c r="J7" s="91">
        <v>44720</v>
      </c>
      <c r="K7" s="91">
        <v>44720</v>
      </c>
      <c r="L7" s="89" t="s">
        <v>5656</v>
      </c>
      <c r="M7" s="89" t="s">
        <v>185</v>
      </c>
      <c r="N7" s="89" t="s">
        <v>186</v>
      </c>
      <c r="O7" s="89" t="s">
        <v>88</v>
      </c>
      <c r="P7" s="89" t="s">
        <v>158</v>
      </c>
      <c r="Q7" s="89" t="s">
        <v>157</v>
      </c>
      <c r="R7" s="94" t="s">
        <v>99</v>
      </c>
      <c r="S7" s="89"/>
      <c r="T7" s="89"/>
      <c r="U7" s="89"/>
      <c r="V7" s="89"/>
      <c r="W7" s="89"/>
      <c r="X7" s="89"/>
      <c r="Y7" s="91"/>
    </row>
    <row r="8" spans="1:25" x14ac:dyDescent="0.25">
      <c r="A8" s="89">
        <v>4965</v>
      </c>
      <c r="B8" s="90" t="s">
        <v>92</v>
      </c>
      <c r="C8" s="89" t="s">
        <v>125</v>
      </c>
      <c r="D8" s="89" t="s">
        <v>2718</v>
      </c>
      <c r="E8" s="76" t="s">
        <v>130</v>
      </c>
      <c r="F8" s="76" t="str">
        <f>VLOOKUP(E8,Lookup!$A$1:$B$68,2,FALSE)</f>
        <v>Medicine</v>
      </c>
      <c r="G8" s="89" t="s">
        <v>4075</v>
      </c>
      <c r="H8" s="76" t="s">
        <v>4904</v>
      </c>
      <c r="I8" s="76" t="s">
        <v>4076</v>
      </c>
      <c r="J8" s="91">
        <v>44726</v>
      </c>
      <c r="K8" s="91">
        <v>44722</v>
      </c>
      <c r="L8" s="89" t="s">
        <v>5362</v>
      </c>
      <c r="M8" s="89" t="s">
        <v>187</v>
      </c>
      <c r="N8" s="89" t="s">
        <v>188</v>
      </c>
      <c r="O8" s="89" t="s">
        <v>127</v>
      </c>
      <c r="P8" s="89" t="s">
        <v>128</v>
      </c>
      <c r="Q8" s="89" t="s">
        <v>189</v>
      </c>
      <c r="R8" s="92" t="s">
        <v>91</v>
      </c>
      <c r="S8" s="89"/>
      <c r="T8" s="89"/>
      <c r="U8" s="89"/>
      <c r="V8" s="89"/>
      <c r="W8" s="89"/>
      <c r="X8" s="89"/>
      <c r="Y8" s="91"/>
    </row>
    <row r="9" spans="1:25" x14ac:dyDescent="0.25">
      <c r="A9" s="89">
        <v>6153</v>
      </c>
      <c r="B9" s="90" t="s">
        <v>85</v>
      </c>
      <c r="C9" s="89" t="s">
        <v>86</v>
      </c>
      <c r="D9" s="89" t="s">
        <v>2718</v>
      </c>
      <c r="E9" s="76" t="s">
        <v>130</v>
      </c>
      <c r="F9" s="76" t="str">
        <f>VLOOKUP(E9,Lookup!$A$1:$B$68,2,FALSE)</f>
        <v>Medicine</v>
      </c>
      <c r="G9" s="89" t="s">
        <v>2845</v>
      </c>
      <c r="H9" s="76" t="s">
        <v>4904</v>
      </c>
      <c r="I9" s="76" t="s">
        <v>3208</v>
      </c>
      <c r="J9" s="91">
        <v>44743</v>
      </c>
      <c r="K9" s="91">
        <v>44743</v>
      </c>
      <c r="L9" s="89" t="s">
        <v>4758</v>
      </c>
      <c r="M9" s="89" t="s">
        <v>207</v>
      </c>
      <c r="N9" s="89" t="s">
        <v>208</v>
      </c>
      <c r="O9" s="89" t="s">
        <v>88</v>
      </c>
      <c r="P9" s="89" t="s">
        <v>158</v>
      </c>
      <c r="Q9" s="89" t="s">
        <v>89</v>
      </c>
      <c r="R9" s="92" t="s">
        <v>91</v>
      </c>
      <c r="S9" s="93" t="s">
        <v>91</v>
      </c>
      <c r="T9" s="89"/>
      <c r="U9" s="89"/>
      <c r="V9" s="89"/>
      <c r="W9" s="89"/>
      <c r="X9" s="89"/>
      <c r="Y9" s="91"/>
    </row>
    <row r="10" spans="1:25" x14ac:dyDescent="0.25">
      <c r="A10" s="89">
        <v>7003</v>
      </c>
      <c r="B10" s="90" t="s">
        <v>92</v>
      </c>
      <c r="C10" s="89" t="s">
        <v>86</v>
      </c>
      <c r="D10" s="89" t="s">
        <v>2718</v>
      </c>
      <c r="E10" s="76" t="s">
        <v>130</v>
      </c>
      <c r="F10" s="76" t="str">
        <f>VLOOKUP(E10,Lookup!$A$1:$B$68,2,FALSE)</f>
        <v>Medicine</v>
      </c>
      <c r="G10" s="89" t="s">
        <v>2845</v>
      </c>
      <c r="H10" s="76" t="s">
        <v>4904</v>
      </c>
      <c r="I10" s="76" t="s">
        <v>3208</v>
      </c>
      <c r="J10" s="91">
        <v>44756</v>
      </c>
      <c r="K10" s="91">
        <v>44750</v>
      </c>
      <c r="L10" s="89" t="s">
        <v>4833</v>
      </c>
      <c r="M10" s="89" t="s">
        <v>222</v>
      </c>
      <c r="N10" s="89" t="s">
        <v>198</v>
      </c>
      <c r="O10" s="89" t="s">
        <v>127</v>
      </c>
      <c r="P10" s="89" t="s">
        <v>145</v>
      </c>
      <c r="Q10" s="89" t="s">
        <v>149</v>
      </c>
      <c r="R10" s="92" t="s">
        <v>91</v>
      </c>
      <c r="S10" s="89"/>
      <c r="T10" s="89"/>
      <c r="U10" s="89"/>
      <c r="V10" s="89"/>
      <c r="W10" s="89"/>
      <c r="X10" s="89"/>
      <c r="Y10" s="91"/>
    </row>
    <row r="11" spans="1:25" x14ac:dyDescent="0.25">
      <c r="A11" s="89">
        <v>6980</v>
      </c>
      <c r="B11" s="90" t="s">
        <v>85</v>
      </c>
      <c r="C11" s="89" t="s">
        <v>86</v>
      </c>
      <c r="D11" s="89" t="s">
        <v>2746</v>
      </c>
      <c r="E11" s="76" t="s">
        <v>110</v>
      </c>
      <c r="F11" s="76" t="str">
        <f>VLOOKUP(E11,Lookup!$A$1:$B$68,2,FALSE)</f>
        <v>Medicine</v>
      </c>
      <c r="G11" s="89" t="s">
        <v>2845</v>
      </c>
      <c r="H11" s="76" t="s">
        <v>4904</v>
      </c>
      <c r="I11" s="76" t="s">
        <v>3208</v>
      </c>
      <c r="J11" s="91">
        <v>44756</v>
      </c>
      <c r="K11" s="91">
        <v>44756</v>
      </c>
      <c r="L11" s="89" t="s">
        <v>5797</v>
      </c>
      <c r="M11" s="89" t="s">
        <v>226</v>
      </c>
      <c r="N11" s="89" t="s">
        <v>227</v>
      </c>
      <c r="O11" s="89" t="s">
        <v>88</v>
      </c>
      <c r="P11" s="89" t="s">
        <v>90</v>
      </c>
      <c r="Q11" s="89" t="s">
        <v>190</v>
      </c>
      <c r="R11" s="94" t="s">
        <v>99</v>
      </c>
      <c r="S11" s="89"/>
      <c r="T11" s="89"/>
      <c r="U11" s="89"/>
      <c r="V11" s="89"/>
      <c r="W11" s="89"/>
      <c r="X11" s="89"/>
      <c r="Y11" s="91"/>
    </row>
    <row r="12" spans="1:25" x14ac:dyDescent="0.25">
      <c r="A12" s="89">
        <v>7261</v>
      </c>
      <c r="B12" s="90" t="s">
        <v>92</v>
      </c>
      <c r="C12" s="89" t="s">
        <v>86</v>
      </c>
      <c r="D12" s="89" t="s">
        <v>2868</v>
      </c>
      <c r="E12" s="76" t="s">
        <v>232</v>
      </c>
      <c r="F12" s="76" t="str">
        <f>VLOOKUP(E12,Lookup!$A$1:$B$68,2,FALSE)</f>
        <v>Emergency Flow / ED</v>
      </c>
      <c r="G12" s="89" t="s">
        <v>2869</v>
      </c>
      <c r="H12" s="76" t="s">
        <v>4904</v>
      </c>
      <c r="I12" s="76" t="s">
        <v>3219</v>
      </c>
      <c r="J12" s="91">
        <v>44760</v>
      </c>
      <c r="K12" s="91">
        <v>44760</v>
      </c>
      <c r="L12" s="89" t="s">
        <v>4755</v>
      </c>
      <c r="M12" s="89" t="s">
        <v>233</v>
      </c>
      <c r="N12" s="89" t="s">
        <v>234</v>
      </c>
      <c r="O12" s="89" t="s">
        <v>107</v>
      </c>
      <c r="P12" s="89" t="s">
        <v>108</v>
      </c>
      <c r="Q12" s="89" t="s">
        <v>109</v>
      </c>
      <c r="R12" s="94" t="s">
        <v>99</v>
      </c>
      <c r="S12" s="93" t="s">
        <v>91</v>
      </c>
      <c r="T12" s="89"/>
      <c r="U12" s="89"/>
      <c r="V12" s="89"/>
      <c r="W12" s="89"/>
      <c r="X12" s="89"/>
      <c r="Y12" s="91"/>
    </row>
    <row r="13" spans="1:25" x14ac:dyDescent="0.25">
      <c r="A13" s="89">
        <v>7771</v>
      </c>
      <c r="B13" s="90" t="s">
        <v>92</v>
      </c>
      <c r="C13" s="89" t="s">
        <v>86</v>
      </c>
      <c r="D13" s="89" t="s">
        <v>2718</v>
      </c>
      <c r="E13" s="76" t="s">
        <v>130</v>
      </c>
      <c r="F13" s="76" t="str">
        <f>VLOOKUP(E13,Lookup!$A$1:$B$68,2,FALSE)</f>
        <v>Medicine</v>
      </c>
      <c r="G13" s="89" t="s">
        <v>2845</v>
      </c>
      <c r="H13" s="76" t="s">
        <v>4904</v>
      </c>
      <c r="I13" s="76" t="s">
        <v>3208</v>
      </c>
      <c r="J13" s="91">
        <v>44767</v>
      </c>
      <c r="K13" s="91">
        <v>44767</v>
      </c>
      <c r="L13" s="89" t="s">
        <v>4760</v>
      </c>
      <c r="M13" s="89" t="s">
        <v>240</v>
      </c>
      <c r="N13" s="89" t="s">
        <v>241</v>
      </c>
      <c r="O13" s="89" t="s">
        <v>210</v>
      </c>
      <c r="P13" s="89" t="s">
        <v>211</v>
      </c>
      <c r="Q13" s="89" t="s">
        <v>242</v>
      </c>
      <c r="R13" s="92" t="s">
        <v>91</v>
      </c>
      <c r="S13" s="89"/>
      <c r="T13" s="89"/>
      <c r="U13" s="89"/>
      <c r="V13" s="89"/>
      <c r="W13" s="89"/>
      <c r="X13" s="89"/>
      <c r="Y13" s="91"/>
    </row>
    <row r="14" spans="1:25" x14ac:dyDescent="0.25">
      <c r="A14" s="89">
        <v>8045</v>
      </c>
      <c r="B14" s="90" t="s">
        <v>92</v>
      </c>
      <c r="C14" s="89" t="s">
        <v>86</v>
      </c>
      <c r="D14" s="89" t="s">
        <v>2718</v>
      </c>
      <c r="E14" s="76" t="s">
        <v>130</v>
      </c>
      <c r="F14" s="76" t="str">
        <f>VLOOKUP(E14,Lookup!$A$1:$B$68,2,FALSE)</f>
        <v>Medicine</v>
      </c>
      <c r="G14" s="89" t="s">
        <v>2870</v>
      </c>
      <c r="H14" s="76" t="s">
        <v>4904</v>
      </c>
      <c r="I14" s="76" t="s">
        <v>37</v>
      </c>
      <c r="J14" s="91">
        <v>44771</v>
      </c>
      <c r="K14" s="91">
        <v>44770</v>
      </c>
      <c r="L14" s="89" t="s">
        <v>4782</v>
      </c>
      <c r="M14" s="89" t="s">
        <v>246</v>
      </c>
      <c r="N14" s="89" t="s">
        <v>247</v>
      </c>
      <c r="O14" s="89" t="s">
        <v>210</v>
      </c>
      <c r="P14" s="89" t="s">
        <v>243</v>
      </c>
      <c r="Q14" s="89" t="s">
        <v>248</v>
      </c>
      <c r="R14" s="94" t="s">
        <v>99</v>
      </c>
      <c r="S14" s="89"/>
      <c r="T14" s="89"/>
      <c r="U14" s="89"/>
      <c r="V14" s="89"/>
      <c r="W14" s="89"/>
      <c r="X14" s="89"/>
      <c r="Y14" s="91"/>
    </row>
    <row r="15" spans="1:25" x14ac:dyDescent="0.25">
      <c r="A15" s="89">
        <v>8137</v>
      </c>
      <c r="B15" s="90" t="s">
        <v>85</v>
      </c>
      <c r="C15" s="89" t="s">
        <v>86</v>
      </c>
      <c r="D15" s="89" t="s">
        <v>2718</v>
      </c>
      <c r="E15" s="76" t="s">
        <v>130</v>
      </c>
      <c r="F15" s="76" t="str">
        <f>VLOOKUP(E15,Lookup!$A$1:$B$68,2,FALSE)</f>
        <v>Medicine</v>
      </c>
      <c r="G15" s="89" t="s">
        <v>2845</v>
      </c>
      <c r="H15" s="76" t="s">
        <v>4904</v>
      </c>
      <c r="I15" s="76" t="s">
        <v>3208</v>
      </c>
      <c r="J15" s="91">
        <v>44773</v>
      </c>
      <c r="K15" s="91">
        <v>44772</v>
      </c>
      <c r="L15" s="89" t="s">
        <v>5796</v>
      </c>
      <c r="M15" s="89" t="s">
        <v>250</v>
      </c>
      <c r="N15" s="89" t="s">
        <v>251</v>
      </c>
      <c r="O15" s="89" t="s">
        <v>88</v>
      </c>
      <c r="P15" s="89" t="s">
        <v>158</v>
      </c>
      <c r="Q15" s="89" t="s">
        <v>157</v>
      </c>
      <c r="R15" s="92" t="s">
        <v>91</v>
      </c>
      <c r="S15" s="89"/>
      <c r="T15" s="89"/>
      <c r="U15" s="89"/>
      <c r="V15" s="89"/>
      <c r="W15" s="89"/>
      <c r="X15" s="89"/>
      <c r="Y15" s="91"/>
    </row>
    <row r="16" spans="1:25" x14ac:dyDescent="0.25">
      <c r="A16" s="89">
        <v>8532</v>
      </c>
      <c r="B16" s="90" t="s">
        <v>92</v>
      </c>
      <c r="C16" s="89" t="s">
        <v>86</v>
      </c>
      <c r="D16" s="89" t="s">
        <v>2718</v>
      </c>
      <c r="E16" s="76" t="s">
        <v>130</v>
      </c>
      <c r="F16" s="76" t="str">
        <f>VLOOKUP(E16,Lookup!$A$1:$B$68,2,FALSE)</f>
        <v>Medicine</v>
      </c>
      <c r="G16" s="89" t="s">
        <v>2845</v>
      </c>
      <c r="H16" s="76" t="s">
        <v>4904</v>
      </c>
      <c r="I16" s="76" t="s">
        <v>3208</v>
      </c>
      <c r="J16" s="91">
        <v>44778</v>
      </c>
      <c r="K16" s="91">
        <v>44778</v>
      </c>
      <c r="L16" s="89" t="s">
        <v>4760</v>
      </c>
      <c r="M16" s="89" t="s">
        <v>255</v>
      </c>
      <c r="N16" s="89" t="s">
        <v>256</v>
      </c>
      <c r="O16" s="89" t="s">
        <v>88</v>
      </c>
      <c r="P16" s="89" t="s">
        <v>158</v>
      </c>
      <c r="Q16" s="89" t="s">
        <v>157</v>
      </c>
      <c r="R16" s="92" t="s">
        <v>91</v>
      </c>
      <c r="S16" s="89"/>
      <c r="T16" s="89"/>
      <c r="U16" s="89"/>
      <c r="V16" s="89"/>
      <c r="W16" s="89"/>
      <c r="X16" s="89"/>
      <c r="Y16" s="91"/>
    </row>
    <row r="17" spans="1:25" x14ac:dyDescent="0.25">
      <c r="A17" s="89">
        <v>9526</v>
      </c>
      <c r="B17" s="90" t="s">
        <v>85</v>
      </c>
      <c r="C17" s="89" t="s">
        <v>86</v>
      </c>
      <c r="D17" s="89" t="s">
        <v>2872</v>
      </c>
      <c r="E17" s="76" t="s">
        <v>261</v>
      </c>
      <c r="F17" s="76" t="str">
        <f>VLOOKUP(E17,Lookup!$A$1:$B$68,2,FALSE)</f>
        <v>Emergency Flow / ED</v>
      </c>
      <c r="G17" s="89" t="s">
        <v>2873</v>
      </c>
      <c r="H17" s="76" t="s">
        <v>4923</v>
      </c>
      <c r="I17" s="76" t="s">
        <v>3222</v>
      </c>
      <c r="J17" s="91">
        <v>44792</v>
      </c>
      <c r="K17" s="91">
        <v>44792</v>
      </c>
      <c r="L17" s="89" t="s">
        <v>4755</v>
      </c>
      <c r="M17" s="89" t="s">
        <v>262</v>
      </c>
      <c r="N17" s="89" t="s">
        <v>263</v>
      </c>
      <c r="O17" s="89" t="s">
        <v>131</v>
      </c>
      <c r="P17" s="89" t="s">
        <v>132</v>
      </c>
      <c r="Q17" s="89" t="s">
        <v>259</v>
      </c>
      <c r="R17" s="92" t="s">
        <v>91</v>
      </c>
      <c r="S17" s="89"/>
      <c r="T17" s="89"/>
      <c r="U17" s="89"/>
      <c r="V17" s="89"/>
      <c r="W17" s="89"/>
      <c r="X17" s="89"/>
      <c r="Y17" s="91"/>
    </row>
    <row r="18" spans="1:25" x14ac:dyDescent="0.25">
      <c r="A18" s="89">
        <v>9628</v>
      </c>
      <c r="B18" s="90" t="s">
        <v>92</v>
      </c>
      <c r="C18" s="89" t="s">
        <v>86</v>
      </c>
      <c r="D18" s="89" t="s">
        <v>2718</v>
      </c>
      <c r="E18" s="76" t="s">
        <v>130</v>
      </c>
      <c r="F18" s="76" t="str">
        <f>VLOOKUP(E18,Lookup!$A$1:$B$68,2,FALSE)</f>
        <v>Medicine</v>
      </c>
      <c r="G18" s="89" t="s">
        <v>2845</v>
      </c>
      <c r="H18" s="76" t="s">
        <v>4904</v>
      </c>
      <c r="I18" s="76" t="s">
        <v>3208</v>
      </c>
      <c r="J18" s="91">
        <v>44794</v>
      </c>
      <c r="K18" s="91">
        <v>44794</v>
      </c>
      <c r="L18" s="89" t="s">
        <v>4752</v>
      </c>
      <c r="M18" s="89" t="s">
        <v>266</v>
      </c>
      <c r="N18" s="89" t="s">
        <v>267</v>
      </c>
      <c r="O18" s="89" t="s">
        <v>88</v>
      </c>
      <c r="P18" s="89" t="s">
        <v>90</v>
      </c>
      <c r="Q18" s="89" t="s">
        <v>4936</v>
      </c>
      <c r="R18" s="92" t="s">
        <v>91</v>
      </c>
      <c r="S18" s="89"/>
      <c r="T18" s="89"/>
      <c r="U18" s="89"/>
      <c r="V18" s="89"/>
      <c r="W18" s="89"/>
      <c r="X18" s="89"/>
      <c r="Y18" s="91"/>
    </row>
    <row r="19" spans="1:25" x14ac:dyDescent="0.25">
      <c r="A19" s="89">
        <v>9783</v>
      </c>
      <c r="B19" s="90" t="s">
        <v>92</v>
      </c>
      <c r="C19" s="89" t="s">
        <v>86</v>
      </c>
      <c r="D19" s="89" t="s">
        <v>2746</v>
      </c>
      <c r="E19" s="76" t="s">
        <v>110</v>
      </c>
      <c r="F19" s="76" t="str">
        <f>VLOOKUP(E19,Lookup!$A$1:$B$68,2,FALSE)</f>
        <v>Medicine</v>
      </c>
      <c r="G19" s="89" t="s">
        <v>2835</v>
      </c>
      <c r="H19" s="76" t="s">
        <v>4904</v>
      </c>
      <c r="I19" s="76" t="s">
        <v>3214</v>
      </c>
      <c r="J19" s="91">
        <v>44796</v>
      </c>
      <c r="K19" s="91">
        <v>44480</v>
      </c>
      <c r="L19" s="89" t="s">
        <v>4755</v>
      </c>
      <c r="M19" s="89" t="s">
        <v>111</v>
      </c>
      <c r="N19" s="89" t="s">
        <v>112</v>
      </c>
      <c r="O19" s="89" t="s">
        <v>96</v>
      </c>
      <c r="P19" s="89" t="s">
        <v>97</v>
      </c>
      <c r="Q19" s="89" t="s">
        <v>113</v>
      </c>
      <c r="R19" s="96" t="s">
        <v>104</v>
      </c>
      <c r="S19" s="97" t="s">
        <v>105</v>
      </c>
      <c r="T19" s="89"/>
      <c r="U19" s="89" t="s">
        <v>3470</v>
      </c>
      <c r="V19" s="89"/>
      <c r="W19" s="89"/>
      <c r="X19" s="89"/>
      <c r="Y19" s="91"/>
    </row>
    <row r="20" spans="1:25" x14ac:dyDescent="0.25">
      <c r="A20" s="89">
        <v>9868</v>
      </c>
      <c r="B20" s="90" t="s">
        <v>92</v>
      </c>
      <c r="C20" s="89" t="s">
        <v>86</v>
      </c>
      <c r="D20" s="89" t="s">
        <v>2842</v>
      </c>
      <c r="E20" s="76" t="s">
        <v>114</v>
      </c>
      <c r="F20" s="76" t="str">
        <f>VLOOKUP(E20,Lookup!$A$1:$B$68,2,FALSE)</f>
        <v>Integrated Surgery</v>
      </c>
      <c r="G20" s="89" t="s">
        <v>2720</v>
      </c>
      <c r="H20" s="76" t="s">
        <v>4904</v>
      </c>
      <c r="I20" s="76" t="s">
        <v>3217</v>
      </c>
      <c r="J20" s="91">
        <v>44797</v>
      </c>
      <c r="K20" s="91">
        <v>44797</v>
      </c>
      <c r="L20" s="89" t="s">
        <v>4831</v>
      </c>
      <c r="M20" s="89" t="s">
        <v>271</v>
      </c>
      <c r="N20" s="89" t="s">
        <v>272</v>
      </c>
      <c r="O20" s="89" t="s">
        <v>131</v>
      </c>
      <c r="P20" s="89" t="s">
        <v>273</v>
      </c>
      <c r="Q20" s="89" t="s">
        <v>274</v>
      </c>
      <c r="R20" s="94" t="s">
        <v>99</v>
      </c>
      <c r="S20" s="97" t="s">
        <v>105</v>
      </c>
      <c r="T20" s="89"/>
      <c r="U20" s="89"/>
      <c r="V20" s="89"/>
      <c r="W20" s="89"/>
      <c r="X20" s="89"/>
      <c r="Y20" s="91"/>
    </row>
    <row r="21" spans="1:25" x14ac:dyDescent="0.25">
      <c r="A21" s="89">
        <v>9949</v>
      </c>
      <c r="B21" s="90" t="s">
        <v>92</v>
      </c>
      <c r="C21" s="89" t="s">
        <v>86</v>
      </c>
      <c r="D21" s="89" t="s">
        <v>2842</v>
      </c>
      <c r="E21" s="76" t="s">
        <v>114</v>
      </c>
      <c r="F21" s="76" t="str">
        <f>VLOOKUP(E21,Lookup!$A$1:$B$68,2,FALSE)</f>
        <v>Integrated Surgery</v>
      </c>
      <c r="G21" s="89" t="s">
        <v>2827</v>
      </c>
      <c r="H21" s="76" t="s">
        <v>4904</v>
      </c>
      <c r="I21" s="76" t="s">
        <v>3223</v>
      </c>
      <c r="J21" s="91">
        <v>44798</v>
      </c>
      <c r="K21" s="91">
        <v>44798</v>
      </c>
      <c r="L21" s="89" t="s">
        <v>4798</v>
      </c>
      <c r="M21" s="89" t="s">
        <v>275</v>
      </c>
      <c r="N21" s="89" t="s">
        <v>276</v>
      </c>
      <c r="O21" s="89" t="s">
        <v>115</v>
      </c>
      <c r="P21" s="89" t="s">
        <v>116</v>
      </c>
      <c r="Q21" s="89" t="s">
        <v>277</v>
      </c>
      <c r="R21" s="94" t="s">
        <v>99</v>
      </c>
      <c r="S21" s="97" t="s">
        <v>105</v>
      </c>
      <c r="T21" s="89"/>
      <c r="U21" s="89" t="s">
        <v>3034</v>
      </c>
      <c r="V21" s="89"/>
      <c r="W21" s="89"/>
      <c r="X21" s="89"/>
      <c r="Y21" s="91"/>
    </row>
    <row r="22" spans="1:25" x14ac:dyDescent="0.25">
      <c r="A22" s="89">
        <v>10987</v>
      </c>
      <c r="B22" s="90" t="s">
        <v>92</v>
      </c>
      <c r="C22" s="89" t="s">
        <v>86</v>
      </c>
      <c r="D22" s="89" t="s">
        <v>2749</v>
      </c>
      <c r="E22" s="76" t="s">
        <v>93</v>
      </c>
      <c r="F22" s="76" t="str">
        <f>VLOOKUP(E22,Lookup!$A$1:$B$68,2,FALSE)</f>
        <v>Medicine</v>
      </c>
      <c r="G22" s="89" t="s">
        <v>2720</v>
      </c>
      <c r="H22" s="76" t="s">
        <v>4904</v>
      </c>
      <c r="I22" s="76" t="s">
        <v>3217</v>
      </c>
      <c r="J22" s="91">
        <v>44813</v>
      </c>
      <c r="K22" s="91">
        <v>44813</v>
      </c>
      <c r="L22" s="89" t="s">
        <v>4754</v>
      </c>
      <c r="M22" s="89" t="s">
        <v>287</v>
      </c>
      <c r="N22" s="89" t="s">
        <v>288</v>
      </c>
      <c r="O22" s="89" t="s">
        <v>96</v>
      </c>
      <c r="P22" s="89" t="s">
        <v>97</v>
      </c>
      <c r="Q22" s="89" t="s">
        <v>103</v>
      </c>
      <c r="R22" s="96" t="s">
        <v>104</v>
      </c>
      <c r="S22" s="89"/>
      <c r="T22" s="89"/>
      <c r="U22" s="89"/>
      <c r="V22" s="89"/>
      <c r="W22" s="89"/>
      <c r="X22" s="89"/>
      <c r="Y22" s="91"/>
    </row>
    <row r="23" spans="1:25" x14ac:dyDescent="0.25">
      <c r="A23" s="89">
        <v>11234</v>
      </c>
      <c r="B23" s="90" t="s">
        <v>92</v>
      </c>
      <c r="C23" s="89" t="s">
        <v>86</v>
      </c>
      <c r="D23" s="89" t="s">
        <v>2721</v>
      </c>
      <c r="E23" s="76" t="s">
        <v>100</v>
      </c>
      <c r="F23" s="76" t="str">
        <f>VLOOKUP(E23,Lookup!$A$1:$B$68,2,FALSE)</f>
        <v>Specialist Surgery</v>
      </c>
      <c r="G23" s="89" t="s">
        <v>2875</v>
      </c>
      <c r="H23" s="76" t="s">
        <v>4904</v>
      </c>
      <c r="I23" s="76" t="s">
        <v>3226</v>
      </c>
      <c r="J23" s="91">
        <v>44818</v>
      </c>
      <c r="K23" s="91">
        <v>44028</v>
      </c>
      <c r="L23" s="89" t="s">
        <v>4775</v>
      </c>
      <c r="M23" s="89" t="s">
        <v>101</v>
      </c>
      <c r="N23" s="89" t="s">
        <v>102</v>
      </c>
      <c r="O23" s="89" t="s">
        <v>96</v>
      </c>
      <c r="P23" s="89" t="s">
        <v>97</v>
      </c>
      <c r="Q23" s="89" t="s">
        <v>103</v>
      </c>
      <c r="R23" s="96" t="s">
        <v>104</v>
      </c>
      <c r="S23" s="97" t="s">
        <v>105</v>
      </c>
      <c r="T23" s="89"/>
      <c r="U23" s="89" t="s">
        <v>3056</v>
      </c>
      <c r="V23" s="89"/>
      <c r="W23" s="89"/>
      <c r="X23" s="89"/>
      <c r="Y23" s="91"/>
    </row>
    <row r="24" spans="1:25" x14ac:dyDescent="0.25">
      <c r="A24" s="89">
        <v>11313</v>
      </c>
      <c r="B24" s="90" t="s">
        <v>92</v>
      </c>
      <c r="C24" s="89" t="s">
        <v>86</v>
      </c>
      <c r="D24" s="89" t="s">
        <v>2721</v>
      </c>
      <c r="E24" s="76" t="s">
        <v>100</v>
      </c>
      <c r="F24" s="76" t="str">
        <f>VLOOKUP(E24,Lookup!$A$1:$B$68,2,FALSE)</f>
        <v>Specialist Surgery</v>
      </c>
      <c r="G24" s="89" t="s">
        <v>2869</v>
      </c>
      <c r="H24" s="76" t="s">
        <v>4904</v>
      </c>
      <c r="I24" s="76" t="s">
        <v>3219</v>
      </c>
      <c r="J24" s="91">
        <v>44819</v>
      </c>
      <c r="K24" s="91">
        <v>44554</v>
      </c>
      <c r="L24" s="89" t="s">
        <v>4872</v>
      </c>
      <c r="M24" s="89" t="s">
        <v>118</v>
      </c>
      <c r="N24" s="89" t="s">
        <v>119</v>
      </c>
      <c r="O24" s="89" t="s">
        <v>107</v>
      </c>
      <c r="P24" s="89" t="s">
        <v>120</v>
      </c>
      <c r="Q24" s="89" t="s">
        <v>121</v>
      </c>
      <c r="R24" s="95" t="s">
        <v>11</v>
      </c>
      <c r="S24" s="97" t="s">
        <v>105</v>
      </c>
      <c r="T24" s="89"/>
      <c r="U24" s="89" t="s">
        <v>3034</v>
      </c>
      <c r="V24" s="89"/>
      <c r="W24" s="89"/>
      <c r="X24" s="89"/>
      <c r="Y24" s="91"/>
    </row>
    <row r="25" spans="1:25" x14ac:dyDescent="0.25">
      <c r="A25" s="89">
        <v>11398</v>
      </c>
      <c r="B25" s="90" t="s">
        <v>92</v>
      </c>
      <c r="C25" s="89" t="s">
        <v>86</v>
      </c>
      <c r="D25" s="89" t="s">
        <v>2718</v>
      </c>
      <c r="E25" s="76" t="s">
        <v>130</v>
      </c>
      <c r="F25" s="76" t="str">
        <f>VLOOKUP(E25,Lookup!$A$1:$B$68,2,FALSE)</f>
        <v>Medicine</v>
      </c>
      <c r="G25" s="89" t="s">
        <v>2845</v>
      </c>
      <c r="H25" s="76" t="s">
        <v>4904</v>
      </c>
      <c r="I25" s="76" t="s">
        <v>3208</v>
      </c>
      <c r="J25" s="91">
        <v>44820</v>
      </c>
      <c r="K25" s="91">
        <v>44819</v>
      </c>
      <c r="L25" s="89" t="s">
        <v>4763</v>
      </c>
      <c r="M25" s="89" t="s">
        <v>295</v>
      </c>
      <c r="N25" s="89" t="s">
        <v>296</v>
      </c>
      <c r="O25" s="89" t="s">
        <v>153</v>
      </c>
      <c r="P25" s="89" t="s">
        <v>199</v>
      </c>
      <c r="Q25" s="89" t="s">
        <v>213</v>
      </c>
      <c r="R25" s="94" t="s">
        <v>99</v>
      </c>
      <c r="S25" s="98" t="s">
        <v>99</v>
      </c>
      <c r="T25" s="89"/>
      <c r="U25" s="89"/>
      <c r="V25" s="89"/>
      <c r="W25" s="89"/>
      <c r="X25" s="89"/>
      <c r="Y25" s="91"/>
    </row>
    <row r="26" spans="1:25" x14ac:dyDescent="0.25">
      <c r="A26" s="89">
        <v>11452</v>
      </c>
      <c r="B26" s="90" t="s">
        <v>85</v>
      </c>
      <c r="C26" s="89" t="s">
        <v>86</v>
      </c>
      <c r="D26" s="89" t="s">
        <v>2718</v>
      </c>
      <c r="E26" s="76" t="s">
        <v>130</v>
      </c>
      <c r="F26" s="76" t="str">
        <f>VLOOKUP(E26,Lookup!$A$1:$B$68,2,FALSE)</f>
        <v>Medicine</v>
      </c>
      <c r="G26" s="89" t="s">
        <v>2720</v>
      </c>
      <c r="H26" s="76" t="s">
        <v>4904</v>
      </c>
      <c r="I26" s="76" t="s">
        <v>3217</v>
      </c>
      <c r="J26" s="91">
        <v>44822</v>
      </c>
      <c r="K26" s="91">
        <v>44822</v>
      </c>
      <c r="L26" s="89" t="s">
        <v>5795</v>
      </c>
      <c r="M26" s="89" t="s">
        <v>297</v>
      </c>
      <c r="N26" s="89" t="s">
        <v>298</v>
      </c>
      <c r="O26" s="89" t="s">
        <v>88</v>
      </c>
      <c r="P26" s="89" t="s">
        <v>158</v>
      </c>
      <c r="Q26" s="89" t="s">
        <v>157</v>
      </c>
      <c r="R26" s="94" t="s">
        <v>99</v>
      </c>
      <c r="S26" s="97" t="s">
        <v>105</v>
      </c>
      <c r="T26" s="89"/>
      <c r="U26" s="89" t="s">
        <v>3732</v>
      </c>
      <c r="V26" s="89"/>
      <c r="W26" s="89"/>
      <c r="X26" s="89"/>
      <c r="Y26" s="91"/>
    </row>
    <row r="27" spans="1:25" x14ac:dyDescent="0.25">
      <c r="A27" s="89">
        <v>11488</v>
      </c>
      <c r="B27" s="90" t="s">
        <v>92</v>
      </c>
      <c r="C27" s="89" t="s">
        <v>86</v>
      </c>
      <c r="D27" s="89" t="s">
        <v>2718</v>
      </c>
      <c r="E27" s="76" t="s">
        <v>130</v>
      </c>
      <c r="F27" s="76" t="str">
        <f>VLOOKUP(E27,Lookup!$A$1:$B$68,2,FALSE)</f>
        <v>Medicine</v>
      </c>
      <c r="G27" s="89" t="s">
        <v>2845</v>
      </c>
      <c r="H27" s="76" t="s">
        <v>4904</v>
      </c>
      <c r="I27" s="76" t="s">
        <v>3208</v>
      </c>
      <c r="J27" s="91">
        <v>44823</v>
      </c>
      <c r="K27" s="91">
        <v>44823</v>
      </c>
      <c r="L27" s="89" t="s">
        <v>4840</v>
      </c>
      <c r="M27" s="89" t="s">
        <v>299</v>
      </c>
      <c r="N27" s="89" t="s">
        <v>300</v>
      </c>
      <c r="O27" s="89" t="s">
        <v>88</v>
      </c>
      <c r="P27" s="89" t="s">
        <v>158</v>
      </c>
      <c r="Q27" s="89" t="s">
        <v>89</v>
      </c>
      <c r="R27" s="96" t="s">
        <v>104</v>
      </c>
      <c r="S27" s="93" t="s">
        <v>91</v>
      </c>
      <c r="T27" s="89"/>
      <c r="U27" s="89"/>
      <c r="V27" s="89"/>
      <c r="W27" s="89"/>
      <c r="X27" s="89"/>
      <c r="Y27" s="91"/>
    </row>
    <row r="28" spans="1:25" x14ac:dyDescent="0.25">
      <c r="A28" s="89">
        <v>11813</v>
      </c>
      <c r="B28" s="90" t="s">
        <v>92</v>
      </c>
      <c r="C28" s="89" t="s">
        <v>86</v>
      </c>
      <c r="D28" s="89" t="s">
        <v>2868</v>
      </c>
      <c r="E28" s="76" t="s">
        <v>232</v>
      </c>
      <c r="F28" s="76" t="str">
        <f>VLOOKUP(E28,Lookup!$A$1:$B$68,2,FALSE)</f>
        <v>Emergency Flow / ED</v>
      </c>
      <c r="G28" s="89" t="s">
        <v>2720</v>
      </c>
      <c r="H28" s="76" t="s">
        <v>4904</v>
      </c>
      <c r="I28" s="76" t="s">
        <v>3217</v>
      </c>
      <c r="J28" s="91">
        <v>44827</v>
      </c>
      <c r="K28" s="91">
        <v>44827</v>
      </c>
      <c r="L28" s="89" t="s">
        <v>5784</v>
      </c>
      <c r="M28" s="89" t="s">
        <v>303</v>
      </c>
      <c r="N28" s="89" t="s">
        <v>304</v>
      </c>
      <c r="O28" s="89" t="s">
        <v>107</v>
      </c>
      <c r="P28" s="89" t="s">
        <v>305</v>
      </c>
      <c r="Q28" s="89" t="s">
        <v>306</v>
      </c>
      <c r="R28" s="92" t="s">
        <v>91</v>
      </c>
      <c r="S28" s="89"/>
      <c r="T28" s="89"/>
      <c r="U28" s="89"/>
      <c r="V28" s="89"/>
      <c r="W28" s="89"/>
      <c r="X28" s="89"/>
      <c r="Y28" s="91"/>
    </row>
    <row r="29" spans="1:25" x14ac:dyDescent="0.25">
      <c r="A29" s="89">
        <v>12000</v>
      </c>
      <c r="B29" s="90" t="s">
        <v>92</v>
      </c>
      <c r="C29" s="89" t="s">
        <v>86</v>
      </c>
      <c r="D29" s="89" t="s">
        <v>2749</v>
      </c>
      <c r="E29" s="76" t="s">
        <v>93</v>
      </c>
      <c r="F29" s="76" t="str">
        <f>VLOOKUP(E29,Lookup!$A$1:$B$68,2,FALSE)</f>
        <v>Medicine</v>
      </c>
      <c r="G29" s="89" t="s">
        <v>2744</v>
      </c>
      <c r="H29" s="76" t="s">
        <v>4904</v>
      </c>
      <c r="I29" s="76" t="s">
        <v>3212</v>
      </c>
      <c r="J29" s="91">
        <v>44830</v>
      </c>
      <c r="K29" s="91">
        <v>44830</v>
      </c>
      <c r="L29" s="89" t="s">
        <v>4755</v>
      </c>
      <c r="M29" s="89" t="s">
        <v>307</v>
      </c>
      <c r="N29" s="89" t="s">
        <v>308</v>
      </c>
      <c r="O29" s="89" t="s">
        <v>127</v>
      </c>
      <c r="P29" s="89" t="s">
        <v>145</v>
      </c>
      <c r="Q29" s="89" t="s">
        <v>149</v>
      </c>
      <c r="R29" s="92" t="s">
        <v>91</v>
      </c>
      <c r="S29" s="89"/>
      <c r="T29" s="89"/>
      <c r="U29" s="89"/>
      <c r="V29" s="89"/>
      <c r="W29" s="89"/>
      <c r="X29" s="89"/>
      <c r="Y29" s="91"/>
    </row>
    <row r="30" spans="1:25" x14ac:dyDescent="0.25">
      <c r="A30" s="89">
        <v>12702</v>
      </c>
      <c r="B30" s="90" t="s">
        <v>92</v>
      </c>
      <c r="C30" s="89" t="s">
        <v>86</v>
      </c>
      <c r="D30" s="89" t="s">
        <v>2709</v>
      </c>
      <c r="E30" s="76" t="s">
        <v>122</v>
      </c>
      <c r="F30" s="76" t="str">
        <f>VLOOKUP(E30,Lookup!$A$1:$B$68,2,FALSE)</f>
        <v>Integrated Surgery</v>
      </c>
      <c r="G30" s="89" t="s">
        <v>2736</v>
      </c>
      <c r="H30" s="76" t="s">
        <v>4904</v>
      </c>
      <c r="I30" s="76" t="s">
        <v>3230</v>
      </c>
      <c r="J30" s="91">
        <v>44839</v>
      </c>
      <c r="K30" s="91">
        <v>44819</v>
      </c>
      <c r="L30" s="89" t="s">
        <v>4757</v>
      </c>
      <c r="M30" s="89" t="s">
        <v>290</v>
      </c>
      <c r="N30" s="89" t="s">
        <v>291</v>
      </c>
      <c r="O30" s="89" t="s">
        <v>292</v>
      </c>
      <c r="P30" s="89" t="s">
        <v>293</v>
      </c>
      <c r="Q30" s="89" t="s">
        <v>294</v>
      </c>
      <c r="R30" s="102" t="s">
        <v>171</v>
      </c>
      <c r="S30" s="97" t="s">
        <v>105</v>
      </c>
      <c r="T30" s="89"/>
      <c r="U30" s="89" t="s">
        <v>2756</v>
      </c>
      <c r="V30" s="89"/>
      <c r="W30" s="89"/>
      <c r="X30" s="89"/>
      <c r="Y30" s="91"/>
    </row>
    <row r="31" spans="1:25" x14ac:dyDescent="0.25">
      <c r="A31" s="89">
        <v>13160</v>
      </c>
      <c r="B31" s="90" t="s">
        <v>92</v>
      </c>
      <c r="C31" s="89" t="s">
        <v>86</v>
      </c>
      <c r="D31" s="89" t="s">
        <v>2868</v>
      </c>
      <c r="E31" s="76" t="s">
        <v>232</v>
      </c>
      <c r="F31" s="76" t="str">
        <f>VLOOKUP(E31,Lookup!$A$1:$B$68,2,FALSE)</f>
        <v>Emergency Flow / ED</v>
      </c>
      <c r="G31" s="89" t="s">
        <v>2720</v>
      </c>
      <c r="H31" s="76" t="s">
        <v>4904</v>
      </c>
      <c r="I31" s="76" t="s">
        <v>3217</v>
      </c>
      <c r="J31" s="91">
        <v>44845</v>
      </c>
      <c r="K31" s="91">
        <v>44836</v>
      </c>
      <c r="L31" s="89" t="s">
        <v>4843</v>
      </c>
      <c r="M31" s="89" t="s">
        <v>313</v>
      </c>
      <c r="N31" s="89" t="s">
        <v>314</v>
      </c>
      <c r="O31" s="89" t="s">
        <v>115</v>
      </c>
      <c r="P31" s="89" t="s">
        <v>116</v>
      </c>
      <c r="Q31" s="89" t="s">
        <v>315</v>
      </c>
      <c r="R31" s="96" t="s">
        <v>104</v>
      </c>
      <c r="S31" s="89"/>
      <c r="T31" s="89"/>
      <c r="U31" s="89"/>
      <c r="V31" s="89"/>
      <c r="W31" s="89"/>
      <c r="X31" s="89"/>
      <c r="Y31" s="91"/>
    </row>
    <row r="32" spans="1:25" x14ac:dyDescent="0.25">
      <c r="A32" s="89">
        <v>13657</v>
      </c>
      <c r="B32" s="90" t="s">
        <v>92</v>
      </c>
      <c r="C32" s="89" t="s">
        <v>86</v>
      </c>
      <c r="D32" s="89" t="s">
        <v>2718</v>
      </c>
      <c r="E32" s="76" t="s">
        <v>130</v>
      </c>
      <c r="F32" s="76" t="str">
        <f>VLOOKUP(E32,Lookup!$A$1:$B$68,2,FALSE)</f>
        <v>Medicine</v>
      </c>
      <c r="G32" s="89" t="s">
        <v>2720</v>
      </c>
      <c r="H32" s="76" t="s">
        <v>4904</v>
      </c>
      <c r="I32" s="76" t="s">
        <v>3217</v>
      </c>
      <c r="J32" s="91">
        <v>44852</v>
      </c>
      <c r="K32" s="91">
        <v>44749</v>
      </c>
      <c r="L32" s="89" t="s">
        <v>4798</v>
      </c>
      <c r="M32" s="89" t="s">
        <v>214</v>
      </c>
      <c r="N32" s="89" t="s">
        <v>215</v>
      </c>
      <c r="O32" s="89" t="s">
        <v>115</v>
      </c>
      <c r="P32" s="89" t="s">
        <v>116</v>
      </c>
      <c r="Q32" s="89" t="s">
        <v>216</v>
      </c>
      <c r="R32" s="96" t="s">
        <v>104</v>
      </c>
      <c r="S32" s="89"/>
      <c r="T32" s="89"/>
      <c r="U32" s="89"/>
      <c r="V32" s="89"/>
      <c r="W32" s="89"/>
      <c r="X32" s="89"/>
      <c r="Y32" s="91"/>
    </row>
    <row r="33" spans="1:25" x14ac:dyDescent="0.25">
      <c r="A33" s="89">
        <v>13736</v>
      </c>
      <c r="B33" s="90" t="s">
        <v>92</v>
      </c>
      <c r="C33" s="89" t="s">
        <v>86</v>
      </c>
      <c r="D33" s="89" t="s">
        <v>2718</v>
      </c>
      <c r="E33" s="76" t="s">
        <v>130</v>
      </c>
      <c r="F33" s="76" t="str">
        <f>VLOOKUP(E33,Lookup!$A$1:$B$68,2,FALSE)</f>
        <v>Medicine</v>
      </c>
      <c r="G33" s="89" t="s">
        <v>2845</v>
      </c>
      <c r="H33" s="76" t="s">
        <v>4904</v>
      </c>
      <c r="I33" s="76" t="s">
        <v>3208</v>
      </c>
      <c r="J33" s="91">
        <v>44853</v>
      </c>
      <c r="K33" s="91">
        <v>44849</v>
      </c>
      <c r="L33" s="89" t="s">
        <v>4888</v>
      </c>
      <c r="M33" s="89" t="s">
        <v>329</v>
      </c>
      <c r="N33" s="89" t="s">
        <v>330</v>
      </c>
      <c r="O33" s="89" t="s">
        <v>210</v>
      </c>
      <c r="P33" s="89" t="s">
        <v>211</v>
      </c>
      <c r="Q33" s="89" t="s">
        <v>212</v>
      </c>
      <c r="R33" s="96" t="s">
        <v>104</v>
      </c>
      <c r="S33" s="97" t="s">
        <v>105</v>
      </c>
      <c r="T33" s="89"/>
      <c r="U33" s="89"/>
      <c r="V33" s="89"/>
      <c r="W33" s="89"/>
      <c r="X33" s="89"/>
      <c r="Y33" s="91"/>
    </row>
    <row r="34" spans="1:25" x14ac:dyDescent="0.25">
      <c r="A34" s="89">
        <v>13931</v>
      </c>
      <c r="B34" s="90" t="s">
        <v>92</v>
      </c>
      <c r="C34" s="89" t="s">
        <v>86</v>
      </c>
      <c r="D34" s="89" t="s">
        <v>2746</v>
      </c>
      <c r="E34" s="76" t="s">
        <v>110</v>
      </c>
      <c r="F34" s="76" t="str">
        <f>VLOOKUP(E34,Lookup!$A$1:$B$68,2,FALSE)</f>
        <v>Medicine</v>
      </c>
      <c r="G34" s="89" t="s">
        <v>2845</v>
      </c>
      <c r="H34" s="76" t="s">
        <v>4904</v>
      </c>
      <c r="I34" s="76" t="s">
        <v>3208</v>
      </c>
      <c r="J34" s="91">
        <v>44855</v>
      </c>
      <c r="K34" s="91">
        <v>44848</v>
      </c>
      <c r="L34" s="89" t="s">
        <v>4757</v>
      </c>
      <c r="M34" s="89" t="s">
        <v>326</v>
      </c>
      <c r="N34" s="89" t="s">
        <v>327</v>
      </c>
      <c r="O34" s="89" t="s">
        <v>176</v>
      </c>
      <c r="P34" s="89" t="s">
        <v>177</v>
      </c>
      <c r="Q34" s="89" t="s">
        <v>328</v>
      </c>
      <c r="R34" s="94" t="s">
        <v>99</v>
      </c>
      <c r="S34" s="89"/>
      <c r="T34" s="89"/>
      <c r="U34" s="89"/>
      <c r="V34" s="89"/>
      <c r="W34" s="89"/>
      <c r="X34" s="89"/>
      <c r="Y34" s="91"/>
    </row>
    <row r="35" spans="1:25" x14ac:dyDescent="0.25">
      <c r="A35" s="89">
        <v>13997</v>
      </c>
      <c r="B35" s="90" t="s">
        <v>183</v>
      </c>
      <c r="C35" s="89" t="s">
        <v>155</v>
      </c>
      <c r="D35" s="89" t="s">
        <v>2718</v>
      </c>
      <c r="E35" s="76" t="s">
        <v>130</v>
      </c>
      <c r="F35" s="76" t="str">
        <f>VLOOKUP(E35,Lookup!$A$1:$B$68,2,FALSE)</f>
        <v>Medicine</v>
      </c>
      <c r="G35" s="89" t="s">
        <v>2845</v>
      </c>
      <c r="H35" s="76" t="s">
        <v>4904</v>
      </c>
      <c r="I35" s="76" t="s">
        <v>3208</v>
      </c>
      <c r="J35" s="91">
        <v>44856</v>
      </c>
      <c r="K35" s="91">
        <v>44847</v>
      </c>
      <c r="L35" s="89" t="s">
        <v>5794</v>
      </c>
      <c r="M35" s="89" t="s">
        <v>322</v>
      </c>
      <c r="N35" s="89" t="s">
        <v>323</v>
      </c>
      <c r="O35" s="89" t="s">
        <v>139</v>
      </c>
      <c r="P35" s="89" t="s">
        <v>140</v>
      </c>
      <c r="Q35" s="89" t="s">
        <v>324</v>
      </c>
      <c r="R35" s="92" t="s">
        <v>91</v>
      </c>
      <c r="S35" s="93" t="s">
        <v>91</v>
      </c>
      <c r="T35" s="101" t="s">
        <v>91</v>
      </c>
      <c r="U35" s="89" t="s">
        <v>5812</v>
      </c>
      <c r="V35" s="89" t="s">
        <v>5813</v>
      </c>
      <c r="W35" s="89"/>
      <c r="X35" s="89" t="s">
        <v>5814</v>
      </c>
      <c r="Y35" s="91"/>
    </row>
    <row r="36" spans="1:25" x14ac:dyDescent="0.25">
      <c r="A36" s="89">
        <v>14320</v>
      </c>
      <c r="B36" s="90" t="s">
        <v>92</v>
      </c>
      <c r="C36" s="89" t="s">
        <v>86</v>
      </c>
      <c r="D36" s="89" t="s">
        <v>2868</v>
      </c>
      <c r="E36" s="76" t="s">
        <v>232</v>
      </c>
      <c r="F36" s="76" t="str">
        <f>VLOOKUP(E36,Lookup!$A$1:$B$68,2,FALSE)</f>
        <v>Emergency Flow / ED</v>
      </c>
      <c r="G36" s="89" t="s">
        <v>2878</v>
      </c>
      <c r="H36" s="76" t="s">
        <v>5498</v>
      </c>
      <c r="I36" s="76" t="s">
        <v>3233</v>
      </c>
      <c r="J36" s="91">
        <v>44860</v>
      </c>
      <c r="K36" s="91">
        <v>44846</v>
      </c>
      <c r="L36" s="89" t="s">
        <v>4882</v>
      </c>
      <c r="M36" s="89" t="s">
        <v>320</v>
      </c>
      <c r="N36" s="89" t="s">
        <v>321</v>
      </c>
      <c r="O36" s="89" t="s">
        <v>153</v>
      </c>
      <c r="P36" s="89" t="s">
        <v>154</v>
      </c>
      <c r="Q36" s="89" t="s">
        <v>249</v>
      </c>
      <c r="R36" s="92" t="s">
        <v>91</v>
      </c>
      <c r="S36" s="89"/>
      <c r="T36" s="89"/>
      <c r="U36" s="89"/>
      <c r="V36" s="89"/>
      <c r="W36" s="89"/>
      <c r="X36" s="89"/>
      <c r="Y36" s="91"/>
    </row>
    <row r="37" spans="1:25" x14ac:dyDescent="0.25">
      <c r="A37" s="89">
        <v>14336</v>
      </c>
      <c r="B37" s="90" t="s">
        <v>92</v>
      </c>
      <c r="C37" s="89" t="s">
        <v>86</v>
      </c>
      <c r="D37" s="89" t="s">
        <v>2710</v>
      </c>
      <c r="E37" s="76" t="s">
        <v>126</v>
      </c>
      <c r="F37" s="76" t="str">
        <f>VLOOKUP(E37,Lookup!$A$1:$B$68,2,FALSE)</f>
        <v>Emergency Flow / ED</v>
      </c>
      <c r="G37" s="89" t="s">
        <v>4075</v>
      </c>
      <c r="H37" s="76" t="s">
        <v>4904</v>
      </c>
      <c r="I37" s="76" t="s">
        <v>4076</v>
      </c>
      <c r="J37" s="91">
        <v>44860</v>
      </c>
      <c r="K37" s="91">
        <v>44860</v>
      </c>
      <c r="L37" s="89" t="s">
        <v>4763</v>
      </c>
      <c r="M37" s="89" t="s">
        <v>343</v>
      </c>
      <c r="N37" s="89" t="s">
        <v>344</v>
      </c>
      <c r="O37" s="89" t="s">
        <v>127</v>
      </c>
      <c r="P37" s="89" t="s">
        <v>145</v>
      </c>
      <c r="Q37" s="89" t="s">
        <v>149</v>
      </c>
      <c r="R37" s="92" t="s">
        <v>91</v>
      </c>
      <c r="S37" s="97" t="s">
        <v>105</v>
      </c>
      <c r="T37" s="89"/>
      <c r="U37" s="89"/>
      <c r="V37" s="89"/>
      <c r="W37" s="89"/>
      <c r="X37" s="89"/>
      <c r="Y37" s="91"/>
    </row>
    <row r="38" spans="1:25" x14ac:dyDescent="0.25">
      <c r="A38" s="89">
        <v>14870</v>
      </c>
      <c r="B38" s="90" t="s">
        <v>92</v>
      </c>
      <c r="C38" s="89" t="s">
        <v>86</v>
      </c>
      <c r="D38" s="89" t="s">
        <v>2710</v>
      </c>
      <c r="E38" s="76" t="s">
        <v>126</v>
      </c>
      <c r="F38" s="76" t="str">
        <f>VLOOKUP(E38,Lookup!$A$1:$B$68,2,FALSE)</f>
        <v>Emergency Flow / ED</v>
      </c>
      <c r="G38" s="89" t="s">
        <v>2845</v>
      </c>
      <c r="H38" s="76" t="s">
        <v>4904</v>
      </c>
      <c r="I38" s="76" t="s">
        <v>3208</v>
      </c>
      <c r="J38" s="91">
        <v>44867</v>
      </c>
      <c r="K38" s="91">
        <v>44866</v>
      </c>
      <c r="L38" s="89" t="s">
        <v>4754</v>
      </c>
      <c r="M38" s="89" t="s">
        <v>348</v>
      </c>
      <c r="N38" s="89" t="s">
        <v>349</v>
      </c>
      <c r="O38" s="89" t="s">
        <v>252</v>
      </c>
      <c r="P38" s="89" t="s">
        <v>350</v>
      </c>
      <c r="Q38" s="89" t="s">
        <v>351</v>
      </c>
      <c r="R38" s="96" t="s">
        <v>104</v>
      </c>
      <c r="S38" s="89"/>
      <c r="T38" s="89"/>
      <c r="U38" s="89"/>
      <c r="V38" s="89"/>
      <c r="W38" s="89"/>
      <c r="X38" s="89"/>
      <c r="Y38" s="91"/>
    </row>
    <row r="39" spans="1:25" x14ac:dyDescent="0.25">
      <c r="A39" s="89">
        <v>14885</v>
      </c>
      <c r="B39" s="90" t="s">
        <v>92</v>
      </c>
      <c r="C39" s="89" t="s">
        <v>86</v>
      </c>
      <c r="D39" s="89" t="s">
        <v>2847</v>
      </c>
      <c r="E39" s="76" t="s">
        <v>165</v>
      </c>
      <c r="F39" s="76" t="str">
        <f>VLOOKUP(E39,Lookup!$A$1:$B$68,2,FALSE)</f>
        <v>Emergency Flow / ED</v>
      </c>
      <c r="G39" s="89" t="s">
        <v>2879</v>
      </c>
      <c r="H39" s="76" t="s">
        <v>4904</v>
      </c>
      <c r="I39" s="76" t="s">
        <v>50</v>
      </c>
      <c r="J39" s="91">
        <v>44867</v>
      </c>
      <c r="K39" s="91">
        <v>44866</v>
      </c>
      <c r="L39" s="89" t="s">
        <v>4759</v>
      </c>
      <c r="M39" s="89" t="s">
        <v>352</v>
      </c>
      <c r="N39" s="89" t="s">
        <v>353</v>
      </c>
      <c r="O39" s="89" t="s">
        <v>4942</v>
      </c>
      <c r="P39" s="89" t="s">
        <v>354</v>
      </c>
      <c r="Q39" s="89" t="s">
        <v>355</v>
      </c>
      <c r="R39" s="92" t="s">
        <v>91</v>
      </c>
      <c r="S39" s="89"/>
      <c r="T39" s="89"/>
      <c r="U39" s="89"/>
      <c r="V39" s="89"/>
      <c r="W39" s="89"/>
      <c r="X39" s="89"/>
      <c r="Y39" s="91"/>
    </row>
    <row r="40" spans="1:25" x14ac:dyDescent="0.25">
      <c r="A40" s="89">
        <v>14983</v>
      </c>
      <c r="B40" s="90" t="s">
        <v>92</v>
      </c>
      <c r="C40" s="89" t="s">
        <v>125</v>
      </c>
      <c r="D40" s="89" t="s">
        <v>2749</v>
      </c>
      <c r="E40" s="76" t="s">
        <v>93</v>
      </c>
      <c r="F40" s="76" t="str">
        <f>VLOOKUP(E40,Lookup!$A$1:$B$68,2,FALSE)</f>
        <v>Medicine</v>
      </c>
      <c r="G40" s="89" t="s">
        <v>2845</v>
      </c>
      <c r="H40" s="76" t="s">
        <v>4904</v>
      </c>
      <c r="I40" s="76" t="s">
        <v>3208</v>
      </c>
      <c r="J40" s="91">
        <v>44869</v>
      </c>
      <c r="K40" s="91">
        <v>44851</v>
      </c>
      <c r="L40" s="89" t="s">
        <v>4763</v>
      </c>
      <c r="M40" s="89" t="s">
        <v>335</v>
      </c>
      <c r="N40" s="89" t="s">
        <v>336</v>
      </c>
      <c r="O40" s="89" t="s">
        <v>127</v>
      </c>
      <c r="P40" s="89" t="s">
        <v>128</v>
      </c>
      <c r="Q40" s="89" t="s">
        <v>129</v>
      </c>
      <c r="R40" s="92" t="s">
        <v>91</v>
      </c>
      <c r="S40" s="89"/>
      <c r="T40" s="89"/>
      <c r="U40" s="89"/>
      <c r="V40" s="89"/>
      <c r="W40" s="89"/>
      <c r="X40" s="89"/>
      <c r="Y40" s="91"/>
    </row>
    <row r="41" spans="1:25" x14ac:dyDescent="0.25">
      <c r="A41" s="89">
        <v>15073</v>
      </c>
      <c r="B41" s="90" t="s">
        <v>92</v>
      </c>
      <c r="C41" s="89" t="s">
        <v>86</v>
      </c>
      <c r="D41" s="89" t="s">
        <v>2718</v>
      </c>
      <c r="E41" s="76" t="s">
        <v>130</v>
      </c>
      <c r="F41" s="76" t="str">
        <f>VLOOKUP(E41,Lookup!$A$1:$B$68,2,FALSE)</f>
        <v>Medicine</v>
      </c>
      <c r="G41" s="89" t="s">
        <v>4075</v>
      </c>
      <c r="H41" s="76" t="s">
        <v>4904</v>
      </c>
      <c r="I41" s="76" t="s">
        <v>4076</v>
      </c>
      <c r="J41" s="91">
        <v>44870</v>
      </c>
      <c r="K41" s="91">
        <v>44870</v>
      </c>
      <c r="L41" s="89" t="s">
        <v>4824</v>
      </c>
      <c r="M41" s="89" t="s">
        <v>366</v>
      </c>
      <c r="N41" s="89" t="s">
        <v>367</v>
      </c>
      <c r="O41" s="89" t="s">
        <v>88</v>
      </c>
      <c r="P41" s="89" t="s">
        <v>158</v>
      </c>
      <c r="Q41" s="89" t="s">
        <v>89</v>
      </c>
      <c r="R41" s="92" t="s">
        <v>91</v>
      </c>
      <c r="S41" s="89"/>
      <c r="T41" s="89"/>
      <c r="U41" s="89"/>
      <c r="V41" s="89"/>
      <c r="W41" s="89"/>
      <c r="X41" s="89"/>
      <c r="Y41" s="91"/>
    </row>
    <row r="42" spans="1:25" x14ac:dyDescent="0.25">
      <c r="A42" s="89">
        <v>15091</v>
      </c>
      <c r="B42" s="90" t="s">
        <v>92</v>
      </c>
      <c r="C42" s="89" t="s">
        <v>86</v>
      </c>
      <c r="D42" s="89" t="s">
        <v>2710</v>
      </c>
      <c r="E42" s="76" t="s">
        <v>126</v>
      </c>
      <c r="F42" s="76" t="str">
        <f>VLOOKUP(E42,Lookup!$A$1:$B$68,2,FALSE)</f>
        <v>Emergency Flow / ED</v>
      </c>
      <c r="G42" s="89" t="s">
        <v>4075</v>
      </c>
      <c r="H42" s="76" t="s">
        <v>4904</v>
      </c>
      <c r="I42" s="76" t="s">
        <v>4076</v>
      </c>
      <c r="J42" s="91">
        <v>44871</v>
      </c>
      <c r="K42" s="91">
        <v>44871</v>
      </c>
      <c r="L42" s="89" t="s">
        <v>5761</v>
      </c>
      <c r="M42" s="89" t="s">
        <v>368</v>
      </c>
      <c r="N42" s="89" t="s">
        <v>369</v>
      </c>
      <c r="O42" s="89" t="s">
        <v>88</v>
      </c>
      <c r="P42" s="89" t="s">
        <v>158</v>
      </c>
      <c r="Q42" s="89" t="s">
        <v>157</v>
      </c>
      <c r="R42" s="96" t="s">
        <v>104</v>
      </c>
      <c r="S42" s="89"/>
      <c r="T42" s="89"/>
      <c r="U42" s="89"/>
      <c r="V42" s="89"/>
      <c r="W42" s="89"/>
      <c r="X42" s="89"/>
      <c r="Y42" s="91"/>
    </row>
    <row r="43" spans="1:25" x14ac:dyDescent="0.25">
      <c r="A43" s="89">
        <v>15179</v>
      </c>
      <c r="B43" s="90" t="s">
        <v>92</v>
      </c>
      <c r="C43" s="89" t="s">
        <v>86</v>
      </c>
      <c r="D43" s="89" t="s">
        <v>2718</v>
      </c>
      <c r="E43" s="76" t="s">
        <v>130</v>
      </c>
      <c r="F43" s="76" t="str">
        <f>VLOOKUP(E43,Lookup!$A$1:$B$68,2,FALSE)</f>
        <v>Medicine</v>
      </c>
      <c r="G43" s="89" t="s">
        <v>2845</v>
      </c>
      <c r="H43" s="76" t="s">
        <v>4904</v>
      </c>
      <c r="I43" s="76" t="s">
        <v>3208</v>
      </c>
      <c r="J43" s="91">
        <v>44872</v>
      </c>
      <c r="K43" s="91">
        <v>44866</v>
      </c>
      <c r="L43" s="89" t="s">
        <v>4839</v>
      </c>
      <c r="M43" s="89" t="s">
        <v>345</v>
      </c>
      <c r="N43" s="89" t="s">
        <v>346</v>
      </c>
      <c r="O43" s="89" t="s">
        <v>115</v>
      </c>
      <c r="P43" s="89" t="s">
        <v>116</v>
      </c>
      <c r="Q43" s="89" t="s">
        <v>347</v>
      </c>
      <c r="R43" s="96" t="s">
        <v>104</v>
      </c>
      <c r="S43" s="89"/>
      <c r="T43" s="89"/>
      <c r="U43" s="89"/>
      <c r="V43" s="89"/>
      <c r="W43" s="89"/>
      <c r="X43" s="89"/>
      <c r="Y43" s="91"/>
    </row>
    <row r="44" spans="1:25" x14ac:dyDescent="0.25">
      <c r="A44" s="89">
        <v>15168</v>
      </c>
      <c r="B44" s="90" t="s">
        <v>92</v>
      </c>
      <c r="C44" s="89" t="s">
        <v>86</v>
      </c>
      <c r="D44" s="89" t="s">
        <v>2737</v>
      </c>
      <c r="E44" s="76" t="s">
        <v>230</v>
      </c>
      <c r="F44" s="76" t="str">
        <f>VLOOKUP(E44,Lookup!$A$1:$B$68,2,FALSE)</f>
        <v>Medicine</v>
      </c>
      <c r="G44" s="89" t="s">
        <v>2880</v>
      </c>
      <c r="H44" s="76" t="s">
        <v>5540</v>
      </c>
      <c r="J44" s="91">
        <v>44872</v>
      </c>
      <c r="K44" s="91">
        <v>44867</v>
      </c>
      <c r="L44" s="89" t="s">
        <v>4760</v>
      </c>
      <c r="M44" s="89" t="s">
        <v>358</v>
      </c>
      <c r="N44" s="89" t="s">
        <v>359</v>
      </c>
      <c r="O44" s="89" t="s">
        <v>4942</v>
      </c>
      <c r="P44" s="89" t="s">
        <v>360</v>
      </c>
      <c r="Q44" s="89" t="s">
        <v>361</v>
      </c>
      <c r="R44" s="92" t="s">
        <v>91</v>
      </c>
      <c r="S44" s="97" t="s">
        <v>105</v>
      </c>
      <c r="T44" s="89"/>
      <c r="U44" s="89"/>
      <c r="V44" s="89"/>
      <c r="W44" s="89"/>
      <c r="X44" s="89"/>
      <c r="Y44" s="91"/>
    </row>
    <row r="45" spans="1:25" x14ac:dyDescent="0.25">
      <c r="A45" s="89">
        <v>15365</v>
      </c>
      <c r="B45" s="90" t="s">
        <v>92</v>
      </c>
      <c r="C45" s="89" t="s">
        <v>86</v>
      </c>
      <c r="D45" s="89" t="s">
        <v>2718</v>
      </c>
      <c r="E45" s="76" t="s">
        <v>130</v>
      </c>
      <c r="F45" s="76" t="str">
        <f>VLOOKUP(E45,Lookup!$A$1:$B$68,2,FALSE)</f>
        <v>Medicine</v>
      </c>
      <c r="G45" s="89" t="s">
        <v>2845</v>
      </c>
      <c r="H45" s="76" t="s">
        <v>4904</v>
      </c>
      <c r="I45" s="76" t="s">
        <v>3208</v>
      </c>
      <c r="J45" s="91">
        <v>44875</v>
      </c>
      <c r="K45" s="91">
        <v>44874</v>
      </c>
      <c r="L45" s="89" t="s">
        <v>4828</v>
      </c>
      <c r="M45" s="89" t="s">
        <v>372</v>
      </c>
      <c r="N45" s="89" t="s">
        <v>373</v>
      </c>
      <c r="O45" s="89" t="s">
        <v>150</v>
      </c>
      <c r="P45" s="89" t="s">
        <v>151</v>
      </c>
      <c r="Q45" s="89" t="s">
        <v>156</v>
      </c>
      <c r="R45" s="92" t="s">
        <v>91</v>
      </c>
      <c r="S45" s="89"/>
      <c r="T45" s="89"/>
      <c r="U45" s="89"/>
      <c r="V45" s="89"/>
      <c r="W45" s="89"/>
      <c r="X45" s="89"/>
      <c r="Y45" s="91"/>
    </row>
    <row r="46" spans="1:25" x14ac:dyDescent="0.25">
      <c r="A46" s="89">
        <v>15477</v>
      </c>
      <c r="B46" s="90" t="s">
        <v>92</v>
      </c>
      <c r="C46" s="89" t="s">
        <v>86</v>
      </c>
      <c r="D46" s="89" t="s">
        <v>2737</v>
      </c>
      <c r="E46" s="76" t="s">
        <v>230</v>
      </c>
      <c r="F46" s="76" t="str">
        <f>VLOOKUP(E46,Lookup!$A$1:$B$68,2,FALSE)</f>
        <v>Medicine</v>
      </c>
      <c r="G46" s="89" t="s">
        <v>2882</v>
      </c>
      <c r="H46" s="76" t="s">
        <v>4904</v>
      </c>
      <c r="I46" s="76" t="s">
        <v>3236</v>
      </c>
      <c r="J46" s="91">
        <v>44876</v>
      </c>
      <c r="K46" s="91">
        <v>44876</v>
      </c>
      <c r="L46" s="89" t="s">
        <v>4826</v>
      </c>
      <c r="M46" s="89" t="s">
        <v>374</v>
      </c>
      <c r="N46" s="89" t="s">
        <v>375</v>
      </c>
      <c r="O46" s="89" t="s">
        <v>139</v>
      </c>
      <c r="P46" s="89" t="s">
        <v>143</v>
      </c>
      <c r="Q46" s="89" t="s">
        <v>269</v>
      </c>
      <c r="R46" s="94" t="s">
        <v>99</v>
      </c>
      <c r="S46" s="93" t="s">
        <v>91</v>
      </c>
      <c r="T46" s="89"/>
      <c r="U46" s="89"/>
      <c r="V46" s="89"/>
      <c r="W46" s="89"/>
      <c r="X46" s="89"/>
      <c r="Y46" s="91"/>
    </row>
    <row r="47" spans="1:25" x14ac:dyDescent="0.25">
      <c r="A47" s="89">
        <v>15615</v>
      </c>
      <c r="B47" s="90" t="s">
        <v>92</v>
      </c>
      <c r="C47" s="89" t="s">
        <v>86</v>
      </c>
      <c r="D47" s="89" t="s">
        <v>2718</v>
      </c>
      <c r="E47" s="76" t="s">
        <v>130</v>
      </c>
      <c r="F47" s="76" t="str">
        <f>VLOOKUP(E47,Lookup!$A$1:$B$68,2,FALSE)</f>
        <v>Medicine</v>
      </c>
      <c r="G47" s="89" t="s">
        <v>2845</v>
      </c>
      <c r="H47" s="76" t="s">
        <v>4904</v>
      </c>
      <c r="I47" s="76" t="s">
        <v>3208</v>
      </c>
      <c r="J47" s="91">
        <v>44879</v>
      </c>
      <c r="K47" s="91">
        <v>44878</v>
      </c>
      <c r="L47" s="89" t="s">
        <v>4820</v>
      </c>
      <c r="M47" s="89" t="s">
        <v>384</v>
      </c>
      <c r="N47" s="89" t="s">
        <v>385</v>
      </c>
      <c r="O47" s="89" t="s">
        <v>252</v>
      </c>
      <c r="P47" s="89" t="s">
        <v>350</v>
      </c>
      <c r="Q47" s="89" t="s">
        <v>351</v>
      </c>
      <c r="R47" s="95" t="s">
        <v>11</v>
      </c>
      <c r="S47" s="89"/>
      <c r="T47" s="89"/>
      <c r="U47" s="89"/>
      <c r="V47" s="89"/>
      <c r="W47" s="89"/>
      <c r="X47" s="89"/>
      <c r="Y47" s="91"/>
    </row>
    <row r="48" spans="1:25" x14ac:dyDescent="0.25">
      <c r="A48" s="89">
        <v>15612</v>
      </c>
      <c r="B48" s="90" t="s">
        <v>92</v>
      </c>
      <c r="C48" s="89" t="s">
        <v>86</v>
      </c>
      <c r="D48" s="89" t="s">
        <v>2710</v>
      </c>
      <c r="E48" s="76" t="s">
        <v>126</v>
      </c>
      <c r="F48" s="76" t="str">
        <f>VLOOKUP(E48,Lookup!$A$1:$B$68,2,FALSE)</f>
        <v>Emergency Flow / ED</v>
      </c>
      <c r="G48" s="89" t="s">
        <v>2845</v>
      </c>
      <c r="H48" s="76" t="s">
        <v>4904</v>
      </c>
      <c r="I48" s="76" t="s">
        <v>3208</v>
      </c>
      <c r="J48" s="91">
        <v>44879</v>
      </c>
      <c r="K48" s="91">
        <v>44878</v>
      </c>
      <c r="L48" s="89" t="s">
        <v>4797</v>
      </c>
      <c r="M48" s="89" t="s">
        <v>5815</v>
      </c>
      <c r="N48" s="89" t="s">
        <v>382</v>
      </c>
      <c r="O48" s="89" t="s">
        <v>192</v>
      </c>
      <c r="P48" s="89" t="s">
        <v>383</v>
      </c>
      <c r="Q48" s="89" t="s">
        <v>383</v>
      </c>
      <c r="R48" s="92" t="s">
        <v>91</v>
      </c>
      <c r="S48" s="89"/>
      <c r="T48" s="89"/>
      <c r="U48" s="89"/>
      <c r="V48" s="89"/>
      <c r="W48" s="89"/>
      <c r="X48" s="89"/>
      <c r="Y48" s="91"/>
    </row>
    <row r="49" spans="1:25" x14ac:dyDescent="0.25">
      <c r="A49" s="89">
        <v>15688</v>
      </c>
      <c r="B49" s="90" t="s">
        <v>92</v>
      </c>
      <c r="C49" s="89" t="s">
        <v>125</v>
      </c>
      <c r="D49" s="89" t="s">
        <v>2718</v>
      </c>
      <c r="E49" s="76" t="s">
        <v>130</v>
      </c>
      <c r="F49" s="76" t="str">
        <f>VLOOKUP(E49,Lookup!$A$1:$B$68,2,FALSE)</f>
        <v>Medicine</v>
      </c>
      <c r="G49" s="89" t="s">
        <v>2845</v>
      </c>
      <c r="H49" s="76" t="s">
        <v>4904</v>
      </c>
      <c r="I49" s="76" t="s">
        <v>3208</v>
      </c>
      <c r="J49" s="91">
        <v>44879</v>
      </c>
      <c r="K49" s="91">
        <v>44879</v>
      </c>
      <c r="L49" s="89" t="s">
        <v>4881</v>
      </c>
      <c r="M49" s="89" t="s">
        <v>387</v>
      </c>
      <c r="N49" s="89" t="s">
        <v>162</v>
      </c>
      <c r="O49" s="89" t="s">
        <v>127</v>
      </c>
      <c r="P49" s="89" t="s">
        <v>128</v>
      </c>
      <c r="Q49" s="89" t="s">
        <v>129</v>
      </c>
      <c r="R49" s="92" t="s">
        <v>91</v>
      </c>
      <c r="S49" s="89"/>
      <c r="T49" s="89"/>
      <c r="U49" s="89"/>
      <c r="V49" s="89"/>
      <c r="W49" s="89"/>
      <c r="X49" s="89"/>
      <c r="Y49" s="91"/>
    </row>
    <row r="50" spans="1:25" x14ac:dyDescent="0.25">
      <c r="A50" s="89">
        <v>15847</v>
      </c>
      <c r="B50" s="90" t="s">
        <v>92</v>
      </c>
      <c r="C50" s="89" t="s">
        <v>86</v>
      </c>
      <c r="D50" s="89" t="s">
        <v>2710</v>
      </c>
      <c r="E50" s="76" t="s">
        <v>126</v>
      </c>
      <c r="F50" s="76" t="str">
        <f>VLOOKUP(E50,Lookup!$A$1:$B$68,2,FALSE)</f>
        <v>Emergency Flow / ED</v>
      </c>
      <c r="G50" s="89" t="s">
        <v>2883</v>
      </c>
      <c r="H50" s="76" t="s">
        <v>4904</v>
      </c>
      <c r="I50" s="76" t="s">
        <v>3237</v>
      </c>
      <c r="J50" s="91">
        <v>44881</v>
      </c>
      <c r="K50" s="91">
        <v>44880</v>
      </c>
      <c r="L50" s="89" t="s">
        <v>5792</v>
      </c>
      <c r="M50" s="89" t="s">
        <v>390</v>
      </c>
      <c r="N50" s="89" t="s">
        <v>391</v>
      </c>
      <c r="O50" s="89" t="s">
        <v>96</v>
      </c>
      <c r="P50" s="89" t="s">
        <v>97</v>
      </c>
      <c r="Q50" s="89" t="s">
        <v>392</v>
      </c>
      <c r="R50" s="96" t="s">
        <v>104</v>
      </c>
      <c r="S50" s="89"/>
      <c r="T50" s="89"/>
      <c r="U50" s="89"/>
      <c r="V50" s="89"/>
      <c r="W50" s="89"/>
      <c r="X50" s="89"/>
      <c r="Y50" s="91"/>
    </row>
    <row r="51" spans="1:25" x14ac:dyDescent="0.25">
      <c r="A51" s="89">
        <v>16037</v>
      </c>
      <c r="B51" s="90" t="s">
        <v>92</v>
      </c>
      <c r="C51" s="89" t="s">
        <v>86</v>
      </c>
      <c r="D51" s="89" t="s">
        <v>2718</v>
      </c>
      <c r="E51" s="76" t="s">
        <v>130</v>
      </c>
      <c r="F51" s="76" t="str">
        <f>VLOOKUP(E51,Lookup!$A$1:$B$68,2,FALSE)</f>
        <v>Medicine</v>
      </c>
      <c r="G51" s="89" t="s">
        <v>2845</v>
      </c>
      <c r="H51" s="76" t="s">
        <v>4904</v>
      </c>
      <c r="I51" s="76" t="s">
        <v>3208</v>
      </c>
      <c r="J51" s="91">
        <v>44883</v>
      </c>
      <c r="K51" s="91">
        <v>44879</v>
      </c>
      <c r="L51" s="89" t="s">
        <v>4874</v>
      </c>
      <c r="M51" s="89" t="s">
        <v>388</v>
      </c>
      <c r="N51" s="89" t="s">
        <v>389</v>
      </c>
      <c r="O51" s="89" t="s">
        <v>131</v>
      </c>
      <c r="P51" s="89" t="s">
        <v>132</v>
      </c>
      <c r="Q51" s="89" t="s">
        <v>259</v>
      </c>
      <c r="R51" s="96" t="s">
        <v>104</v>
      </c>
      <c r="S51" s="89"/>
      <c r="T51" s="89"/>
      <c r="U51" s="89"/>
      <c r="V51" s="89"/>
      <c r="W51" s="89"/>
      <c r="X51" s="89"/>
      <c r="Y51" s="91"/>
    </row>
    <row r="52" spans="1:25" x14ac:dyDescent="0.25">
      <c r="A52" s="89">
        <v>16002</v>
      </c>
      <c r="B52" s="90" t="s">
        <v>92</v>
      </c>
      <c r="C52" s="89" t="s">
        <v>155</v>
      </c>
      <c r="D52" s="89" t="s">
        <v>2718</v>
      </c>
      <c r="E52" s="76" t="s">
        <v>130</v>
      </c>
      <c r="F52" s="76" t="str">
        <f>VLOOKUP(E52,Lookup!$A$1:$B$68,2,FALSE)</f>
        <v>Medicine</v>
      </c>
      <c r="G52" s="89" t="s">
        <v>2861</v>
      </c>
      <c r="H52" s="76" t="s">
        <v>4904</v>
      </c>
      <c r="I52" s="76" t="s">
        <v>43</v>
      </c>
      <c r="J52" s="91">
        <v>44883</v>
      </c>
      <c r="K52" s="91">
        <v>44883</v>
      </c>
      <c r="L52" s="89" t="s">
        <v>5580</v>
      </c>
      <c r="M52" s="89" t="s">
        <v>395</v>
      </c>
      <c r="N52" s="89" t="s">
        <v>396</v>
      </c>
      <c r="O52" s="89" t="s">
        <v>4942</v>
      </c>
      <c r="P52" s="89" t="s">
        <v>397</v>
      </c>
      <c r="Q52" s="89" t="s">
        <v>398</v>
      </c>
      <c r="R52" s="94" t="s">
        <v>99</v>
      </c>
      <c r="S52" s="89"/>
      <c r="T52" s="89"/>
      <c r="U52" s="89"/>
      <c r="V52" s="89"/>
      <c r="W52" s="89"/>
      <c r="X52" s="89"/>
      <c r="Y52" s="91"/>
    </row>
    <row r="53" spans="1:25" x14ac:dyDescent="0.25">
      <c r="A53" s="89">
        <v>16287</v>
      </c>
      <c r="B53" s="90" t="s">
        <v>92</v>
      </c>
      <c r="C53" s="89" t="s">
        <v>155</v>
      </c>
      <c r="D53" s="89" t="s">
        <v>2718</v>
      </c>
      <c r="E53" s="76" t="s">
        <v>130</v>
      </c>
      <c r="F53" s="76" t="str">
        <f>VLOOKUP(E53,Lookup!$A$1:$B$68,2,FALSE)</f>
        <v>Medicine</v>
      </c>
      <c r="G53" s="89" t="s">
        <v>2845</v>
      </c>
      <c r="H53" s="76" t="s">
        <v>4904</v>
      </c>
      <c r="I53" s="76" t="s">
        <v>3208</v>
      </c>
      <c r="J53" s="91">
        <v>44888</v>
      </c>
      <c r="K53" s="91">
        <v>44887</v>
      </c>
      <c r="L53" s="89" t="s">
        <v>4758</v>
      </c>
      <c r="M53" s="89" t="s">
        <v>5816</v>
      </c>
      <c r="N53" s="89" t="s">
        <v>399</v>
      </c>
      <c r="O53" s="89" t="s">
        <v>192</v>
      </c>
      <c r="P53" s="89" t="s">
        <v>193</v>
      </c>
      <c r="Q53" s="89" t="s">
        <v>194</v>
      </c>
      <c r="R53" s="92" t="s">
        <v>91</v>
      </c>
      <c r="S53" s="89"/>
      <c r="T53" s="89"/>
      <c r="U53" s="89"/>
      <c r="V53" s="89"/>
      <c r="W53" s="89"/>
      <c r="X53" s="89"/>
      <c r="Y53" s="91"/>
    </row>
    <row r="54" spans="1:25" x14ac:dyDescent="0.25">
      <c r="A54" s="89">
        <v>16354</v>
      </c>
      <c r="B54" s="90" t="s">
        <v>92</v>
      </c>
      <c r="C54" s="89" t="s">
        <v>86</v>
      </c>
      <c r="D54" s="89" t="s">
        <v>2718</v>
      </c>
      <c r="E54" s="76" t="s">
        <v>130</v>
      </c>
      <c r="F54" s="76" t="str">
        <f>VLOOKUP(E54,Lookup!$A$1:$B$68,2,FALSE)</f>
        <v>Medicine</v>
      </c>
      <c r="G54" s="89" t="s">
        <v>2744</v>
      </c>
      <c r="H54" s="76" t="s">
        <v>4904</v>
      </c>
      <c r="I54" s="76" t="s">
        <v>3212</v>
      </c>
      <c r="J54" s="91">
        <v>44888</v>
      </c>
      <c r="K54" s="91">
        <v>44888</v>
      </c>
      <c r="L54" s="89" t="s">
        <v>5009</v>
      </c>
      <c r="M54" s="89" t="s">
        <v>402</v>
      </c>
      <c r="N54" s="89" t="s">
        <v>403</v>
      </c>
      <c r="O54" s="89" t="s">
        <v>127</v>
      </c>
      <c r="P54" s="89" t="s">
        <v>145</v>
      </c>
      <c r="Q54" s="89" t="s">
        <v>146</v>
      </c>
      <c r="R54" s="92" t="s">
        <v>91</v>
      </c>
      <c r="S54" s="89"/>
      <c r="T54" s="89"/>
      <c r="U54" s="89"/>
      <c r="V54" s="89"/>
      <c r="W54" s="89"/>
      <c r="X54" s="89"/>
      <c r="Y54" s="91"/>
    </row>
    <row r="55" spans="1:25" x14ac:dyDescent="0.25">
      <c r="A55" s="89">
        <v>16406</v>
      </c>
      <c r="B55" s="90" t="s">
        <v>92</v>
      </c>
      <c r="C55" s="89" t="s">
        <v>86</v>
      </c>
      <c r="D55" s="89" t="s">
        <v>2718</v>
      </c>
      <c r="E55" s="76" t="s">
        <v>130</v>
      </c>
      <c r="F55" s="76" t="str">
        <f>VLOOKUP(E55,Lookup!$A$1:$B$68,2,FALSE)</f>
        <v>Medicine</v>
      </c>
      <c r="G55" s="89" t="s">
        <v>2845</v>
      </c>
      <c r="H55" s="76" t="s">
        <v>4904</v>
      </c>
      <c r="I55" s="76" t="s">
        <v>3208</v>
      </c>
      <c r="J55" s="91">
        <v>44889</v>
      </c>
      <c r="K55" s="91">
        <v>44881</v>
      </c>
      <c r="L55" s="89" t="s">
        <v>4757</v>
      </c>
      <c r="M55" s="89" t="s">
        <v>393</v>
      </c>
      <c r="N55" s="89" t="s">
        <v>394</v>
      </c>
      <c r="O55" s="89" t="s">
        <v>192</v>
      </c>
      <c r="P55" s="89" t="s">
        <v>383</v>
      </c>
      <c r="Q55" s="89" t="s">
        <v>383</v>
      </c>
      <c r="R55" s="96" t="s">
        <v>104</v>
      </c>
      <c r="S55" s="89"/>
      <c r="T55" s="89"/>
      <c r="U55" s="89"/>
      <c r="V55" s="89"/>
      <c r="W55" s="89"/>
      <c r="X55" s="89"/>
      <c r="Y55" s="91"/>
    </row>
    <row r="56" spans="1:25" x14ac:dyDescent="0.25">
      <c r="A56" s="89">
        <v>16400</v>
      </c>
      <c r="B56" s="90" t="s">
        <v>92</v>
      </c>
      <c r="C56" s="89" t="s">
        <v>86</v>
      </c>
      <c r="D56" s="89" t="s">
        <v>2718</v>
      </c>
      <c r="E56" s="76" t="s">
        <v>130</v>
      </c>
      <c r="F56" s="76" t="str">
        <f>VLOOKUP(E56,Lookup!$A$1:$B$68,2,FALSE)</f>
        <v>Medicine</v>
      </c>
      <c r="G56" s="89" t="s">
        <v>4075</v>
      </c>
      <c r="H56" s="76" t="s">
        <v>4904</v>
      </c>
      <c r="I56" s="76" t="s">
        <v>4076</v>
      </c>
      <c r="J56" s="91">
        <v>44889</v>
      </c>
      <c r="K56" s="91">
        <v>44889</v>
      </c>
      <c r="L56" s="89" t="s">
        <v>4805</v>
      </c>
      <c r="M56" s="89" t="s">
        <v>404</v>
      </c>
      <c r="N56" s="89" t="s">
        <v>405</v>
      </c>
      <c r="O56" s="89" t="s">
        <v>88</v>
      </c>
      <c r="P56" s="89" t="s">
        <v>158</v>
      </c>
      <c r="Q56" s="89" t="s">
        <v>157</v>
      </c>
      <c r="R56" s="96" t="s">
        <v>104</v>
      </c>
      <c r="S56" s="97" t="s">
        <v>105</v>
      </c>
      <c r="T56" s="99" t="s">
        <v>104</v>
      </c>
      <c r="U56" s="89" t="s">
        <v>3063</v>
      </c>
      <c r="V56" s="89" t="s">
        <v>3064</v>
      </c>
      <c r="W56" s="89"/>
      <c r="X56" s="89" t="s">
        <v>3064</v>
      </c>
      <c r="Y56" s="91"/>
    </row>
    <row r="57" spans="1:25" x14ac:dyDescent="0.25">
      <c r="A57" s="89">
        <v>16446</v>
      </c>
      <c r="B57" s="90" t="s">
        <v>92</v>
      </c>
      <c r="C57" s="89" t="s">
        <v>86</v>
      </c>
      <c r="D57" s="89" t="s">
        <v>2710</v>
      </c>
      <c r="E57" s="76" t="s">
        <v>126</v>
      </c>
      <c r="F57" s="76" t="str">
        <f>VLOOKUP(E57,Lookup!$A$1:$B$68,2,FALSE)</f>
        <v>Emergency Flow / ED</v>
      </c>
      <c r="G57" s="89" t="s">
        <v>2844</v>
      </c>
      <c r="H57" s="76" t="s">
        <v>4904</v>
      </c>
      <c r="I57" s="76" t="s">
        <v>3224</v>
      </c>
      <c r="J57" s="91">
        <v>44890</v>
      </c>
      <c r="K57" s="91">
        <v>44888</v>
      </c>
      <c r="L57" s="89" t="s">
        <v>4760</v>
      </c>
      <c r="M57" s="89" t="s">
        <v>2884</v>
      </c>
      <c r="N57" s="89" t="s">
        <v>2885</v>
      </c>
      <c r="O57" s="89" t="s">
        <v>88</v>
      </c>
      <c r="P57" s="89" t="s">
        <v>90</v>
      </c>
      <c r="Q57" s="89" t="s">
        <v>157</v>
      </c>
      <c r="R57" s="92" t="s">
        <v>91</v>
      </c>
      <c r="S57" s="93" t="s">
        <v>91</v>
      </c>
      <c r="T57" s="89"/>
      <c r="U57" s="89"/>
      <c r="V57" s="89"/>
      <c r="W57" s="89"/>
      <c r="X57" s="89"/>
      <c r="Y57" s="91"/>
    </row>
    <row r="58" spans="1:25" x14ac:dyDescent="0.25">
      <c r="A58" s="89">
        <v>16438</v>
      </c>
      <c r="B58" s="90" t="s">
        <v>92</v>
      </c>
      <c r="C58" s="89" t="s">
        <v>86</v>
      </c>
      <c r="D58" s="89" t="s">
        <v>2718</v>
      </c>
      <c r="E58" s="76" t="s">
        <v>130</v>
      </c>
      <c r="F58" s="76" t="str">
        <f>VLOOKUP(E58,Lookup!$A$1:$B$68,2,FALSE)</f>
        <v>Medicine</v>
      </c>
      <c r="G58" s="89" t="s">
        <v>2845</v>
      </c>
      <c r="H58" s="76" t="s">
        <v>4904</v>
      </c>
      <c r="I58" s="76" t="s">
        <v>3208</v>
      </c>
      <c r="J58" s="91">
        <v>44890</v>
      </c>
      <c r="K58" s="91">
        <v>44890</v>
      </c>
      <c r="L58" s="89" t="s">
        <v>4874</v>
      </c>
      <c r="M58" s="89" t="s">
        <v>406</v>
      </c>
      <c r="N58" s="89" t="s">
        <v>407</v>
      </c>
      <c r="O58" s="89" t="s">
        <v>135</v>
      </c>
      <c r="P58" s="89" t="s">
        <v>136</v>
      </c>
      <c r="Q58" s="89" t="s">
        <v>141</v>
      </c>
      <c r="R58" s="94" t="s">
        <v>99</v>
      </c>
      <c r="S58" s="89"/>
      <c r="T58" s="89"/>
      <c r="U58" s="89"/>
      <c r="V58" s="89"/>
      <c r="W58" s="89"/>
      <c r="X58" s="89"/>
      <c r="Y58" s="91"/>
    </row>
    <row r="59" spans="1:25" x14ac:dyDescent="0.25">
      <c r="A59" s="89">
        <v>16450</v>
      </c>
      <c r="B59" s="90" t="s">
        <v>92</v>
      </c>
      <c r="C59" s="89" t="s">
        <v>155</v>
      </c>
      <c r="D59" s="89" t="s">
        <v>2718</v>
      </c>
      <c r="E59" s="76" t="s">
        <v>130</v>
      </c>
      <c r="F59" s="76" t="str">
        <f>VLOOKUP(E59,Lookup!$A$1:$B$68,2,FALSE)</f>
        <v>Medicine</v>
      </c>
      <c r="G59" s="89" t="s">
        <v>2845</v>
      </c>
      <c r="H59" s="76" t="s">
        <v>4904</v>
      </c>
      <c r="I59" s="76" t="s">
        <v>3208</v>
      </c>
      <c r="J59" s="91">
        <v>44890</v>
      </c>
      <c r="K59" s="91">
        <v>44890</v>
      </c>
      <c r="L59" s="89" t="s">
        <v>4787</v>
      </c>
      <c r="M59" s="89" t="s">
        <v>408</v>
      </c>
      <c r="N59" s="89" t="s">
        <v>409</v>
      </c>
      <c r="O59" s="89" t="s">
        <v>135</v>
      </c>
      <c r="P59" s="89" t="s">
        <v>278</v>
      </c>
      <c r="Q59" s="89" t="s">
        <v>410</v>
      </c>
      <c r="R59" s="95" t="s">
        <v>11</v>
      </c>
      <c r="S59" s="100" t="s">
        <v>104</v>
      </c>
      <c r="T59" s="89"/>
      <c r="U59" s="89" t="s">
        <v>2756</v>
      </c>
      <c r="V59" s="89"/>
      <c r="W59" s="89"/>
      <c r="X59" s="89"/>
      <c r="Y59" s="91"/>
    </row>
    <row r="60" spans="1:25" x14ac:dyDescent="0.25">
      <c r="A60" s="89">
        <v>16605</v>
      </c>
      <c r="B60" s="90" t="s">
        <v>92</v>
      </c>
      <c r="C60" s="89" t="s">
        <v>86</v>
      </c>
      <c r="D60" s="89" t="s">
        <v>2718</v>
      </c>
      <c r="E60" s="76" t="s">
        <v>130</v>
      </c>
      <c r="F60" s="76" t="str">
        <f>VLOOKUP(E60,Lookup!$A$1:$B$68,2,FALSE)</f>
        <v>Medicine</v>
      </c>
      <c r="G60" s="89" t="s">
        <v>2845</v>
      </c>
      <c r="H60" s="76" t="s">
        <v>4904</v>
      </c>
      <c r="I60" s="76" t="s">
        <v>3208</v>
      </c>
      <c r="J60" s="91">
        <v>44893</v>
      </c>
      <c r="K60" s="91">
        <v>44891</v>
      </c>
      <c r="L60" s="89" t="s">
        <v>4760</v>
      </c>
      <c r="M60" s="89" t="s">
        <v>412</v>
      </c>
      <c r="N60" s="89" t="s">
        <v>413</v>
      </c>
      <c r="O60" s="89" t="s">
        <v>210</v>
      </c>
      <c r="P60" s="89" t="s">
        <v>414</v>
      </c>
      <c r="Q60" s="89" t="s">
        <v>415</v>
      </c>
      <c r="R60" s="94" t="s">
        <v>99</v>
      </c>
      <c r="S60" s="89"/>
      <c r="T60" s="89"/>
      <c r="U60" s="89"/>
      <c r="V60" s="89"/>
      <c r="W60" s="89"/>
      <c r="X60" s="89"/>
      <c r="Y60" s="91"/>
    </row>
    <row r="61" spans="1:25" x14ac:dyDescent="0.25">
      <c r="A61" s="89">
        <v>16689</v>
      </c>
      <c r="B61" s="90" t="s">
        <v>92</v>
      </c>
      <c r="C61" s="89" t="s">
        <v>86</v>
      </c>
      <c r="D61" s="89" t="s">
        <v>2718</v>
      </c>
      <c r="E61" s="76" t="s">
        <v>130</v>
      </c>
      <c r="F61" s="76" t="str">
        <f>VLOOKUP(E61,Lookup!$A$1:$B$68,2,FALSE)</f>
        <v>Medicine</v>
      </c>
      <c r="G61" s="89" t="s">
        <v>2845</v>
      </c>
      <c r="H61" s="76" t="s">
        <v>4904</v>
      </c>
      <c r="I61" s="76" t="s">
        <v>3208</v>
      </c>
      <c r="J61" s="91">
        <v>44894</v>
      </c>
      <c r="K61" s="91">
        <v>44894</v>
      </c>
      <c r="L61" s="89" t="s">
        <v>4846</v>
      </c>
      <c r="M61" s="89" t="s">
        <v>418</v>
      </c>
      <c r="N61" s="89" t="s">
        <v>419</v>
      </c>
      <c r="O61" s="89" t="s">
        <v>135</v>
      </c>
      <c r="P61" s="89" t="s">
        <v>136</v>
      </c>
      <c r="Q61" s="89" t="s">
        <v>209</v>
      </c>
      <c r="R61" s="96" t="s">
        <v>104</v>
      </c>
      <c r="S61" s="89"/>
      <c r="T61" s="89"/>
      <c r="U61" s="89"/>
      <c r="V61" s="89"/>
      <c r="W61" s="89"/>
      <c r="X61" s="89"/>
      <c r="Y61" s="91"/>
    </row>
    <row r="62" spans="1:25" x14ac:dyDescent="0.25">
      <c r="A62" s="89">
        <v>16733</v>
      </c>
      <c r="B62" s="90" t="s">
        <v>183</v>
      </c>
      <c r="C62" s="89" t="s">
        <v>86</v>
      </c>
      <c r="D62" s="89" t="s">
        <v>2718</v>
      </c>
      <c r="E62" s="76" t="s">
        <v>130</v>
      </c>
      <c r="F62" s="76" t="str">
        <f>VLOOKUP(E62,Lookup!$A$1:$B$68,2,FALSE)</f>
        <v>Medicine</v>
      </c>
      <c r="G62" s="89" t="s">
        <v>2744</v>
      </c>
      <c r="H62" s="76" t="s">
        <v>4904</v>
      </c>
      <c r="I62" s="76" t="s">
        <v>3212</v>
      </c>
      <c r="J62" s="91">
        <v>44894</v>
      </c>
      <c r="K62" s="91">
        <v>44894</v>
      </c>
      <c r="L62" s="89" t="s">
        <v>4762</v>
      </c>
      <c r="M62" s="89" t="s">
        <v>420</v>
      </c>
      <c r="N62" s="89" t="s">
        <v>421</v>
      </c>
      <c r="O62" s="89" t="s">
        <v>88</v>
      </c>
      <c r="P62" s="89" t="s">
        <v>158</v>
      </c>
      <c r="Q62" s="89" t="s">
        <v>157</v>
      </c>
      <c r="R62" s="96" t="s">
        <v>104</v>
      </c>
      <c r="S62" s="98" t="s">
        <v>99</v>
      </c>
      <c r="T62" s="105" t="s">
        <v>99</v>
      </c>
      <c r="U62" s="89" t="s">
        <v>5817</v>
      </c>
      <c r="V62" s="89" t="s">
        <v>5818</v>
      </c>
      <c r="W62" s="89"/>
      <c r="X62" s="89" t="s">
        <v>5819</v>
      </c>
      <c r="Y62" s="91"/>
    </row>
    <row r="63" spans="1:25" x14ac:dyDescent="0.25">
      <c r="A63" s="89">
        <v>16905</v>
      </c>
      <c r="B63" s="90" t="s">
        <v>92</v>
      </c>
      <c r="C63" s="89" t="s">
        <v>86</v>
      </c>
      <c r="D63" s="89" t="s">
        <v>2718</v>
      </c>
      <c r="E63" s="76" t="s">
        <v>130</v>
      </c>
      <c r="F63" s="76" t="str">
        <f>VLOOKUP(E63,Lookup!$A$1:$B$68,2,FALSE)</f>
        <v>Medicine</v>
      </c>
      <c r="G63" s="89" t="s">
        <v>2845</v>
      </c>
      <c r="H63" s="76" t="s">
        <v>4904</v>
      </c>
      <c r="I63" s="76" t="s">
        <v>3208</v>
      </c>
      <c r="J63" s="91">
        <v>44897</v>
      </c>
      <c r="K63" s="91">
        <v>44896</v>
      </c>
      <c r="L63" s="89" t="s">
        <v>4854</v>
      </c>
      <c r="M63" s="89" t="s">
        <v>422</v>
      </c>
      <c r="N63" s="89" t="s">
        <v>423</v>
      </c>
      <c r="O63" s="89" t="s">
        <v>88</v>
      </c>
      <c r="P63" s="89" t="s">
        <v>158</v>
      </c>
      <c r="Q63" s="89" t="s">
        <v>4936</v>
      </c>
      <c r="R63" s="94" t="s">
        <v>99</v>
      </c>
      <c r="S63" s="89"/>
      <c r="T63" s="89"/>
      <c r="U63" s="89"/>
      <c r="V63" s="89"/>
      <c r="W63" s="89"/>
      <c r="X63" s="89"/>
      <c r="Y63" s="91"/>
    </row>
    <row r="64" spans="1:25" x14ac:dyDescent="0.25">
      <c r="A64" s="89">
        <v>17220</v>
      </c>
      <c r="B64" s="90" t="s">
        <v>92</v>
      </c>
      <c r="C64" s="89" t="s">
        <v>125</v>
      </c>
      <c r="D64" s="89" t="s">
        <v>2847</v>
      </c>
      <c r="E64" s="76" t="s">
        <v>165</v>
      </c>
      <c r="F64" s="76" t="str">
        <f>VLOOKUP(E64,Lookup!$A$1:$B$68,2,FALSE)</f>
        <v>Emergency Flow / ED</v>
      </c>
      <c r="G64" s="89" t="s">
        <v>2886</v>
      </c>
      <c r="H64" s="76" t="s">
        <v>4904</v>
      </c>
      <c r="I64" s="76" t="s">
        <v>3239</v>
      </c>
      <c r="J64" s="91">
        <v>44901</v>
      </c>
      <c r="K64" s="91">
        <v>44901</v>
      </c>
      <c r="L64" s="89" t="s">
        <v>5791</v>
      </c>
      <c r="M64" s="89" t="s">
        <v>425</v>
      </c>
      <c r="N64" s="89" t="s">
        <v>426</v>
      </c>
      <c r="O64" s="89" t="s">
        <v>153</v>
      </c>
      <c r="P64" s="89" t="s">
        <v>199</v>
      </c>
      <c r="Q64" s="89" t="s">
        <v>427</v>
      </c>
      <c r="R64" s="92" t="s">
        <v>91</v>
      </c>
      <c r="S64" s="89"/>
      <c r="T64" s="89"/>
      <c r="U64" s="89"/>
      <c r="V64" s="89"/>
      <c r="W64" s="89"/>
      <c r="X64" s="89"/>
      <c r="Y64" s="91"/>
    </row>
    <row r="65" spans="1:25" x14ac:dyDescent="0.25">
      <c r="A65" s="89">
        <v>17227</v>
      </c>
      <c r="B65" s="90" t="s">
        <v>92</v>
      </c>
      <c r="C65" s="89" t="s">
        <v>86</v>
      </c>
      <c r="D65" s="89" t="s">
        <v>2718</v>
      </c>
      <c r="E65" s="76" t="s">
        <v>130</v>
      </c>
      <c r="F65" s="76" t="str">
        <f>VLOOKUP(E65,Lookup!$A$1:$B$68,2,FALSE)</f>
        <v>Medicine</v>
      </c>
      <c r="G65" s="89" t="s">
        <v>2876</v>
      </c>
      <c r="H65" s="76" t="s">
        <v>4904</v>
      </c>
      <c r="I65" s="76" t="s">
        <v>3227</v>
      </c>
      <c r="J65" s="91">
        <v>44901</v>
      </c>
      <c r="K65" s="91">
        <v>44901</v>
      </c>
      <c r="L65" s="89" t="s">
        <v>4954</v>
      </c>
      <c r="M65" s="89" t="s">
        <v>428</v>
      </c>
      <c r="N65" s="89" t="s">
        <v>429</v>
      </c>
      <c r="O65" s="89" t="s">
        <v>131</v>
      </c>
      <c r="P65" s="89" t="s">
        <v>132</v>
      </c>
      <c r="Q65" s="89" t="s">
        <v>259</v>
      </c>
      <c r="R65" s="92" t="s">
        <v>91</v>
      </c>
      <c r="S65" s="89"/>
      <c r="T65" s="89"/>
      <c r="U65" s="89"/>
      <c r="V65" s="89"/>
      <c r="W65" s="89"/>
      <c r="X65" s="89"/>
      <c r="Y65" s="91"/>
    </row>
    <row r="66" spans="1:25" x14ac:dyDescent="0.25">
      <c r="A66" s="89">
        <v>17374</v>
      </c>
      <c r="B66" s="90" t="s">
        <v>92</v>
      </c>
      <c r="C66" s="89" t="s">
        <v>86</v>
      </c>
      <c r="D66" s="89" t="s">
        <v>2710</v>
      </c>
      <c r="E66" s="76" t="s">
        <v>126</v>
      </c>
      <c r="F66" s="76" t="str">
        <f>VLOOKUP(E66,Lookup!$A$1:$B$68,2,FALSE)</f>
        <v>Emergency Flow / ED</v>
      </c>
      <c r="G66" s="89" t="s">
        <v>2732</v>
      </c>
      <c r="H66" s="76" t="s">
        <v>4904</v>
      </c>
      <c r="I66" s="76" t="s">
        <v>3240</v>
      </c>
      <c r="J66" s="91">
        <v>44903</v>
      </c>
      <c r="K66" s="91">
        <v>44903</v>
      </c>
      <c r="L66" s="89" t="s">
        <v>4954</v>
      </c>
      <c r="M66" s="89" t="s">
        <v>432</v>
      </c>
      <c r="N66" s="89" t="s">
        <v>433</v>
      </c>
      <c r="O66" s="89" t="s">
        <v>88</v>
      </c>
      <c r="P66" s="89" t="s">
        <v>158</v>
      </c>
      <c r="Q66" s="89" t="s">
        <v>157</v>
      </c>
      <c r="R66" s="96" t="s">
        <v>104</v>
      </c>
      <c r="S66" s="97" t="s">
        <v>105</v>
      </c>
      <c r="T66" s="89"/>
      <c r="U66" s="89"/>
      <c r="V66" s="89"/>
      <c r="W66" s="89"/>
      <c r="X66" s="89"/>
      <c r="Y66" s="91"/>
    </row>
    <row r="67" spans="1:25" x14ac:dyDescent="0.25">
      <c r="A67" s="89">
        <v>17407</v>
      </c>
      <c r="B67" s="90" t="s">
        <v>92</v>
      </c>
      <c r="C67" s="89" t="s">
        <v>86</v>
      </c>
      <c r="D67" s="89" t="s">
        <v>2718</v>
      </c>
      <c r="E67" s="76" t="s">
        <v>130</v>
      </c>
      <c r="F67" s="76" t="str">
        <f>VLOOKUP(E67,Lookup!$A$1:$B$68,2,FALSE)</f>
        <v>Medicine</v>
      </c>
      <c r="G67" s="89" t="s">
        <v>2743</v>
      </c>
      <c r="H67" s="76" t="s">
        <v>4904</v>
      </c>
      <c r="I67" s="76" t="s">
        <v>3242</v>
      </c>
      <c r="J67" s="91">
        <v>44904</v>
      </c>
      <c r="K67" s="91">
        <v>44904</v>
      </c>
      <c r="L67" s="89" t="s">
        <v>4784</v>
      </c>
      <c r="M67" s="89" t="s">
        <v>437</v>
      </c>
      <c r="N67" s="89" t="s">
        <v>438</v>
      </c>
      <c r="O67" s="89" t="s">
        <v>135</v>
      </c>
      <c r="P67" s="89" t="s">
        <v>136</v>
      </c>
      <c r="Q67" s="89" t="s">
        <v>439</v>
      </c>
      <c r="R67" s="92" t="s">
        <v>91</v>
      </c>
      <c r="S67" s="89"/>
      <c r="T67" s="89"/>
      <c r="U67" s="89"/>
      <c r="V67" s="89"/>
      <c r="W67" s="89"/>
      <c r="X67" s="89"/>
      <c r="Y67" s="91"/>
    </row>
    <row r="68" spans="1:25" x14ac:dyDescent="0.25">
      <c r="A68" s="89">
        <v>17416</v>
      </c>
      <c r="B68" s="90" t="s">
        <v>92</v>
      </c>
      <c r="C68" s="89" t="s">
        <v>86</v>
      </c>
      <c r="D68" s="89" t="s">
        <v>2718</v>
      </c>
      <c r="E68" s="76" t="s">
        <v>130</v>
      </c>
      <c r="F68" s="76" t="str">
        <f>VLOOKUP(E68,Lookup!$A$1:$B$68,2,FALSE)</f>
        <v>Medicine</v>
      </c>
      <c r="G68" s="89" t="s">
        <v>2732</v>
      </c>
      <c r="H68" s="76" t="s">
        <v>4904</v>
      </c>
      <c r="I68" s="76" t="s">
        <v>3240</v>
      </c>
      <c r="J68" s="91">
        <v>44904</v>
      </c>
      <c r="K68" s="91">
        <v>44904</v>
      </c>
      <c r="L68" s="89" t="s">
        <v>4826</v>
      </c>
      <c r="M68" s="89" t="s">
        <v>435</v>
      </c>
      <c r="N68" s="89" t="s">
        <v>436</v>
      </c>
      <c r="O68" s="89" t="s">
        <v>88</v>
      </c>
      <c r="P68" s="89" t="s">
        <v>158</v>
      </c>
      <c r="Q68" s="89" t="s">
        <v>89</v>
      </c>
      <c r="R68" s="92" t="s">
        <v>91</v>
      </c>
      <c r="S68" s="97" t="s">
        <v>105</v>
      </c>
      <c r="T68" s="89"/>
      <c r="U68" s="89"/>
      <c r="V68" s="89"/>
      <c r="W68" s="89"/>
      <c r="X68" s="89"/>
      <c r="Y68" s="91"/>
    </row>
    <row r="69" spans="1:25" x14ac:dyDescent="0.25">
      <c r="A69" s="89">
        <v>17510</v>
      </c>
      <c r="B69" s="90" t="s">
        <v>92</v>
      </c>
      <c r="C69" s="89" t="s">
        <v>86</v>
      </c>
      <c r="D69" s="89" t="s">
        <v>2710</v>
      </c>
      <c r="E69" s="76" t="s">
        <v>126</v>
      </c>
      <c r="F69" s="76" t="str">
        <f>VLOOKUP(E69,Lookup!$A$1:$B$68,2,FALSE)</f>
        <v>Emergency Flow / ED</v>
      </c>
      <c r="G69" s="89" t="s">
        <v>2732</v>
      </c>
      <c r="H69" s="76" t="s">
        <v>4904</v>
      </c>
      <c r="I69" s="76" t="s">
        <v>3240</v>
      </c>
      <c r="J69" s="91">
        <v>44906</v>
      </c>
      <c r="K69" s="91">
        <v>44905</v>
      </c>
      <c r="L69" s="89" t="s">
        <v>4777</v>
      </c>
      <c r="M69" s="89" t="s">
        <v>440</v>
      </c>
      <c r="N69" s="89" t="s">
        <v>441</v>
      </c>
      <c r="O69" s="89" t="s">
        <v>135</v>
      </c>
      <c r="P69" s="89" t="s">
        <v>205</v>
      </c>
      <c r="Q69" s="89" t="s">
        <v>206</v>
      </c>
      <c r="R69" s="92" t="s">
        <v>91</v>
      </c>
      <c r="S69" s="97" t="s">
        <v>105</v>
      </c>
      <c r="T69" s="89"/>
      <c r="U69" s="89"/>
      <c r="V69" s="89"/>
      <c r="W69" s="89"/>
      <c r="X69" s="89"/>
      <c r="Y69" s="91"/>
    </row>
    <row r="70" spans="1:25" x14ac:dyDescent="0.25">
      <c r="A70" s="89">
        <v>17591</v>
      </c>
      <c r="B70" s="90" t="s">
        <v>92</v>
      </c>
      <c r="C70" s="89" t="s">
        <v>86</v>
      </c>
      <c r="D70" s="89" t="s">
        <v>2718</v>
      </c>
      <c r="E70" s="76" t="s">
        <v>130</v>
      </c>
      <c r="F70" s="76" t="str">
        <f>VLOOKUP(E70,Lookup!$A$1:$B$68,2,FALSE)</f>
        <v>Medicine</v>
      </c>
      <c r="G70" s="89" t="s">
        <v>2732</v>
      </c>
      <c r="H70" s="76" t="s">
        <v>4904</v>
      </c>
      <c r="I70" s="76" t="s">
        <v>3240</v>
      </c>
      <c r="J70" s="91">
        <v>44907</v>
      </c>
      <c r="K70" s="91">
        <v>44906</v>
      </c>
      <c r="L70" s="89" t="s">
        <v>4845</v>
      </c>
      <c r="M70" s="89" t="s">
        <v>442</v>
      </c>
      <c r="N70" s="89" t="s">
        <v>443</v>
      </c>
      <c r="O70" s="89" t="s">
        <v>96</v>
      </c>
      <c r="P70" s="89" t="s">
        <v>97</v>
      </c>
      <c r="Q70" s="89" t="s">
        <v>311</v>
      </c>
      <c r="R70" s="94" t="s">
        <v>99</v>
      </c>
      <c r="S70" s="89"/>
      <c r="T70" s="89"/>
      <c r="U70" s="89"/>
      <c r="V70" s="89"/>
      <c r="W70" s="89"/>
      <c r="X70" s="89"/>
      <c r="Y70" s="91"/>
    </row>
    <row r="71" spans="1:25" x14ac:dyDescent="0.25">
      <c r="A71" s="89">
        <v>17560</v>
      </c>
      <c r="B71" s="90" t="s">
        <v>92</v>
      </c>
      <c r="C71" s="89" t="s">
        <v>86</v>
      </c>
      <c r="D71" s="89" t="s">
        <v>2718</v>
      </c>
      <c r="E71" s="76" t="s">
        <v>130</v>
      </c>
      <c r="F71" s="76" t="str">
        <f>VLOOKUP(E71,Lookup!$A$1:$B$68,2,FALSE)</f>
        <v>Medicine</v>
      </c>
      <c r="G71" s="89" t="s">
        <v>2876</v>
      </c>
      <c r="H71" s="76" t="s">
        <v>4904</v>
      </c>
      <c r="I71" s="76" t="s">
        <v>3227</v>
      </c>
      <c r="J71" s="91">
        <v>44907</v>
      </c>
      <c r="K71" s="91">
        <v>44907</v>
      </c>
      <c r="L71" s="89" t="s">
        <v>4803</v>
      </c>
      <c r="M71" s="89" t="s">
        <v>444</v>
      </c>
      <c r="N71" s="89" t="s">
        <v>445</v>
      </c>
      <c r="O71" s="89" t="s">
        <v>127</v>
      </c>
      <c r="P71" s="89" t="s">
        <v>145</v>
      </c>
      <c r="Q71" s="89" t="s">
        <v>149</v>
      </c>
      <c r="R71" s="96" t="s">
        <v>104</v>
      </c>
      <c r="S71" s="89"/>
      <c r="T71" s="89"/>
      <c r="U71" s="89"/>
      <c r="V71" s="89"/>
      <c r="W71" s="89"/>
      <c r="X71" s="89"/>
      <c r="Y71" s="91"/>
    </row>
    <row r="72" spans="1:25" x14ac:dyDescent="0.25">
      <c r="A72" s="89">
        <v>17724</v>
      </c>
      <c r="B72" s="90" t="s">
        <v>92</v>
      </c>
      <c r="C72" s="89" t="s">
        <v>86</v>
      </c>
      <c r="D72" s="89" t="s">
        <v>2710</v>
      </c>
      <c r="E72" s="76" t="s">
        <v>126</v>
      </c>
      <c r="F72" s="76" t="str">
        <f>VLOOKUP(E72,Lookup!$A$1:$B$68,2,FALSE)</f>
        <v>Emergency Flow / ED</v>
      </c>
      <c r="G72" s="89" t="s">
        <v>2732</v>
      </c>
      <c r="H72" s="76" t="s">
        <v>4904</v>
      </c>
      <c r="I72" s="76" t="s">
        <v>3240</v>
      </c>
      <c r="J72" s="91">
        <v>44909</v>
      </c>
      <c r="K72" s="91">
        <v>44909</v>
      </c>
      <c r="L72" s="89" t="s">
        <v>4786</v>
      </c>
      <c r="M72" s="89" t="s">
        <v>446</v>
      </c>
      <c r="N72" s="89" t="s">
        <v>447</v>
      </c>
      <c r="O72" s="89" t="s">
        <v>88</v>
      </c>
      <c r="P72" s="89" t="s">
        <v>158</v>
      </c>
      <c r="Q72" s="89" t="s">
        <v>157</v>
      </c>
      <c r="R72" s="92" t="s">
        <v>91</v>
      </c>
      <c r="S72" s="97" t="s">
        <v>105</v>
      </c>
      <c r="T72" s="89"/>
      <c r="U72" s="89"/>
      <c r="V72" s="89"/>
      <c r="W72" s="89"/>
      <c r="X72" s="89"/>
      <c r="Y72" s="91"/>
    </row>
    <row r="73" spans="1:25" x14ac:dyDescent="0.25">
      <c r="A73" s="89">
        <v>17769</v>
      </c>
      <c r="B73" s="90" t="s">
        <v>92</v>
      </c>
      <c r="C73" s="89" t="s">
        <v>86</v>
      </c>
      <c r="D73" s="89" t="s">
        <v>2718</v>
      </c>
      <c r="E73" s="76" t="s">
        <v>130</v>
      </c>
      <c r="F73" s="76" t="str">
        <f>VLOOKUP(E73,Lookup!$A$1:$B$68,2,FALSE)</f>
        <v>Medicine</v>
      </c>
      <c r="G73" s="89" t="s">
        <v>2743</v>
      </c>
      <c r="H73" s="76" t="s">
        <v>4904</v>
      </c>
      <c r="I73" s="76" t="s">
        <v>3242</v>
      </c>
      <c r="J73" s="91">
        <v>44909</v>
      </c>
      <c r="K73" s="91">
        <v>44909</v>
      </c>
      <c r="L73" s="89" t="s">
        <v>4758</v>
      </c>
      <c r="M73" s="89" t="s">
        <v>448</v>
      </c>
      <c r="N73" s="89" t="s">
        <v>449</v>
      </c>
      <c r="O73" s="89" t="s">
        <v>127</v>
      </c>
      <c r="P73" s="89" t="s">
        <v>145</v>
      </c>
      <c r="Q73" s="89" t="s">
        <v>149</v>
      </c>
      <c r="R73" s="92" t="s">
        <v>91</v>
      </c>
      <c r="S73" s="89"/>
      <c r="T73" s="89"/>
      <c r="U73" s="89"/>
      <c r="V73" s="89"/>
      <c r="W73" s="89"/>
      <c r="X73" s="89"/>
      <c r="Y73" s="91"/>
    </row>
    <row r="74" spans="1:25" x14ac:dyDescent="0.25">
      <c r="A74" s="89">
        <v>17825</v>
      </c>
      <c r="B74" s="90" t="s">
        <v>92</v>
      </c>
      <c r="C74" s="89" t="s">
        <v>86</v>
      </c>
      <c r="D74" s="89" t="s">
        <v>2746</v>
      </c>
      <c r="E74" s="76" t="s">
        <v>110</v>
      </c>
      <c r="F74" s="76" t="str">
        <f>VLOOKUP(E74,Lookup!$A$1:$B$68,2,FALSE)</f>
        <v>Medicine</v>
      </c>
      <c r="G74" s="89" t="s">
        <v>2711</v>
      </c>
      <c r="H74" s="76" t="s">
        <v>4904</v>
      </c>
      <c r="I74" s="76" t="s">
        <v>3243</v>
      </c>
      <c r="J74" s="91">
        <v>44910</v>
      </c>
      <c r="K74" s="91">
        <v>44910</v>
      </c>
      <c r="L74" s="89" t="s">
        <v>5335</v>
      </c>
      <c r="M74" s="89" t="s">
        <v>450</v>
      </c>
      <c r="N74" s="89" t="s">
        <v>451</v>
      </c>
      <c r="O74" s="89" t="s">
        <v>452</v>
      </c>
      <c r="P74" s="89" t="s">
        <v>453</v>
      </c>
      <c r="Q74" s="89" t="s">
        <v>454</v>
      </c>
      <c r="R74" s="92" t="s">
        <v>91</v>
      </c>
      <c r="S74" s="97" t="s">
        <v>105</v>
      </c>
      <c r="T74" s="89"/>
      <c r="U74" s="89"/>
      <c r="V74" s="89"/>
      <c r="W74" s="89"/>
      <c r="X74" s="89"/>
      <c r="Y74" s="91"/>
    </row>
    <row r="75" spans="1:25" x14ac:dyDescent="0.25">
      <c r="A75" s="89">
        <v>17840</v>
      </c>
      <c r="B75" s="90" t="s">
        <v>92</v>
      </c>
      <c r="C75" s="89" t="s">
        <v>86</v>
      </c>
      <c r="D75" s="89" t="s">
        <v>2746</v>
      </c>
      <c r="E75" s="76" t="s">
        <v>110</v>
      </c>
      <c r="F75" s="76" t="str">
        <f>VLOOKUP(E75,Lookup!$A$1:$B$68,2,FALSE)</f>
        <v>Medicine</v>
      </c>
      <c r="G75" s="89" t="s">
        <v>2743</v>
      </c>
      <c r="H75" s="76" t="s">
        <v>4904</v>
      </c>
      <c r="I75" s="76" t="s">
        <v>3242</v>
      </c>
      <c r="J75" s="91">
        <v>44911</v>
      </c>
      <c r="K75" s="91">
        <v>44911</v>
      </c>
      <c r="L75" s="89" t="s">
        <v>4840</v>
      </c>
      <c r="M75" s="89" t="s">
        <v>455</v>
      </c>
      <c r="N75" s="89" t="s">
        <v>456</v>
      </c>
      <c r="O75" s="89" t="s">
        <v>135</v>
      </c>
      <c r="P75" s="89" t="s">
        <v>136</v>
      </c>
      <c r="Q75" s="89" t="s">
        <v>160</v>
      </c>
      <c r="R75" s="94" t="s">
        <v>99</v>
      </c>
      <c r="S75" s="93" t="s">
        <v>91</v>
      </c>
      <c r="T75" s="89"/>
      <c r="U75" s="89"/>
      <c r="V75" s="89"/>
      <c r="W75" s="89"/>
      <c r="X75" s="89"/>
      <c r="Y75" s="91"/>
    </row>
    <row r="76" spans="1:25" x14ac:dyDescent="0.25">
      <c r="A76" s="89">
        <v>17890</v>
      </c>
      <c r="B76" s="90" t="s">
        <v>92</v>
      </c>
      <c r="C76" s="89" t="s">
        <v>86</v>
      </c>
      <c r="D76" s="89" t="s">
        <v>2718</v>
      </c>
      <c r="E76" s="76" t="s">
        <v>130</v>
      </c>
      <c r="F76" s="76" t="str">
        <f>VLOOKUP(E76,Lookup!$A$1:$B$68,2,FALSE)</f>
        <v>Medicine</v>
      </c>
      <c r="G76" s="89" t="s">
        <v>2845</v>
      </c>
      <c r="H76" s="76" t="s">
        <v>4904</v>
      </c>
      <c r="I76" s="76" t="s">
        <v>3208</v>
      </c>
      <c r="J76" s="91">
        <v>44911</v>
      </c>
      <c r="K76" s="91">
        <v>44911</v>
      </c>
      <c r="L76" s="89" t="s">
        <v>4827</v>
      </c>
      <c r="M76" s="89" t="s">
        <v>457</v>
      </c>
      <c r="N76" s="89" t="s">
        <v>417</v>
      </c>
      <c r="O76" s="89" t="s">
        <v>127</v>
      </c>
      <c r="P76" s="89" t="s">
        <v>145</v>
      </c>
      <c r="Q76" s="89" t="s">
        <v>149</v>
      </c>
      <c r="R76" s="92" t="s">
        <v>91</v>
      </c>
      <c r="S76" s="97" t="s">
        <v>105</v>
      </c>
      <c r="T76" s="89"/>
      <c r="U76" s="89"/>
      <c r="V76" s="89"/>
      <c r="W76" s="89"/>
      <c r="X76" s="89"/>
      <c r="Y76" s="91"/>
    </row>
    <row r="77" spans="1:25" x14ac:dyDescent="0.25">
      <c r="A77" s="89">
        <v>17959</v>
      </c>
      <c r="B77" s="90" t="s">
        <v>92</v>
      </c>
      <c r="C77" s="89" t="s">
        <v>86</v>
      </c>
      <c r="D77" s="89" t="s">
        <v>2746</v>
      </c>
      <c r="E77" s="76" t="s">
        <v>110</v>
      </c>
      <c r="F77" s="76" t="str">
        <f>VLOOKUP(E77,Lookup!$A$1:$B$68,2,FALSE)</f>
        <v>Medicine</v>
      </c>
      <c r="G77" s="89" t="s">
        <v>2743</v>
      </c>
      <c r="H77" s="76" t="s">
        <v>4904</v>
      </c>
      <c r="I77" s="76" t="s">
        <v>3242</v>
      </c>
      <c r="J77" s="91">
        <v>44912</v>
      </c>
      <c r="K77" s="91">
        <v>44911</v>
      </c>
      <c r="L77" s="89" t="s">
        <v>4821</v>
      </c>
      <c r="M77" s="89" t="s">
        <v>458</v>
      </c>
      <c r="N77" s="89" t="s">
        <v>459</v>
      </c>
      <c r="O77" s="89" t="s">
        <v>88</v>
      </c>
      <c r="P77" s="89" t="s">
        <v>158</v>
      </c>
      <c r="Q77" s="89" t="s">
        <v>89</v>
      </c>
      <c r="R77" s="96" t="s">
        <v>104</v>
      </c>
      <c r="S77" s="89"/>
      <c r="T77" s="89"/>
      <c r="U77" s="89"/>
      <c r="V77" s="89"/>
      <c r="W77" s="89"/>
      <c r="X77" s="89"/>
      <c r="Y77" s="91"/>
    </row>
    <row r="78" spans="1:25" x14ac:dyDescent="0.25">
      <c r="A78" s="89">
        <v>18079</v>
      </c>
      <c r="B78" s="90" t="s">
        <v>92</v>
      </c>
      <c r="C78" s="89" t="s">
        <v>86</v>
      </c>
      <c r="D78" s="89" t="s">
        <v>2718</v>
      </c>
      <c r="E78" s="76" t="s">
        <v>130</v>
      </c>
      <c r="F78" s="76" t="str">
        <f>VLOOKUP(E78,Lookup!$A$1:$B$68,2,FALSE)</f>
        <v>Medicine</v>
      </c>
      <c r="G78" s="89" t="s">
        <v>2743</v>
      </c>
      <c r="H78" s="76" t="s">
        <v>4904</v>
      </c>
      <c r="I78" s="76" t="s">
        <v>3242</v>
      </c>
      <c r="J78" s="91">
        <v>44914</v>
      </c>
      <c r="K78" s="91">
        <v>44913</v>
      </c>
      <c r="L78" s="89" t="s">
        <v>5790</v>
      </c>
      <c r="M78" s="89" t="s">
        <v>460</v>
      </c>
      <c r="N78" s="89" t="s">
        <v>461</v>
      </c>
      <c r="O78" s="89" t="s">
        <v>210</v>
      </c>
      <c r="P78" s="89" t="s">
        <v>243</v>
      </c>
      <c r="Q78" s="89" t="s">
        <v>462</v>
      </c>
      <c r="R78" s="92" t="s">
        <v>91</v>
      </c>
      <c r="S78" s="89"/>
      <c r="T78" s="89"/>
      <c r="U78" s="89"/>
      <c r="V78" s="89"/>
      <c r="W78" s="89"/>
      <c r="X78" s="89"/>
      <c r="Y78" s="91"/>
    </row>
    <row r="79" spans="1:25" x14ac:dyDescent="0.25">
      <c r="A79" s="89">
        <v>18072</v>
      </c>
      <c r="B79" s="90" t="s">
        <v>92</v>
      </c>
      <c r="C79" s="89" t="s">
        <v>86</v>
      </c>
      <c r="D79" s="89" t="s">
        <v>2718</v>
      </c>
      <c r="E79" s="76" t="s">
        <v>130</v>
      </c>
      <c r="F79" s="76" t="str">
        <f>VLOOKUP(E79,Lookup!$A$1:$B$68,2,FALSE)</f>
        <v>Medicine</v>
      </c>
      <c r="G79" s="89" t="s">
        <v>2876</v>
      </c>
      <c r="H79" s="76" t="s">
        <v>4904</v>
      </c>
      <c r="I79" s="76" t="s">
        <v>3227</v>
      </c>
      <c r="J79" s="91">
        <v>44914</v>
      </c>
      <c r="K79" s="91">
        <v>44914</v>
      </c>
      <c r="L79" s="89" t="s">
        <v>4805</v>
      </c>
      <c r="M79" s="89" t="s">
        <v>463</v>
      </c>
      <c r="N79" s="89" t="s">
        <v>464</v>
      </c>
      <c r="O79" s="89" t="s">
        <v>135</v>
      </c>
      <c r="P79" s="89" t="s">
        <v>136</v>
      </c>
      <c r="Q79" s="89" t="s">
        <v>318</v>
      </c>
      <c r="R79" s="94" t="s">
        <v>99</v>
      </c>
      <c r="S79" s="89"/>
      <c r="T79" s="89"/>
      <c r="U79" s="89"/>
      <c r="V79" s="89"/>
      <c r="W79" s="89"/>
      <c r="X79" s="89"/>
      <c r="Y79" s="91"/>
    </row>
    <row r="80" spans="1:25" x14ac:dyDescent="0.25">
      <c r="A80" s="89">
        <v>18024</v>
      </c>
      <c r="B80" s="90" t="s">
        <v>92</v>
      </c>
      <c r="C80" s="89" t="s">
        <v>86</v>
      </c>
      <c r="D80" s="89" t="s">
        <v>2718</v>
      </c>
      <c r="E80" s="76" t="s">
        <v>130</v>
      </c>
      <c r="F80" s="76" t="str">
        <f>VLOOKUP(E80,Lookup!$A$1:$B$68,2,FALSE)</f>
        <v>Medicine</v>
      </c>
      <c r="G80" s="89" t="s">
        <v>2743</v>
      </c>
      <c r="H80" s="76" t="s">
        <v>4904</v>
      </c>
      <c r="I80" s="76" t="s">
        <v>3242</v>
      </c>
      <c r="J80" s="91">
        <v>44914</v>
      </c>
      <c r="K80" s="91">
        <v>44914</v>
      </c>
      <c r="L80" s="89" t="s">
        <v>4875</v>
      </c>
      <c r="M80" s="89" t="s">
        <v>469</v>
      </c>
      <c r="N80" s="89" t="s">
        <v>470</v>
      </c>
      <c r="O80" s="89" t="s">
        <v>135</v>
      </c>
      <c r="P80" s="89" t="s">
        <v>136</v>
      </c>
      <c r="Q80" s="89" t="s">
        <v>339</v>
      </c>
      <c r="R80" s="96" t="s">
        <v>104</v>
      </c>
      <c r="S80" s="89"/>
      <c r="T80" s="89"/>
      <c r="U80" s="89" t="s">
        <v>471</v>
      </c>
      <c r="V80" s="89"/>
      <c r="W80" s="89"/>
      <c r="X80" s="89"/>
      <c r="Y80" s="91"/>
    </row>
    <row r="81" spans="1:25" x14ac:dyDescent="0.25">
      <c r="A81" s="89">
        <v>18066</v>
      </c>
      <c r="B81" s="90" t="s">
        <v>92</v>
      </c>
      <c r="C81" s="89" t="s">
        <v>86</v>
      </c>
      <c r="D81" s="89" t="s">
        <v>2718</v>
      </c>
      <c r="E81" s="76" t="s">
        <v>130</v>
      </c>
      <c r="F81" s="76" t="str">
        <f>VLOOKUP(E81,Lookup!$A$1:$B$68,2,FALSE)</f>
        <v>Medicine</v>
      </c>
      <c r="G81" s="89" t="s">
        <v>2888</v>
      </c>
      <c r="H81" s="76" t="s">
        <v>4904</v>
      </c>
      <c r="I81" s="76" t="s">
        <v>3241</v>
      </c>
      <c r="J81" s="91">
        <v>44914</v>
      </c>
      <c r="K81" s="91">
        <v>44914</v>
      </c>
      <c r="L81" s="89" t="s">
        <v>4761</v>
      </c>
      <c r="M81" s="89" t="s">
        <v>465</v>
      </c>
      <c r="N81" s="89" t="s">
        <v>466</v>
      </c>
      <c r="O81" s="89" t="s">
        <v>127</v>
      </c>
      <c r="P81" s="89" t="s">
        <v>467</v>
      </c>
      <c r="Q81" s="89" t="s">
        <v>468</v>
      </c>
      <c r="R81" s="96" t="s">
        <v>104</v>
      </c>
      <c r="S81" s="89"/>
      <c r="T81" s="89"/>
      <c r="U81" s="89"/>
      <c r="V81" s="89"/>
      <c r="W81" s="89"/>
      <c r="X81" s="89"/>
      <c r="Y81" s="91"/>
    </row>
    <row r="82" spans="1:25" x14ac:dyDescent="0.25">
      <c r="A82" s="89">
        <v>18229</v>
      </c>
      <c r="B82" s="90" t="s">
        <v>92</v>
      </c>
      <c r="C82" s="89" t="s">
        <v>86</v>
      </c>
      <c r="D82" s="89" t="s">
        <v>2710</v>
      </c>
      <c r="E82" s="76" t="s">
        <v>126</v>
      </c>
      <c r="F82" s="76" t="str">
        <f>VLOOKUP(E82,Lookup!$A$1:$B$68,2,FALSE)</f>
        <v>Emergency Flow / ED</v>
      </c>
      <c r="G82" s="89" t="s">
        <v>2732</v>
      </c>
      <c r="H82" s="76" t="s">
        <v>4904</v>
      </c>
      <c r="I82" s="76" t="s">
        <v>3240</v>
      </c>
      <c r="J82" s="91">
        <v>44916</v>
      </c>
      <c r="K82" s="91">
        <v>44915</v>
      </c>
      <c r="L82" s="89" t="s">
        <v>4881</v>
      </c>
      <c r="M82" s="89" t="s">
        <v>475</v>
      </c>
      <c r="N82" s="89" t="s">
        <v>476</v>
      </c>
      <c r="O82" s="89" t="s">
        <v>88</v>
      </c>
      <c r="P82" s="89" t="s">
        <v>229</v>
      </c>
      <c r="Q82" s="89" t="s">
        <v>4908</v>
      </c>
      <c r="R82" s="92" t="s">
        <v>91</v>
      </c>
      <c r="S82" s="97" t="s">
        <v>105</v>
      </c>
      <c r="T82" s="89"/>
      <c r="U82" s="89"/>
      <c r="V82" s="89"/>
      <c r="W82" s="89"/>
      <c r="X82" s="89"/>
      <c r="Y82" s="91"/>
    </row>
    <row r="83" spans="1:25" x14ac:dyDescent="0.25">
      <c r="A83" s="89">
        <v>18223</v>
      </c>
      <c r="B83" s="90" t="s">
        <v>92</v>
      </c>
      <c r="C83" s="89" t="s">
        <v>86</v>
      </c>
      <c r="D83" s="89" t="s">
        <v>2749</v>
      </c>
      <c r="E83" s="76" t="s">
        <v>93</v>
      </c>
      <c r="F83" s="76" t="str">
        <f>VLOOKUP(E83,Lookup!$A$1:$B$68,2,FALSE)</f>
        <v>Medicine</v>
      </c>
      <c r="G83" s="89" t="s">
        <v>2845</v>
      </c>
      <c r="H83" s="76" t="s">
        <v>4904</v>
      </c>
      <c r="I83" s="76" t="s">
        <v>3208</v>
      </c>
      <c r="J83" s="91">
        <v>44916</v>
      </c>
      <c r="K83" s="91">
        <v>44916</v>
      </c>
      <c r="L83" s="89" t="s">
        <v>5789</v>
      </c>
      <c r="M83" s="89" t="s">
        <v>477</v>
      </c>
      <c r="N83" s="89" t="s">
        <v>478</v>
      </c>
      <c r="O83" s="89" t="s">
        <v>88</v>
      </c>
      <c r="P83" s="89" t="s">
        <v>158</v>
      </c>
      <c r="Q83" s="89" t="s">
        <v>157</v>
      </c>
      <c r="R83" s="92" t="s">
        <v>91</v>
      </c>
      <c r="S83" s="97" t="s">
        <v>105</v>
      </c>
      <c r="T83" s="89"/>
      <c r="U83" s="89"/>
      <c r="V83" s="89"/>
      <c r="W83" s="89"/>
      <c r="X83" s="89"/>
      <c r="Y83" s="91"/>
    </row>
    <row r="84" spans="1:25" x14ac:dyDescent="0.25">
      <c r="A84" s="89">
        <v>18304</v>
      </c>
      <c r="B84" s="90" t="s">
        <v>92</v>
      </c>
      <c r="C84" s="89" t="s">
        <v>86</v>
      </c>
      <c r="D84" s="89" t="s">
        <v>2889</v>
      </c>
      <c r="E84" s="76" t="s">
        <v>472</v>
      </c>
      <c r="F84" s="76" t="str">
        <f>VLOOKUP(E84,Lookup!$A$1:$B$68,2,FALSE)</f>
        <v>Emergency Flow / ED</v>
      </c>
      <c r="G84" s="89" t="s">
        <v>2890</v>
      </c>
      <c r="H84" s="76" t="s">
        <v>4904</v>
      </c>
      <c r="I84" s="76" t="s">
        <v>3244</v>
      </c>
      <c r="J84" s="91">
        <v>44917</v>
      </c>
      <c r="K84" s="91">
        <v>44914</v>
      </c>
      <c r="L84" s="89" t="s">
        <v>4806</v>
      </c>
      <c r="M84" s="89" t="s">
        <v>473</v>
      </c>
      <c r="N84" s="89" t="s">
        <v>474</v>
      </c>
      <c r="O84" s="89" t="s">
        <v>4942</v>
      </c>
      <c r="P84" s="89" t="s">
        <v>360</v>
      </c>
      <c r="Q84" s="89" t="s">
        <v>361</v>
      </c>
      <c r="R84" s="94" t="s">
        <v>99</v>
      </c>
      <c r="S84" s="89"/>
      <c r="T84" s="89"/>
      <c r="U84" s="89"/>
      <c r="V84" s="89"/>
      <c r="W84" s="89"/>
      <c r="X84" s="89"/>
      <c r="Y84" s="91"/>
    </row>
    <row r="85" spans="1:25" x14ac:dyDescent="0.25">
      <c r="A85" s="89">
        <v>18437</v>
      </c>
      <c r="B85" s="90" t="s">
        <v>92</v>
      </c>
      <c r="C85" s="89" t="s">
        <v>86</v>
      </c>
      <c r="D85" s="89" t="s">
        <v>2746</v>
      </c>
      <c r="E85" s="76" t="s">
        <v>110</v>
      </c>
      <c r="F85" s="76" t="str">
        <f>VLOOKUP(E85,Lookup!$A$1:$B$68,2,FALSE)</f>
        <v>Medicine</v>
      </c>
      <c r="G85" s="89" t="s">
        <v>2743</v>
      </c>
      <c r="H85" s="76" t="s">
        <v>4904</v>
      </c>
      <c r="I85" s="76" t="s">
        <v>3242</v>
      </c>
      <c r="J85" s="91">
        <v>44919</v>
      </c>
      <c r="K85" s="91">
        <v>44919</v>
      </c>
      <c r="L85" s="89" t="s">
        <v>4777</v>
      </c>
      <c r="M85" s="89" t="s">
        <v>484</v>
      </c>
      <c r="N85" s="89" t="s">
        <v>485</v>
      </c>
      <c r="O85" s="89" t="s">
        <v>88</v>
      </c>
      <c r="P85" s="89" t="s">
        <v>158</v>
      </c>
      <c r="Q85" s="89" t="s">
        <v>157</v>
      </c>
      <c r="R85" s="96" t="s">
        <v>104</v>
      </c>
      <c r="S85" s="89"/>
      <c r="T85" s="89"/>
      <c r="U85" s="89"/>
      <c r="V85" s="89"/>
      <c r="W85" s="89"/>
      <c r="X85" s="89"/>
      <c r="Y85" s="91"/>
    </row>
    <row r="86" spans="1:25" x14ac:dyDescent="0.25">
      <c r="A86" s="89">
        <v>18595</v>
      </c>
      <c r="B86" s="90" t="s">
        <v>92</v>
      </c>
      <c r="C86" s="89" t="s">
        <v>86</v>
      </c>
      <c r="D86" s="89" t="s">
        <v>2718</v>
      </c>
      <c r="E86" s="76" t="s">
        <v>130</v>
      </c>
      <c r="F86" s="76" t="str">
        <f>VLOOKUP(E86,Lookup!$A$1:$B$68,2,FALSE)</f>
        <v>Medicine</v>
      </c>
      <c r="G86" s="89" t="s">
        <v>2845</v>
      </c>
      <c r="H86" s="76" t="s">
        <v>4904</v>
      </c>
      <c r="I86" s="76" t="s">
        <v>3208</v>
      </c>
      <c r="J86" s="91">
        <v>44923</v>
      </c>
      <c r="K86" s="91">
        <v>44923</v>
      </c>
      <c r="L86" s="89" t="s">
        <v>5577</v>
      </c>
      <c r="M86" s="89" t="s">
        <v>492</v>
      </c>
      <c r="N86" s="89" t="s">
        <v>417</v>
      </c>
      <c r="O86" s="89" t="s">
        <v>127</v>
      </c>
      <c r="P86" s="89" t="s">
        <v>145</v>
      </c>
      <c r="Q86" s="89" t="s">
        <v>149</v>
      </c>
      <c r="R86" s="92" t="s">
        <v>91</v>
      </c>
      <c r="S86" s="97" t="s">
        <v>105</v>
      </c>
      <c r="T86" s="89"/>
      <c r="U86" s="89"/>
      <c r="V86" s="89"/>
      <c r="W86" s="89"/>
      <c r="X86" s="89"/>
      <c r="Y86" s="91"/>
    </row>
    <row r="87" spans="1:25" x14ac:dyDescent="0.25">
      <c r="A87" s="89">
        <v>18583</v>
      </c>
      <c r="B87" s="90" t="s">
        <v>92</v>
      </c>
      <c r="C87" s="89" t="s">
        <v>86</v>
      </c>
      <c r="D87" s="89" t="s">
        <v>2718</v>
      </c>
      <c r="E87" s="76" t="s">
        <v>130</v>
      </c>
      <c r="F87" s="76" t="str">
        <f>VLOOKUP(E87,Lookup!$A$1:$B$68,2,FALSE)</f>
        <v>Medicine</v>
      </c>
      <c r="G87" s="89" t="s">
        <v>2720</v>
      </c>
      <c r="H87" s="76" t="s">
        <v>4904</v>
      </c>
      <c r="I87" s="76" t="s">
        <v>3217</v>
      </c>
      <c r="J87" s="91">
        <v>44923</v>
      </c>
      <c r="K87" s="91">
        <v>44923</v>
      </c>
      <c r="L87" s="89" t="s">
        <v>5788</v>
      </c>
      <c r="M87" s="89" t="s">
        <v>490</v>
      </c>
      <c r="N87" s="89" t="s">
        <v>491</v>
      </c>
      <c r="O87" s="89" t="s">
        <v>115</v>
      </c>
      <c r="P87" s="89" t="s">
        <v>116</v>
      </c>
      <c r="Q87" s="89" t="s">
        <v>117</v>
      </c>
      <c r="R87" s="92" t="s">
        <v>91</v>
      </c>
      <c r="S87" s="97" t="s">
        <v>105</v>
      </c>
      <c r="T87" s="89"/>
      <c r="U87" s="89" t="s">
        <v>3095</v>
      </c>
      <c r="V87" s="89"/>
      <c r="W87" s="89"/>
      <c r="X87" s="89"/>
      <c r="Y87" s="91"/>
    </row>
    <row r="88" spans="1:25" x14ac:dyDescent="0.25">
      <c r="A88" s="89">
        <v>18812</v>
      </c>
      <c r="B88" s="90" t="s">
        <v>92</v>
      </c>
      <c r="C88" s="89" t="s">
        <v>86</v>
      </c>
      <c r="D88" s="89" t="s">
        <v>2718</v>
      </c>
      <c r="E88" s="76" t="s">
        <v>130</v>
      </c>
      <c r="F88" s="76" t="str">
        <f>VLOOKUP(E88,Lookup!$A$1:$B$68,2,FALSE)</f>
        <v>Medicine</v>
      </c>
      <c r="G88" s="89" t="s">
        <v>2732</v>
      </c>
      <c r="H88" s="76" t="s">
        <v>4904</v>
      </c>
      <c r="I88" s="76" t="s">
        <v>3240</v>
      </c>
      <c r="J88" s="91">
        <v>44925</v>
      </c>
      <c r="K88" s="91">
        <v>44924</v>
      </c>
      <c r="L88" s="89"/>
      <c r="M88" s="89" t="s">
        <v>493</v>
      </c>
      <c r="N88" s="89" t="s">
        <v>494</v>
      </c>
      <c r="O88" s="89" t="s">
        <v>210</v>
      </c>
      <c r="P88" s="89" t="s">
        <v>211</v>
      </c>
      <c r="Q88" s="89" t="s">
        <v>309</v>
      </c>
      <c r="R88" s="92" t="s">
        <v>91</v>
      </c>
      <c r="S88" s="93" t="s">
        <v>91</v>
      </c>
      <c r="T88" s="89"/>
      <c r="U88" s="89"/>
      <c r="V88" s="89"/>
      <c r="W88" s="89"/>
      <c r="X88" s="89"/>
      <c r="Y88" s="91"/>
    </row>
    <row r="89" spans="1:25" x14ac:dyDescent="0.25">
      <c r="A89" s="89">
        <v>18882</v>
      </c>
      <c r="B89" s="90" t="s">
        <v>92</v>
      </c>
      <c r="C89" s="89" t="s">
        <v>86</v>
      </c>
      <c r="D89" s="89" t="s">
        <v>2718</v>
      </c>
      <c r="E89" s="76" t="s">
        <v>130</v>
      </c>
      <c r="F89" s="76" t="str">
        <f>VLOOKUP(E89,Lookup!$A$1:$B$68,2,FALSE)</f>
        <v>Medicine</v>
      </c>
      <c r="G89" s="89" t="s">
        <v>2876</v>
      </c>
      <c r="H89" s="76" t="s">
        <v>4904</v>
      </c>
      <c r="I89" s="76" t="s">
        <v>3227</v>
      </c>
      <c r="J89" s="91">
        <v>44926</v>
      </c>
      <c r="K89" s="91">
        <v>44926</v>
      </c>
      <c r="L89" s="89" t="s">
        <v>5632</v>
      </c>
      <c r="M89" s="89" t="s">
        <v>496</v>
      </c>
      <c r="N89" s="89" t="s">
        <v>497</v>
      </c>
      <c r="O89" s="89" t="s">
        <v>135</v>
      </c>
      <c r="P89" s="89" t="s">
        <v>136</v>
      </c>
      <c r="Q89" s="89" t="s">
        <v>160</v>
      </c>
      <c r="R89" s="92" t="s">
        <v>91</v>
      </c>
      <c r="S89" s="97" t="s">
        <v>105</v>
      </c>
      <c r="T89" s="89"/>
      <c r="U89" s="89"/>
      <c r="V89" s="89"/>
      <c r="W89" s="89"/>
      <c r="X89" s="89"/>
      <c r="Y89" s="91"/>
    </row>
    <row r="90" spans="1:25" x14ac:dyDescent="0.25">
      <c r="A90" s="89">
        <v>18942</v>
      </c>
      <c r="B90" s="90" t="s">
        <v>92</v>
      </c>
      <c r="C90" s="89" t="s">
        <v>86</v>
      </c>
      <c r="D90" s="89" t="s">
        <v>2718</v>
      </c>
      <c r="E90" s="76" t="s">
        <v>130</v>
      </c>
      <c r="F90" s="76" t="str">
        <f>VLOOKUP(E90,Lookup!$A$1:$B$68,2,FALSE)</f>
        <v>Medicine</v>
      </c>
      <c r="G90" s="89" t="s">
        <v>2743</v>
      </c>
      <c r="H90" s="76" t="s">
        <v>4904</v>
      </c>
      <c r="I90" s="76" t="s">
        <v>3242</v>
      </c>
      <c r="J90" s="91">
        <v>44927</v>
      </c>
      <c r="K90" s="91">
        <v>44927</v>
      </c>
      <c r="L90" s="89" t="s">
        <v>4758</v>
      </c>
      <c r="M90" s="89" t="s">
        <v>500</v>
      </c>
      <c r="N90" s="89" t="s">
        <v>501</v>
      </c>
      <c r="O90" s="89" t="s">
        <v>252</v>
      </c>
      <c r="P90" s="89" t="s">
        <v>253</v>
      </c>
      <c r="Q90" s="89" t="s">
        <v>254</v>
      </c>
      <c r="R90" s="95" t="s">
        <v>11</v>
      </c>
      <c r="S90" s="97" t="s">
        <v>105</v>
      </c>
      <c r="T90" s="107" t="s">
        <v>11</v>
      </c>
      <c r="U90" s="89" t="s">
        <v>502</v>
      </c>
      <c r="V90" s="89" t="s">
        <v>503</v>
      </c>
      <c r="W90" s="89"/>
      <c r="X90" s="89" t="s">
        <v>504</v>
      </c>
      <c r="Y90" s="91"/>
    </row>
    <row r="91" spans="1:25" x14ac:dyDescent="0.25">
      <c r="A91" s="89">
        <v>18998</v>
      </c>
      <c r="B91" s="90" t="s">
        <v>92</v>
      </c>
      <c r="C91" s="89" t="s">
        <v>86</v>
      </c>
      <c r="D91" s="89" t="s">
        <v>2718</v>
      </c>
      <c r="E91" s="76" t="s">
        <v>130</v>
      </c>
      <c r="F91" s="76" t="str">
        <f>VLOOKUP(E91,Lookup!$A$1:$B$68,2,FALSE)</f>
        <v>Medicine</v>
      </c>
      <c r="G91" s="89" t="s">
        <v>2876</v>
      </c>
      <c r="H91" s="76" t="s">
        <v>4904</v>
      </c>
      <c r="I91" s="76" t="s">
        <v>3227</v>
      </c>
      <c r="J91" s="91">
        <v>44929</v>
      </c>
      <c r="K91" s="91">
        <v>44928</v>
      </c>
      <c r="L91" s="89" t="s">
        <v>5787</v>
      </c>
      <c r="M91" s="89" t="s">
        <v>507</v>
      </c>
      <c r="N91" s="89" t="s">
        <v>508</v>
      </c>
      <c r="O91" s="89" t="s">
        <v>135</v>
      </c>
      <c r="P91" s="89" t="s">
        <v>205</v>
      </c>
      <c r="Q91" s="89" t="s">
        <v>206</v>
      </c>
      <c r="R91" s="94" t="s">
        <v>99</v>
      </c>
      <c r="S91" s="89"/>
      <c r="T91" s="89"/>
      <c r="U91" s="89"/>
      <c r="V91" s="89"/>
      <c r="W91" s="89"/>
      <c r="X91" s="89"/>
      <c r="Y91" s="91"/>
    </row>
    <row r="92" spans="1:25" x14ac:dyDescent="0.25">
      <c r="A92" s="89">
        <v>19214</v>
      </c>
      <c r="B92" s="90" t="s">
        <v>92</v>
      </c>
      <c r="C92" s="89" t="s">
        <v>86</v>
      </c>
      <c r="D92" s="89" t="s">
        <v>2723</v>
      </c>
      <c r="E92" s="76" t="s">
        <v>36</v>
      </c>
      <c r="F92" s="76" t="str">
        <f>VLOOKUP(E92,Lookup!$A$1:$B$68,2,FALSE)</f>
        <v>Emergency Flow / ED</v>
      </c>
      <c r="G92" s="89" t="s">
        <v>2876</v>
      </c>
      <c r="H92" s="76" t="s">
        <v>4904</v>
      </c>
      <c r="I92" s="76" t="s">
        <v>3227</v>
      </c>
      <c r="J92" s="91">
        <v>44931</v>
      </c>
      <c r="K92" s="91">
        <v>44931</v>
      </c>
      <c r="L92" s="89" t="s">
        <v>4826</v>
      </c>
      <c r="M92" s="89" t="s">
        <v>513</v>
      </c>
      <c r="N92" s="89" t="s">
        <v>514</v>
      </c>
      <c r="O92" s="89" t="s">
        <v>88</v>
      </c>
      <c r="P92" s="89" t="s">
        <v>158</v>
      </c>
      <c r="Q92" s="89" t="s">
        <v>89</v>
      </c>
      <c r="R92" s="92" t="s">
        <v>91</v>
      </c>
      <c r="S92" s="89"/>
      <c r="T92" s="89"/>
      <c r="U92" s="89"/>
      <c r="V92" s="89"/>
      <c r="W92" s="89"/>
      <c r="X92" s="89"/>
      <c r="Y92" s="91"/>
    </row>
    <row r="93" spans="1:25" x14ac:dyDescent="0.25">
      <c r="A93" s="89">
        <v>19233</v>
      </c>
      <c r="B93" s="90" t="s">
        <v>92</v>
      </c>
      <c r="C93" s="89" t="s">
        <v>86</v>
      </c>
      <c r="D93" s="89" t="s">
        <v>2710</v>
      </c>
      <c r="E93" s="76" t="s">
        <v>126</v>
      </c>
      <c r="F93" s="76" t="str">
        <f>VLOOKUP(E93,Lookup!$A$1:$B$68,2,FALSE)</f>
        <v>Emergency Flow / ED</v>
      </c>
      <c r="G93" s="89" t="s">
        <v>2732</v>
      </c>
      <c r="H93" s="76" t="s">
        <v>4904</v>
      </c>
      <c r="I93" s="76" t="s">
        <v>3240</v>
      </c>
      <c r="J93" s="91">
        <v>44931</v>
      </c>
      <c r="K93" s="91">
        <v>44931</v>
      </c>
      <c r="L93" s="89" t="s">
        <v>4752</v>
      </c>
      <c r="M93" s="89" t="s">
        <v>511</v>
      </c>
      <c r="N93" s="89" t="s">
        <v>512</v>
      </c>
      <c r="O93" s="89" t="s">
        <v>88</v>
      </c>
      <c r="P93" s="89" t="s">
        <v>158</v>
      </c>
      <c r="Q93" s="89" t="s">
        <v>157</v>
      </c>
      <c r="R93" s="92" t="s">
        <v>91</v>
      </c>
      <c r="S93" s="97" t="s">
        <v>105</v>
      </c>
      <c r="T93" s="101" t="s">
        <v>91</v>
      </c>
      <c r="U93" s="89" t="s">
        <v>4078</v>
      </c>
      <c r="V93" s="89" t="s">
        <v>4079</v>
      </c>
      <c r="W93" s="89"/>
      <c r="X93" s="89" t="s">
        <v>4080</v>
      </c>
      <c r="Y93" s="91"/>
    </row>
    <row r="94" spans="1:25" x14ac:dyDescent="0.25">
      <c r="A94" s="89">
        <v>19283</v>
      </c>
      <c r="B94" s="90" t="s">
        <v>92</v>
      </c>
      <c r="C94" s="89" t="s">
        <v>86</v>
      </c>
      <c r="D94" s="89" t="s">
        <v>2710</v>
      </c>
      <c r="E94" s="76" t="s">
        <v>126</v>
      </c>
      <c r="F94" s="76" t="str">
        <f>VLOOKUP(E94,Lookup!$A$1:$B$68,2,FALSE)</f>
        <v>Emergency Flow / ED</v>
      </c>
      <c r="G94" s="89" t="s">
        <v>2732</v>
      </c>
      <c r="H94" s="76" t="s">
        <v>4904</v>
      </c>
      <c r="I94" s="76" t="s">
        <v>3240</v>
      </c>
      <c r="J94" s="91">
        <v>44932</v>
      </c>
      <c r="K94" s="91">
        <v>44930</v>
      </c>
      <c r="L94" s="89" t="s">
        <v>4827</v>
      </c>
      <c r="M94" s="89" t="s">
        <v>509</v>
      </c>
      <c r="N94" s="89" t="s">
        <v>510</v>
      </c>
      <c r="O94" s="89" t="s">
        <v>88</v>
      </c>
      <c r="P94" s="89" t="s">
        <v>4909</v>
      </c>
      <c r="Q94" s="89" t="s">
        <v>4908</v>
      </c>
      <c r="R94" s="94" t="s">
        <v>99</v>
      </c>
      <c r="S94" s="89"/>
      <c r="T94" s="89"/>
      <c r="U94" s="89"/>
      <c r="V94" s="89"/>
      <c r="W94" s="89"/>
      <c r="X94" s="89"/>
      <c r="Y94" s="91"/>
    </row>
    <row r="95" spans="1:25" x14ac:dyDescent="0.25">
      <c r="A95" s="89">
        <v>19278</v>
      </c>
      <c r="B95" s="90" t="s">
        <v>92</v>
      </c>
      <c r="C95" s="89" t="s">
        <v>125</v>
      </c>
      <c r="D95" s="89" t="s">
        <v>2710</v>
      </c>
      <c r="E95" s="76" t="s">
        <v>126</v>
      </c>
      <c r="F95" s="76" t="str">
        <f>VLOOKUP(E95,Lookup!$A$1:$B$68,2,FALSE)</f>
        <v>Emergency Flow / ED</v>
      </c>
      <c r="G95" s="89" t="s">
        <v>2732</v>
      </c>
      <c r="H95" s="76" t="s">
        <v>4904</v>
      </c>
      <c r="I95" s="76" t="s">
        <v>3240</v>
      </c>
      <c r="J95" s="91">
        <v>44932</v>
      </c>
      <c r="K95" s="91">
        <v>44932</v>
      </c>
      <c r="L95" s="89" t="s">
        <v>4784</v>
      </c>
      <c r="M95" s="89" t="s">
        <v>517</v>
      </c>
      <c r="N95" s="89" t="s">
        <v>518</v>
      </c>
      <c r="O95" s="89" t="s">
        <v>192</v>
      </c>
      <c r="P95" s="89" t="s">
        <v>383</v>
      </c>
      <c r="Q95" s="89" t="s">
        <v>383</v>
      </c>
      <c r="R95" s="92" t="s">
        <v>91</v>
      </c>
      <c r="S95" s="89"/>
      <c r="T95" s="89"/>
      <c r="U95" s="89"/>
      <c r="V95" s="89"/>
      <c r="W95" s="89"/>
      <c r="X95" s="89"/>
      <c r="Y95" s="91"/>
    </row>
    <row r="96" spans="1:25" x14ac:dyDescent="0.25">
      <c r="A96" s="89">
        <v>19379</v>
      </c>
      <c r="B96" s="90" t="s">
        <v>92</v>
      </c>
      <c r="C96" s="89" t="s">
        <v>86</v>
      </c>
      <c r="D96" s="89" t="s">
        <v>2723</v>
      </c>
      <c r="E96" s="76" t="s">
        <v>36</v>
      </c>
      <c r="F96" s="76" t="str">
        <f>VLOOKUP(E96,Lookup!$A$1:$B$68,2,FALSE)</f>
        <v>Emergency Flow / ED</v>
      </c>
      <c r="G96" s="89" t="s">
        <v>2876</v>
      </c>
      <c r="H96" s="76" t="s">
        <v>4904</v>
      </c>
      <c r="I96" s="76" t="s">
        <v>3227</v>
      </c>
      <c r="J96" s="91">
        <v>44933</v>
      </c>
      <c r="K96" s="91">
        <v>44933</v>
      </c>
      <c r="L96" s="89" t="s">
        <v>4762</v>
      </c>
      <c r="M96" s="89" t="s">
        <v>520</v>
      </c>
      <c r="N96" s="89" t="s">
        <v>521</v>
      </c>
      <c r="O96" s="89" t="s">
        <v>88</v>
      </c>
      <c r="P96" s="89" t="s">
        <v>158</v>
      </c>
      <c r="Q96" s="89" t="s">
        <v>89</v>
      </c>
      <c r="R96" s="92" t="s">
        <v>91</v>
      </c>
      <c r="S96" s="89"/>
      <c r="T96" s="89"/>
      <c r="U96" s="89"/>
      <c r="V96" s="89"/>
      <c r="W96" s="89"/>
      <c r="X96" s="89"/>
      <c r="Y96" s="91"/>
    </row>
    <row r="97" spans="1:25" x14ac:dyDescent="0.25">
      <c r="A97" s="89">
        <v>19424</v>
      </c>
      <c r="B97" s="90" t="s">
        <v>92</v>
      </c>
      <c r="C97" s="89" t="s">
        <v>86</v>
      </c>
      <c r="D97" s="89" t="s">
        <v>2718</v>
      </c>
      <c r="E97" s="76" t="s">
        <v>130</v>
      </c>
      <c r="F97" s="76" t="str">
        <f>VLOOKUP(E97,Lookup!$A$1:$B$68,2,FALSE)</f>
        <v>Medicine</v>
      </c>
      <c r="G97" s="89" t="s">
        <v>2876</v>
      </c>
      <c r="H97" s="76" t="s">
        <v>4904</v>
      </c>
      <c r="I97" s="76" t="s">
        <v>3227</v>
      </c>
      <c r="J97" s="91">
        <v>44934</v>
      </c>
      <c r="K97" s="91">
        <v>44928</v>
      </c>
      <c r="L97" s="89" t="s">
        <v>4845</v>
      </c>
      <c r="M97" s="89" t="s">
        <v>505</v>
      </c>
      <c r="N97" s="89" t="s">
        <v>506</v>
      </c>
      <c r="O97" s="89" t="s">
        <v>153</v>
      </c>
      <c r="P97" s="89" t="s">
        <v>154</v>
      </c>
      <c r="Q97" s="89" t="s">
        <v>249</v>
      </c>
      <c r="R97" s="92" t="s">
        <v>91</v>
      </c>
      <c r="S97" s="89"/>
      <c r="T97" s="89"/>
      <c r="U97" s="89"/>
      <c r="V97" s="89"/>
      <c r="W97" s="89"/>
      <c r="X97" s="89"/>
      <c r="Y97" s="91"/>
    </row>
    <row r="98" spans="1:25" x14ac:dyDescent="0.25">
      <c r="A98" s="89">
        <v>19616</v>
      </c>
      <c r="B98" s="90" t="s">
        <v>92</v>
      </c>
      <c r="C98" s="89" t="s">
        <v>125</v>
      </c>
      <c r="D98" s="89" t="s">
        <v>2847</v>
      </c>
      <c r="E98" s="76" t="s">
        <v>165</v>
      </c>
      <c r="F98" s="76" t="str">
        <f>VLOOKUP(E98,Lookup!$A$1:$B$68,2,FALSE)</f>
        <v>Emergency Flow / ED</v>
      </c>
      <c r="G98" s="89" t="s">
        <v>2720</v>
      </c>
      <c r="H98" s="76" t="s">
        <v>4904</v>
      </c>
      <c r="I98" s="76" t="s">
        <v>3217</v>
      </c>
      <c r="J98" s="91">
        <v>44937</v>
      </c>
      <c r="K98" s="91">
        <v>44934</v>
      </c>
      <c r="L98" s="89"/>
      <c r="M98" s="89" t="s">
        <v>5820</v>
      </c>
      <c r="N98" s="89" t="s">
        <v>522</v>
      </c>
      <c r="O98" s="89" t="s">
        <v>107</v>
      </c>
      <c r="P98" s="89" t="s">
        <v>108</v>
      </c>
      <c r="Q98" s="89" t="s">
        <v>109</v>
      </c>
      <c r="R98" s="102" t="s">
        <v>171</v>
      </c>
      <c r="S98" s="89"/>
      <c r="T98" s="89"/>
      <c r="U98" s="89"/>
      <c r="V98" s="89"/>
      <c r="W98" s="89"/>
      <c r="X98" s="89"/>
      <c r="Y98" s="91"/>
    </row>
    <row r="99" spans="1:25" x14ac:dyDescent="0.25">
      <c r="A99" s="89">
        <v>19645</v>
      </c>
      <c r="B99" s="90" t="s">
        <v>183</v>
      </c>
      <c r="C99" s="89" t="s">
        <v>86</v>
      </c>
      <c r="D99" s="89" t="s">
        <v>2749</v>
      </c>
      <c r="E99" s="76" t="s">
        <v>93</v>
      </c>
      <c r="F99" s="76" t="str">
        <f>VLOOKUP(E99,Lookup!$A$1:$B$68,2,FALSE)</f>
        <v>Medicine</v>
      </c>
      <c r="G99" s="89" t="s">
        <v>2744</v>
      </c>
      <c r="H99" s="76" t="s">
        <v>4904</v>
      </c>
      <c r="I99" s="76" t="s">
        <v>3212</v>
      </c>
      <c r="J99" s="91">
        <v>44937</v>
      </c>
      <c r="K99" s="91">
        <v>44937</v>
      </c>
      <c r="L99" s="89"/>
      <c r="M99" s="89" t="s">
        <v>536</v>
      </c>
      <c r="N99" s="89" t="s">
        <v>537</v>
      </c>
      <c r="O99" s="89" t="s">
        <v>88</v>
      </c>
      <c r="P99" s="89" t="s">
        <v>158</v>
      </c>
      <c r="Q99" s="89" t="s">
        <v>89</v>
      </c>
      <c r="R99" s="92" t="s">
        <v>91</v>
      </c>
      <c r="S99" s="93" t="s">
        <v>91</v>
      </c>
      <c r="T99" s="101" t="s">
        <v>91</v>
      </c>
      <c r="U99" s="89" t="s">
        <v>538</v>
      </c>
      <c r="V99" s="89" t="s">
        <v>539</v>
      </c>
      <c r="W99" s="89"/>
      <c r="X99" s="89" t="s">
        <v>540</v>
      </c>
      <c r="Y99" s="91"/>
    </row>
    <row r="100" spans="1:25" x14ac:dyDescent="0.25">
      <c r="A100" s="89">
        <v>19679</v>
      </c>
      <c r="B100" s="90" t="s">
        <v>92</v>
      </c>
      <c r="C100" s="89" t="s">
        <v>86</v>
      </c>
      <c r="D100" s="89" t="s">
        <v>2749</v>
      </c>
      <c r="E100" s="76" t="s">
        <v>93</v>
      </c>
      <c r="F100" s="76" t="str">
        <f>VLOOKUP(E100,Lookup!$A$1:$B$68,2,FALSE)</f>
        <v>Medicine</v>
      </c>
      <c r="G100" s="89" t="s">
        <v>2845</v>
      </c>
      <c r="H100" s="76" t="s">
        <v>4904</v>
      </c>
      <c r="I100" s="76" t="s">
        <v>3208</v>
      </c>
      <c r="J100" s="91">
        <v>44937</v>
      </c>
      <c r="K100" s="91">
        <v>44937</v>
      </c>
      <c r="L100" s="89" t="s">
        <v>5786</v>
      </c>
      <c r="M100" s="89" t="s">
        <v>534</v>
      </c>
      <c r="N100" s="89" t="s">
        <v>535</v>
      </c>
      <c r="O100" s="89" t="s">
        <v>88</v>
      </c>
      <c r="P100" s="89" t="s">
        <v>158</v>
      </c>
      <c r="Q100" s="89" t="s">
        <v>157</v>
      </c>
      <c r="R100" s="92" t="s">
        <v>91</v>
      </c>
      <c r="S100" s="97" t="s">
        <v>105</v>
      </c>
      <c r="T100" s="89"/>
      <c r="U100" s="89"/>
      <c r="V100" s="89"/>
      <c r="W100" s="89"/>
      <c r="X100" s="89"/>
      <c r="Y100" s="91"/>
    </row>
    <row r="101" spans="1:25" x14ac:dyDescent="0.25">
      <c r="A101" s="89">
        <v>19703</v>
      </c>
      <c r="B101" s="90" t="s">
        <v>92</v>
      </c>
      <c r="C101" s="89" t="s">
        <v>86</v>
      </c>
      <c r="D101" s="89" t="s">
        <v>2718</v>
      </c>
      <c r="E101" s="76" t="s">
        <v>130</v>
      </c>
      <c r="F101" s="76" t="str">
        <f>VLOOKUP(E101,Lookup!$A$1:$B$68,2,FALSE)</f>
        <v>Medicine</v>
      </c>
      <c r="G101" s="89" t="s">
        <v>2845</v>
      </c>
      <c r="H101" s="76" t="s">
        <v>4904</v>
      </c>
      <c r="I101" s="76" t="s">
        <v>3208</v>
      </c>
      <c r="J101" s="91">
        <v>44938</v>
      </c>
      <c r="K101" s="91">
        <v>44937</v>
      </c>
      <c r="L101" s="89" t="s">
        <v>5785</v>
      </c>
      <c r="M101" s="89" t="s">
        <v>531</v>
      </c>
      <c r="N101" s="89" t="s">
        <v>532</v>
      </c>
      <c r="O101" s="89" t="s">
        <v>135</v>
      </c>
      <c r="P101" s="89" t="s">
        <v>136</v>
      </c>
      <c r="Q101" s="89" t="s">
        <v>533</v>
      </c>
      <c r="R101" s="94" t="s">
        <v>99</v>
      </c>
      <c r="S101" s="89"/>
      <c r="T101" s="89"/>
      <c r="U101" s="89"/>
      <c r="V101" s="89"/>
      <c r="W101" s="89"/>
      <c r="X101" s="89"/>
      <c r="Y101" s="91"/>
    </row>
    <row r="102" spans="1:25" x14ac:dyDescent="0.25">
      <c r="A102" s="89">
        <v>19737</v>
      </c>
      <c r="B102" s="90" t="s">
        <v>92</v>
      </c>
      <c r="C102" s="89" t="s">
        <v>86</v>
      </c>
      <c r="D102" s="89" t="s">
        <v>2718</v>
      </c>
      <c r="E102" s="76" t="s">
        <v>130</v>
      </c>
      <c r="F102" s="76" t="str">
        <f>VLOOKUP(E102,Lookup!$A$1:$B$68,2,FALSE)</f>
        <v>Medicine</v>
      </c>
      <c r="G102" s="89" t="s">
        <v>2876</v>
      </c>
      <c r="H102" s="76" t="s">
        <v>4904</v>
      </c>
      <c r="I102" s="76" t="s">
        <v>3227</v>
      </c>
      <c r="J102" s="91">
        <v>44938</v>
      </c>
      <c r="K102" s="91">
        <v>44938</v>
      </c>
      <c r="L102" s="89" t="s">
        <v>4826</v>
      </c>
      <c r="M102" s="89" t="s">
        <v>544</v>
      </c>
      <c r="N102" s="89" t="s">
        <v>545</v>
      </c>
      <c r="O102" s="89" t="s">
        <v>135</v>
      </c>
      <c r="P102" s="89" t="s">
        <v>205</v>
      </c>
      <c r="Q102" s="89" t="s">
        <v>206</v>
      </c>
      <c r="R102" s="92" t="s">
        <v>91</v>
      </c>
      <c r="S102" s="89"/>
      <c r="T102" s="89"/>
      <c r="U102" s="89"/>
      <c r="V102" s="89"/>
      <c r="W102" s="89"/>
      <c r="X102" s="89"/>
      <c r="Y102" s="91"/>
    </row>
    <row r="103" spans="1:25" x14ac:dyDescent="0.25">
      <c r="A103" s="89">
        <v>19712</v>
      </c>
      <c r="B103" s="90" t="s">
        <v>92</v>
      </c>
      <c r="C103" s="89" t="s">
        <v>125</v>
      </c>
      <c r="D103" s="89" t="s">
        <v>2847</v>
      </c>
      <c r="E103" s="76" t="s">
        <v>165</v>
      </c>
      <c r="F103" s="76" t="str">
        <f>VLOOKUP(E103,Lookup!$A$1:$B$68,2,FALSE)</f>
        <v>Emergency Flow / ED</v>
      </c>
      <c r="G103" s="89" t="s">
        <v>2720</v>
      </c>
      <c r="H103" s="76" t="s">
        <v>4904</v>
      </c>
      <c r="I103" s="76" t="s">
        <v>3217</v>
      </c>
      <c r="J103" s="91">
        <v>44938</v>
      </c>
      <c r="K103" s="91">
        <v>44938</v>
      </c>
      <c r="L103" s="89" t="s">
        <v>4780</v>
      </c>
      <c r="M103" s="89" t="s">
        <v>542</v>
      </c>
      <c r="N103" s="89" t="s">
        <v>543</v>
      </c>
      <c r="O103" s="89" t="s">
        <v>4942</v>
      </c>
      <c r="P103" s="89" t="s">
        <v>354</v>
      </c>
      <c r="Q103" s="89" t="s">
        <v>355</v>
      </c>
      <c r="R103" s="96" t="s">
        <v>104</v>
      </c>
      <c r="S103" s="89"/>
      <c r="T103" s="89"/>
      <c r="U103" s="89"/>
      <c r="V103" s="89"/>
      <c r="W103" s="89"/>
      <c r="X103" s="89"/>
      <c r="Y103" s="91"/>
    </row>
    <row r="104" spans="1:25" x14ac:dyDescent="0.25">
      <c r="A104" s="89">
        <v>19785</v>
      </c>
      <c r="B104" s="90" t="s">
        <v>92</v>
      </c>
      <c r="C104" s="89" t="s">
        <v>125</v>
      </c>
      <c r="D104" s="89" t="s">
        <v>2847</v>
      </c>
      <c r="E104" s="76" t="s">
        <v>165</v>
      </c>
      <c r="F104" s="76" t="str">
        <f>VLOOKUP(E104,Lookup!$A$1:$B$68,2,FALSE)</f>
        <v>Emergency Flow / ED</v>
      </c>
      <c r="G104" s="89" t="s">
        <v>2720</v>
      </c>
      <c r="H104" s="76" t="s">
        <v>4904</v>
      </c>
      <c r="I104" s="76" t="s">
        <v>3217</v>
      </c>
      <c r="J104" s="91">
        <v>44939</v>
      </c>
      <c r="K104" s="91">
        <v>44939</v>
      </c>
      <c r="L104" s="89" t="s">
        <v>4780</v>
      </c>
      <c r="M104" s="89" t="s">
        <v>547</v>
      </c>
      <c r="N104" s="89" t="s">
        <v>548</v>
      </c>
      <c r="O104" s="89" t="s">
        <v>4942</v>
      </c>
      <c r="P104" s="89" t="s">
        <v>354</v>
      </c>
      <c r="Q104" s="89" t="s">
        <v>355</v>
      </c>
      <c r="R104" s="92" t="s">
        <v>91</v>
      </c>
      <c r="S104" s="89"/>
      <c r="T104" s="89"/>
      <c r="U104" s="89"/>
      <c r="V104" s="89"/>
      <c r="W104" s="89"/>
      <c r="X104" s="89"/>
      <c r="Y104" s="91"/>
    </row>
    <row r="105" spans="1:25" x14ac:dyDescent="0.25">
      <c r="A105" s="89">
        <v>19942</v>
      </c>
      <c r="B105" s="90" t="s">
        <v>92</v>
      </c>
      <c r="C105" s="89" t="s">
        <v>86</v>
      </c>
      <c r="D105" s="89" t="s">
        <v>2718</v>
      </c>
      <c r="E105" s="76" t="s">
        <v>130</v>
      </c>
      <c r="F105" s="76" t="str">
        <f>VLOOKUP(E105,Lookup!$A$1:$B$68,2,FALSE)</f>
        <v>Medicine</v>
      </c>
      <c r="G105" s="89" t="s">
        <v>2845</v>
      </c>
      <c r="H105" s="76" t="s">
        <v>4904</v>
      </c>
      <c r="I105" s="76" t="s">
        <v>3208</v>
      </c>
      <c r="J105" s="91">
        <v>44941</v>
      </c>
      <c r="K105" s="91">
        <v>44941</v>
      </c>
      <c r="L105" s="89"/>
      <c r="M105" s="89" t="s">
        <v>551</v>
      </c>
      <c r="N105" s="89" t="s">
        <v>552</v>
      </c>
      <c r="O105" s="89" t="s">
        <v>88</v>
      </c>
      <c r="P105" s="89" t="s">
        <v>158</v>
      </c>
      <c r="Q105" s="89" t="s">
        <v>157</v>
      </c>
      <c r="R105" s="92" t="s">
        <v>91</v>
      </c>
      <c r="S105" s="97" t="s">
        <v>105</v>
      </c>
      <c r="T105" s="89"/>
      <c r="U105" s="89"/>
      <c r="V105" s="89"/>
      <c r="W105" s="89"/>
      <c r="X105" s="89"/>
      <c r="Y105" s="91"/>
    </row>
    <row r="106" spans="1:25" x14ac:dyDescent="0.25">
      <c r="A106" s="89">
        <v>19985</v>
      </c>
      <c r="B106" s="90" t="s">
        <v>92</v>
      </c>
      <c r="C106" s="89" t="s">
        <v>86</v>
      </c>
      <c r="D106" s="89" t="s">
        <v>2749</v>
      </c>
      <c r="E106" s="76" t="s">
        <v>93</v>
      </c>
      <c r="F106" s="76" t="str">
        <f>VLOOKUP(E106,Lookup!$A$1:$B$68,2,FALSE)</f>
        <v>Medicine</v>
      </c>
      <c r="G106" s="89" t="s">
        <v>2845</v>
      </c>
      <c r="H106" s="76" t="s">
        <v>4904</v>
      </c>
      <c r="I106" s="76" t="s">
        <v>3208</v>
      </c>
      <c r="J106" s="91">
        <v>44942</v>
      </c>
      <c r="K106" s="91">
        <v>44939</v>
      </c>
      <c r="L106" s="89" t="s">
        <v>4757</v>
      </c>
      <c r="M106" s="89" t="s">
        <v>546</v>
      </c>
      <c r="N106" s="89" t="s">
        <v>417</v>
      </c>
      <c r="O106" s="89" t="s">
        <v>127</v>
      </c>
      <c r="P106" s="89" t="s">
        <v>145</v>
      </c>
      <c r="Q106" s="89" t="s">
        <v>149</v>
      </c>
      <c r="R106" s="92" t="s">
        <v>91</v>
      </c>
      <c r="S106" s="97" t="s">
        <v>105</v>
      </c>
      <c r="T106" s="89"/>
      <c r="U106" s="89"/>
      <c r="V106" s="89"/>
      <c r="W106" s="89"/>
      <c r="X106" s="89"/>
      <c r="Y106" s="91"/>
    </row>
    <row r="107" spans="1:25" x14ac:dyDescent="0.25">
      <c r="A107" s="89">
        <v>20084</v>
      </c>
      <c r="B107" s="90" t="s">
        <v>92</v>
      </c>
      <c r="C107" s="89" t="s">
        <v>86</v>
      </c>
      <c r="D107" s="89" t="s">
        <v>2749</v>
      </c>
      <c r="E107" s="76" t="s">
        <v>93</v>
      </c>
      <c r="F107" s="76" t="str">
        <f>VLOOKUP(E107,Lookup!$A$1:$B$68,2,FALSE)</f>
        <v>Medicine</v>
      </c>
      <c r="G107" s="89" t="s">
        <v>2845</v>
      </c>
      <c r="H107" s="76" t="s">
        <v>4904</v>
      </c>
      <c r="I107" s="76" t="s">
        <v>3208</v>
      </c>
      <c r="J107" s="91">
        <v>44944</v>
      </c>
      <c r="K107" s="91">
        <v>44940</v>
      </c>
      <c r="L107" s="89"/>
      <c r="M107" s="89" t="s">
        <v>549</v>
      </c>
      <c r="N107" s="89" t="s">
        <v>550</v>
      </c>
      <c r="O107" s="89" t="s">
        <v>88</v>
      </c>
      <c r="P107" s="89" t="s">
        <v>4909</v>
      </c>
      <c r="Q107" s="89" t="s">
        <v>4908</v>
      </c>
      <c r="R107" s="92" t="s">
        <v>91</v>
      </c>
      <c r="S107" s="97" t="s">
        <v>105</v>
      </c>
      <c r="T107" s="89"/>
      <c r="U107" s="89"/>
      <c r="V107" s="89"/>
      <c r="W107" s="89"/>
      <c r="X107" s="89"/>
      <c r="Y107" s="91"/>
    </row>
    <row r="108" spans="1:25" x14ac:dyDescent="0.25">
      <c r="A108" s="89">
        <v>20109</v>
      </c>
      <c r="B108" s="90" t="s">
        <v>92</v>
      </c>
      <c r="C108" s="89" t="s">
        <v>86</v>
      </c>
      <c r="D108" s="89" t="s">
        <v>2889</v>
      </c>
      <c r="E108" s="76" t="s">
        <v>472</v>
      </c>
      <c r="F108" s="76" t="str">
        <f>VLOOKUP(E108,Lookup!$A$1:$B$68,2,FALSE)</f>
        <v>Emergency Flow / ED</v>
      </c>
      <c r="G108" s="89" t="s">
        <v>2858</v>
      </c>
      <c r="H108" s="76" t="s">
        <v>4904</v>
      </c>
      <c r="I108" s="76" t="s">
        <v>3211</v>
      </c>
      <c r="J108" s="91">
        <v>44944</v>
      </c>
      <c r="K108" s="91">
        <v>44943</v>
      </c>
      <c r="L108" s="89"/>
      <c r="M108" s="89" t="s">
        <v>553</v>
      </c>
      <c r="N108" s="89" t="s">
        <v>554</v>
      </c>
      <c r="O108" s="89" t="s">
        <v>139</v>
      </c>
      <c r="P108" s="89" t="s">
        <v>143</v>
      </c>
      <c r="Q108" s="89" t="s">
        <v>269</v>
      </c>
      <c r="R108" s="92" t="s">
        <v>91</v>
      </c>
      <c r="S108" s="89"/>
      <c r="T108" s="89"/>
      <c r="U108" s="89"/>
      <c r="V108" s="89"/>
      <c r="W108" s="89"/>
      <c r="X108" s="89"/>
      <c r="Y108" s="91"/>
    </row>
    <row r="109" spans="1:25" x14ac:dyDescent="0.25">
      <c r="A109" s="89">
        <v>20150</v>
      </c>
      <c r="B109" s="90" t="s">
        <v>92</v>
      </c>
      <c r="C109" s="89" t="s">
        <v>86</v>
      </c>
      <c r="D109" s="89" t="s">
        <v>2749</v>
      </c>
      <c r="E109" s="76" t="s">
        <v>93</v>
      </c>
      <c r="F109" s="76" t="str">
        <f>VLOOKUP(E109,Lookup!$A$1:$B$68,2,FALSE)</f>
        <v>Medicine</v>
      </c>
      <c r="G109" s="89" t="s">
        <v>2845</v>
      </c>
      <c r="H109" s="76" t="s">
        <v>4904</v>
      </c>
      <c r="I109" s="76" t="s">
        <v>3208</v>
      </c>
      <c r="J109" s="91">
        <v>44944</v>
      </c>
      <c r="K109" s="91">
        <v>44944</v>
      </c>
      <c r="L109" s="89" t="s">
        <v>4770</v>
      </c>
      <c r="M109" s="89" t="s">
        <v>555</v>
      </c>
      <c r="N109" s="89" t="s">
        <v>556</v>
      </c>
      <c r="O109" s="89" t="s">
        <v>135</v>
      </c>
      <c r="P109" s="89" t="s">
        <v>136</v>
      </c>
      <c r="Q109" s="89" t="s">
        <v>141</v>
      </c>
      <c r="R109" s="94" t="s">
        <v>99</v>
      </c>
      <c r="S109" s="97" t="s">
        <v>105</v>
      </c>
      <c r="T109" s="89"/>
      <c r="U109" s="89"/>
      <c r="V109" s="89"/>
      <c r="W109" s="89"/>
      <c r="X109" s="89"/>
      <c r="Y109" s="91"/>
    </row>
    <row r="110" spans="1:25" x14ac:dyDescent="0.25">
      <c r="A110" s="89">
        <v>20255</v>
      </c>
      <c r="B110" s="90" t="s">
        <v>92</v>
      </c>
      <c r="C110" s="89" t="s">
        <v>86</v>
      </c>
      <c r="D110" s="89" t="s">
        <v>2710</v>
      </c>
      <c r="E110" s="76" t="s">
        <v>126</v>
      </c>
      <c r="F110" s="76" t="str">
        <f>VLOOKUP(E110,Lookup!$A$1:$B$68,2,FALSE)</f>
        <v>Emergency Flow / ED</v>
      </c>
      <c r="G110" s="89" t="s">
        <v>2732</v>
      </c>
      <c r="H110" s="76" t="s">
        <v>4904</v>
      </c>
      <c r="I110" s="76" t="s">
        <v>3240</v>
      </c>
      <c r="J110" s="91">
        <v>44946</v>
      </c>
      <c r="K110" s="91">
        <v>44946</v>
      </c>
      <c r="L110" s="89" t="s">
        <v>5784</v>
      </c>
      <c r="M110" s="89" t="s">
        <v>559</v>
      </c>
      <c r="N110" s="89" t="s">
        <v>560</v>
      </c>
      <c r="O110" s="89" t="s">
        <v>135</v>
      </c>
      <c r="P110" s="89" t="s">
        <v>136</v>
      </c>
      <c r="Q110" s="89" t="s">
        <v>439</v>
      </c>
      <c r="R110" s="94" t="s">
        <v>99</v>
      </c>
      <c r="S110" s="97" t="s">
        <v>105</v>
      </c>
      <c r="T110" s="89"/>
      <c r="U110" s="89"/>
      <c r="V110" s="89"/>
      <c r="W110" s="89"/>
      <c r="X110" s="89"/>
      <c r="Y110" s="91"/>
    </row>
    <row r="111" spans="1:25" x14ac:dyDescent="0.25">
      <c r="A111" s="89">
        <v>20324</v>
      </c>
      <c r="B111" s="90" t="s">
        <v>92</v>
      </c>
      <c r="C111" s="89" t="s">
        <v>86</v>
      </c>
      <c r="D111" s="89" t="s">
        <v>2723</v>
      </c>
      <c r="E111" s="76" t="s">
        <v>36</v>
      </c>
      <c r="F111" s="76" t="str">
        <f>VLOOKUP(E111,Lookup!$A$1:$B$68,2,FALSE)</f>
        <v>Emergency Flow / ED</v>
      </c>
      <c r="G111" s="89" t="s">
        <v>2720</v>
      </c>
      <c r="H111" s="76" t="s">
        <v>4904</v>
      </c>
      <c r="I111" s="76" t="s">
        <v>3217</v>
      </c>
      <c r="J111" s="91">
        <v>44947</v>
      </c>
      <c r="K111" s="91">
        <v>44946</v>
      </c>
      <c r="L111" s="89" t="s">
        <v>4839</v>
      </c>
      <c r="M111" s="89" t="s">
        <v>561</v>
      </c>
      <c r="N111" s="89" t="s">
        <v>562</v>
      </c>
      <c r="O111" s="89" t="s">
        <v>96</v>
      </c>
      <c r="P111" s="89" t="s">
        <v>515</v>
      </c>
      <c r="Q111" s="89" t="s">
        <v>563</v>
      </c>
      <c r="R111" s="92" t="s">
        <v>91</v>
      </c>
      <c r="S111" s="89"/>
      <c r="T111" s="89"/>
      <c r="U111" s="89"/>
      <c r="V111" s="89"/>
      <c r="W111" s="89"/>
      <c r="X111" s="89"/>
      <c r="Y111" s="91"/>
    </row>
    <row r="112" spans="1:25" x14ac:dyDescent="0.25">
      <c r="A112" s="89">
        <v>20424</v>
      </c>
      <c r="B112" s="90" t="s">
        <v>92</v>
      </c>
      <c r="C112" s="89" t="s">
        <v>86</v>
      </c>
      <c r="D112" s="89" t="s">
        <v>2742</v>
      </c>
      <c r="E112" s="76" t="s">
        <v>569</v>
      </c>
      <c r="F112" s="76" t="str">
        <f>VLOOKUP(E112,Lookup!$A$1:$B$68,2,FALSE)</f>
        <v>Medicine</v>
      </c>
      <c r="G112" s="89" t="s">
        <v>2892</v>
      </c>
      <c r="H112" s="76" t="s">
        <v>4923</v>
      </c>
      <c r="I112" s="76" t="s">
        <v>3245</v>
      </c>
      <c r="J112" s="91">
        <v>44949</v>
      </c>
      <c r="K112" s="91">
        <v>44949</v>
      </c>
      <c r="L112" s="89" t="s">
        <v>4808</v>
      </c>
      <c r="M112" s="89" t="s">
        <v>570</v>
      </c>
      <c r="N112" s="89" t="s">
        <v>571</v>
      </c>
      <c r="O112" s="89" t="s">
        <v>135</v>
      </c>
      <c r="P112" s="89" t="s">
        <v>278</v>
      </c>
      <c r="Q112" s="89" t="s">
        <v>572</v>
      </c>
      <c r="R112" s="92" t="s">
        <v>91</v>
      </c>
      <c r="S112" s="89"/>
      <c r="T112" s="89"/>
      <c r="U112" s="89"/>
      <c r="V112" s="89"/>
      <c r="W112" s="89"/>
      <c r="X112" s="89"/>
      <c r="Y112" s="91"/>
    </row>
    <row r="113" spans="1:25" x14ac:dyDescent="0.25">
      <c r="A113" s="89">
        <v>20498</v>
      </c>
      <c r="B113" s="90" t="s">
        <v>92</v>
      </c>
      <c r="C113" s="89" t="s">
        <v>86</v>
      </c>
      <c r="D113" s="89" t="s">
        <v>2710</v>
      </c>
      <c r="E113" s="76" t="s">
        <v>126</v>
      </c>
      <c r="F113" s="76" t="str">
        <f>VLOOKUP(E113,Lookup!$A$1:$B$68,2,FALSE)</f>
        <v>Emergency Flow / ED</v>
      </c>
      <c r="G113" s="89" t="s">
        <v>2861</v>
      </c>
      <c r="H113" s="76" t="s">
        <v>4904</v>
      </c>
      <c r="I113" s="76" t="s">
        <v>43</v>
      </c>
      <c r="J113" s="91">
        <v>44950</v>
      </c>
      <c r="K113" s="91">
        <v>44948</v>
      </c>
      <c r="L113" s="89" t="s">
        <v>5344</v>
      </c>
      <c r="M113" s="89" t="s">
        <v>567</v>
      </c>
      <c r="N113" s="89" t="s">
        <v>568</v>
      </c>
      <c r="O113" s="89" t="s">
        <v>139</v>
      </c>
      <c r="P113" s="89" t="s">
        <v>143</v>
      </c>
      <c r="Q113" s="89" t="s">
        <v>182</v>
      </c>
      <c r="R113" s="92" t="s">
        <v>91</v>
      </c>
      <c r="S113" s="89"/>
      <c r="T113" s="89"/>
      <c r="U113" s="89"/>
      <c r="V113" s="89"/>
      <c r="W113" s="89"/>
      <c r="X113" s="89"/>
      <c r="Y113" s="91"/>
    </row>
    <row r="114" spans="1:25" x14ac:dyDescent="0.25">
      <c r="A114" s="89">
        <v>20493</v>
      </c>
      <c r="B114" s="90" t="s">
        <v>92</v>
      </c>
      <c r="C114" s="89" t="s">
        <v>86</v>
      </c>
      <c r="D114" s="89" t="s">
        <v>2847</v>
      </c>
      <c r="E114" s="76" t="s">
        <v>165</v>
      </c>
      <c r="F114" s="76" t="str">
        <f>VLOOKUP(E114,Lookup!$A$1:$B$68,2,FALSE)</f>
        <v>Emergency Flow / ED</v>
      </c>
      <c r="G114" s="89" t="s">
        <v>2720</v>
      </c>
      <c r="H114" s="76" t="s">
        <v>4904</v>
      </c>
      <c r="I114" s="76" t="s">
        <v>3217</v>
      </c>
      <c r="J114" s="91">
        <v>44950</v>
      </c>
      <c r="K114" s="91">
        <v>44949</v>
      </c>
      <c r="L114" s="89" t="s">
        <v>4843</v>
      </c>
      <c r="M114" s="89" t="s">
        <v>573</v>
      </c>
      <c r="N114" s="89" t="s">
        <v>574</v>
      </c>
      <c r="O114" s="89" t="s">
        <v>150</v>
      </c>
      <c r="P114" s="89" t="s">
        <v>378</v>
      </c>
      <c r="Q114" s="89" t="s">
        <v>575</v>
      </c>
      <c r="R114" s="92" t="s">
        <v>91</v>
      </c>
      <c r="S114" s="89"/>
      <c r="T114" s="89"/>
      <c r="U114" s="89"/>
      <c r="V114" s="89"/>
      <c r="W114" s="89"/>
      <c r="X114" s="89"/>
      <c r="Y114" s="91"/>
    </row>
    <row r="115" spans="1:25" x14ac:dyDescent="0.25">
      <c r="A115" s="89">
        <v>20494</v>
      </c>
      <c r="B115" s="90" t="s">
        <v>92</v>
      </c>
      <c r="C115" s="89" t="s">
        <v>86</v>
      </c>
      <c r="D115" s="89" t="s">
        <v>2718</v>
      </c>
      <c r="E115" s="76" t="s">
        <v>130</v>
      </c>
      <c r="F115" s="76" t="str">
        <f>VLOOKUP(E115,Lookup!$A$1:$B$68,2,FALSE)</f>
        <v>Medicine</v>
      </c>
      <c r="G115" s="89" t="s">
        <v>2724</v>
      </c>
      <c r="H115" s="76" t="s">
        <v>4904</v>
      </c>
      <c r="I115" s="76" t="s">
        <v>36</v>
      </c>
      <c r="J115" s="91">
        <v>44950</v>
      </c>
      <c r="K115" s="91">
        <v>44950</v>
      </c>
      <c r="L115" s="89"/>
      <c r="M115" s="89" t="s">
        <v>581</v>
      </c>
      <c r="N115" s="89" t="s">
        <v>582</v>
      </c>
      <c r="O115" s="89" t="s">
        <v>127</v>
      </c>
      <c r="P115" s="89" t="s">
        <v>145</v>
      </c>
      <c r="Q115" s="89" t="s">
        <v>310</v>
      </c>
      <c r="R115" s="92" t="s">
        <v>91</v>
      </c>
      <c r="S115" s="93" t="s">
        <v>91</v>
      </c>
      <c r="T115" s="89"/>
      <c r="U115" s="89" t="s">
        <v>583</v>
      </c>
      <c r="V115" s="89"/>
      <c r="W115" s="89"/>
      <c r="X115" s="89"/>
      <c r="Y115" s="91"/>
    </row>
    <row r="116" spans="1:25" x14ac:dyDescent="0.25">
      <c r="A116" s="89">
        <v>20668</v>
      </c>
      <c r="B116" s="90" t="s">
        <v>92</v>
      </c>
      <c r="C116" s="89" t="s">
        <v>86</v>
      </c>
      <c r="D116" s="89" t="s">
        <v>2718</v>
      </c>
      <c r="E116" s="76" t="s">
        <v>130</v>
      </c>
      <c r="F116" s="76" t="str">
        <f>VLOOKUP(E116,Lookup!$A$1:$B$68,2,FALSE)</f>
        <v>Medicine</v>
      </c>
      <c r="G116" s="89" t="s">
        <v>4075</v>
      </c>
      <c r="H116" s="76" t="s">
        <v>4904</v>
      </c>
      <c r="I116" s="76" t="s">
        <v>4076</v>
      </c>
      <c r="J116" s="91">
        <v>44952</v>
      </c>
      <c r="K116" s="91">
        <v>44750</v>
      </c>
      <c r="L116" s="89"/>
      <c r="M116" s="89" t="s">
        <v>217</v>
      </c>
      <c r="N116" s="89" t="s">
        <v>218</v>
      </c>
      <c r="O116" s="89" t="s">
        <v>115</v>
      </c>
      <c r="P116" s="89" t="s">
        <v>116</v>
      </c>
      <c r="Q116" s="89" t="s">
        <v>219</v>
      </c>
      <c r="R116" s="96" t="s">
        <v>104</v>
      </c>
      <c r="S116" s="97" t="s">
        <v>105</v>
      </c>
      <c r="T116" s="89"/>
      <c r="U116" s="89"/>
      <c r="V116" s="89"/>
      <c r="W116" s="89"/>
      <c r="X116" s="89"/>
      <c r="Y116" s="91"/>
    </row>
    <row r="117" spans="1:25" x14ac:dyDescent="0.25">
      <c r="A117" s="89">
        <v>20641</v>
      </c>
      <c r="B117" s="90" t="s">
        <v>92</v>
      </c>
      <c r="C117" s="89" t="s">
        <v>86</v>
      </c>
      <c r="D117" s="89" t="s">
        <v>2710</v>
      </c>
      <c r="E117" s="76" t="s">
        <v>126</v>
      </c>
      <c r="F117" s="76" t="str">
        <f>VLOOKUP(E117,Lookup!$A$1:$B$68,2,FALSE)</f>
        <v>Emergency Flow / ED</v>
      </c>
      <c r="G117" s="89" t="s">
        <v>2732</v>
      </c>
      <c r="H117" s="76" t="s">
        <v>4904</v>
      </c>
      <c r="I117" s="76" t="s">
        <v>3240</v>
      </c>
      <c r="J117" s="91">
        <v>44952</v>
      </c>
      <c r="K117" s="91">
        <v>44948</v>
      </c>
      <c r="L117" s="89"/>
      <c r="M117" s="89" t="s">
        <v>564</v>
      </c>
      <c r="N117" s="89" t="s">
        <v>565</v>
      </c>
      <c r="O117" s="89" t="s">
        <v>210</v>
      </c>
      <c r="P117" s="89" t="s">
        <v>243</v>
      </c>
      <c r="Q117" s="89" t="s">
        <v>566</v>
      </c>
      <c r="R117" s="94" t="s">
        <v>99</v>
      </c>
      <c r="S117" s="89"/>
      <c r="T117" s="89"/>
      <c r="U117" s="89"/>
      <c r="V117" s="89"/>
      <c r="W117" s="89"/>
      <c r="X117" s="89"/>
      <c r="Y117" s="91"/>
    </row>
    <row r="118" spans="1:25" x14ac:dyDescent="0.25">
      <c r="A118" s="89">
        <v>20650</v>
      </c>
      <c r="B118" s="90" t="s">
        <v>92</v>
      </c>
      <c r="C118" s="89" t="s">
        <v>86</v>
      </c>
      <c r="D118" s="89" t="s">
        <v>2721</v>
      </c>
      <c r="E118" s="76" t="s">
        <v>100</v>
      </c>
      <c r="F118" s="76" t="str">
        <f>VLOOKUP(E118,Lookup!$A$1:$B$68,2,FALSE)</f>
        <v>Specialist Surgery</v>
      </c>
      <c r="G118" s="89" t="s">
        <v>2893</v>
      </c>
      <c r="H118" s="76" t="s">
        <v>4904</v>
      </c>
      <c r="I118" s="76" t="s">
        <v>3246</v>
      </c>
      <c r="J118" s="91">
        <v>44952</v>
      </c>
      <c r="K118" s="91">
        <v>44950</v>
      </c>
      <c r="L118" s="89" t="s">
        <v>4763</v>
      </c>
      <c r="M118" s="89" t="s">
        <v>578</v>
      </c>
      <c r="N118" s="89" t="s">
        <v>579</v>
      </c>
      <c r="O118" s="89" t="s">
        <v>292</v>
      </c>
      <c r="P118" s="89" t="s">
        <v>293</v>
      </c>
      <c r="Q118" s="89" t="s">
        <v>424</v>
      </c>
      <c r="R118" s="102" t="s">
        <v>171</v>
      </c>
      <c r="S118" s="97" t="s">
        <v>105</v>
      </c>
      <c r="T118" s="89"/>
      <c r="U118" s="89" t="s">
        <v>4081</v>
      </c>
      <c r="V118" s="89"/>
      <c r="W118" s="89"/>
      <c r="X118" s="89"/>
      <c r="Y118" s="91"/>
    </row>
    <row r="119" spans="1:25" x14ac:dyDescent="0.25">
      <c r="A119" s="89">
        <v>20764</v>
      </c>
      <c r="B119" s="90" t="s">
        <v>92</v>
      </c>
      <c r="C119" s="89" t="s">
        <v>86</v>
      </c>
      <c r="D119" s="89" t="s">
        <v>2718</v>
      </c>
      <c r="E119" s="76" t="s">
        <v>130</v>
      </c>
      <c r="F119" s="76" t="str">
        <f>VLOOKUP(E119,Lookup!$A$1:$B$68,2,FALSE)</f>
        <v>Medicine</v>
      </c>
      <c r="G119" s="89" t="s">
        <v>2876</v>
      </c>
      <c r="H119" s="76" t="s">
        <v>4904</v>
      </c>
      <c r="I119" s="76" t="s">
        <v>3227</v>
      </c>
      <c r="J119" s="91">
        <v>44953</v>
      </c>
      <c r="K119" s="91">
        <v>44953</v>
      </c>
      <c r="L119" s="89" t="s">
        <v>4828</v>
      </c>
      <c r="M119" s="89" t="s">
        <v>587</v>
      </c>
      <c r="N119" s="89" t="s">
        <v>588</v>
      </c>
      <c r="O119" s="89" t="s">
        <v>88</v>
      </c>
      <c r="P119" s="89" t="s">
        <v>4909</v>
      </c>
      <c r="Q119" s="89" t="s">
        <v>4908</v>
      </c>
      <c r="R119" s="92" t="s">
        <v>91</v>
      </c>
      <c r="S119" s="89"/>
      <c r="T119" s="89"/>
      <c r="U119" s="89"/>
      <c r="V119" s="89"/>
      <c r="W119" s="89"/>
      <c r="X119" s="89"/>
      <c r="Y119" s="91"/>
    </row>
    <row r="120" spans="1:25" x14ac:dyDescent="0.25">
      <c r="A120" s="89">
        <v>20829</v>
      </c>
      <c r="B120" s="90" t="s">
        <v>92</v>
      </c>
      <c r="C120" s="89" t="s">
        <v>125</v>
      </c>
      <c r="D120" s="89" t="s">
        <v>2847</v>
      </c>
      <c r="E120" s="76" t="s">
        <v>165</v>
      </c>
      <c r="F120" s="76" t="str">
        <f>VLOOKUP(E120,Lookup!$A$1:$B$68,2,FALSE)</f>
        <v>Emergency Flow / ED</v>
      </c>
      <c r="G120" s="89" t="s">
        <v>2720</v>
      </c>
      <c r="H120" s="76" t="s">
        <v>4904</v>
      </c>
      <c r="I120" s="76" t="s">
        <v>3217</v>
      </c>
      <c r="J120" s="91">
        <v>44955</v>
      </c>
      <c r="K120" s="91">
        <v>44955</v>
      </c>
      <c r="L120" s="89"/>
      <c r="M120" s="89" t="s">
        <v>591</v>
      </c>
      <c r="N120" s="89" t="s">
        <v>592</v>
      </c>
      <c r="O120" s="89" t="s">
        <v>4942</v>
      </c>
      <c r="P120" s="89" t="s">
        <v>354</v>
      </c>
      <c r="Q120" s="89" t="s">
        <v>355</v>
      </c>
      <c r="R120" s="96" t="s">
        <v>104</v>
      </c>
      <c r="S120" s="89"/>
      <c r="T120" s="89"/>
      <c r="U120" s="89"/>
      <c r="V120" s="89"/>
      <c r="W120" s="89"/>
      <c r="X120" s="89"/>
      <c r="Y120" s="91"/>
    </row>
    <row r="121" spans="1:25" x14ac:dyDescent="0.25">
      <c r="A121" s="89">
        <v>20843</v>
      </c>
      <c r="B121" s="90" t="s">
        <v>92</v>
      </c>
      <c r="C121" s="89" t="s">
        <v>86</v>
      </c>
      <c r="D121" s="89" t="s">
        <v>2749</v>
      </c>
      <c r="E121" s="76" t="s">
        <v>93</v>
      </c>
      <c r="F121" s="76" t="str">
        <f>VLOOKUP(E121,Lookup!$A$1:$B$68,2,FALSE)</f>
        <v>Medicine</v>
      </c>
      <c r="G121" s="89" t="s">
        <v>2845</v>
      </c>
      <c r="H121" s="76" t="s">
        <v>4904</v>
      </c>
      <c r="I121" s="76" t="s">
        <v>3208</v>
      </c>
      <c r="J121" s="91">
        <v>44956</v>
      </c>
      <c r="K121" s="91">
        <v>44955</v>
      </c>
      <c r="L121" s="89" t="s">
        <v>4867</v>
      </c>
      <c r="M121" s="89" t="s">
        <v>593</v>
      </c>
      <c r="N121" s="89" t="s">
        <v>594</v>
      </c>
      <c r="O121" s="89" t="s">
        <v>135</v>
      </c>
      <c r="P121" s="89" t="s">
        <v>136</v>
      </c>
      <c r="Q121" s="89" t="s">
        <v>160</v>
      </c>
      <c r="R121" s="94" t="s">
        <v>99</v>
      </c>
      <c r="S121" s="89"/>
      <c r="T121" s="89"/>
      <c r="U121" s="89"/>
      <c r="V121" s="89"/>
      <c r="W121" s="89"/>
      <c r="X121" s="89"/>
      <c r="Y121" s="91"/>
    </row>
    <row r="122" spans="1:25" x14ac:dyDescent="0.25">
      <c r="A122" s="89">
        <v>20836</v>
      </c>
      <c r="B122" s="90" t="s">
        <v>92</v>
      </c>
      <c r="C122" s="89" t="s">
        <v>125</v>
      </c>
      <c r="D122" s="89" t="s">
        <v>2847</v>
      </c>
      <c r="E122" s="76" t="s">
        <v>165</v>
      </c>
      <c r="F122" s="76" t="str">
        <f>VLOOKUP(E122,Lookup!$A$1:$B$68,2,FALSE)</f>
        <v>Emergency Flow / ED</v>
      </c>
      <c r="G122" s="89" t="s">
        <v>2720</v>
      </c>
      <c r="H122" s="76" t="s">
        <v>4904</v>
      </c>
      <c r="I122" s="76" t="s">
        <v>3217</v>
      </c>
      <c r="J122" s="91">
        <v>44956</v>
      </c>
      <c r="K122" s="91">
        <v>44956</v>
      </c>
      <c r="L122" s="89" t="s">
        <v>5514</v>
      </c>
      <c r="M122" s="89" t="s">
        <v>597</v>
      </c>
      <c r="N122" s="89" t="s">
        <v>598</v>
      </c>
      <c r="O122" s="89" t="s">
        <v>4942</v>
      </c>
      <c r="P122" s="89" t="s">
        <v>354</v>
      </c>
      <c r="Q122" s="89" t="s">
        <v>355</v>
      </c>
      <c r="R122" s="92" t="s">
        <v>91</v>
      </c>
      <c r="S122" s="89"/>
      <c r="T122" s="89"/>
      <c r="U122" s="89"/>
      <c r="V122" s="89"/>
      <c r="W122" s="89"/>
      <c r="X122" s="89"/>
      <c r="Y122" s="91"/>
    </row>
    <row r="123" spans="1:25" x14ac:dyDescent="0.25">
      <c r="A123" s="89">
        <v>21031</v>
      </c>
      <c r="B123" s="90" t="s">
        <v>92</v>
      </c>
      <c r="C123" s="89" t="s">
        <v>86</v>
      </c>
      <c r="D123" s="89" t="s">
        <v>2749</v>
      </c>
      <c r="E123" s="76" t="s">
        <v>93</v>
      </c>
      <c r="F123" s="76" t="str">
        <f>VLOOKUP(E123,Lookup!$A$1:$B$68,2,FALSE)</f>
        <v>Medicine</v>
      </c>
      <c r="G123" s="89" t="s">
        <v>2845</v>
      </c>
      <c r="H123" s="76" t="s">
        <v>4904</v>
      </c>
      <c r="I123" s="76" t="s">
        <v>3208</v>
      </c>
      <c r="J123" s="91">
        <v>44957</v>
      </c>
      <c r="K123" s="91">
        <v>44957</v>
      </c>
      <c r="L123" s="89" t="s">
        <v>4881</v>
      </c>
      <c r="M123" s="89" t="s">
        <v>604</v>
      </c>
      <c r="N123" s="89" t="s">
        <v>605</v>
      </c>
      <c r="O123" s="89" t="s">
        <v>135</v>
      </c>
      <c r="P123" s="89" t="s">
        <v>136</v>
      </c>
      <c r="Q123" s="89" t="s">
        <v>318</v>
      </c>
      <c r="R123" s="94" t="s">
        <v>99</v>
      </c>
      <c r="S123" s="89"/>
      <c r="T123" s="89"/>
      <c r="U123" s="89"/>
      <c r="V123" s="89"/>
      <c r="W123" s="89"/>
      <c r="X123" s="89"/>
      <c r="Y123" s="91"/>
    </row>
    <row r="124" spans="1:25" x14ac:dyDescent="0.25">
      <c r="A124" s="89">
        <v>21017</v>
      </c>
      <c r="B124" s="90" t="s">
        <v>92</v>
      </c>
      <c r="C124" s="89" t="s">
        <v>86</v>
      </c>
      <c r="D124" s="89" t="s">
        <v>2710</v>
      </c>
      <c r="E124" s="76" t="s">
        <v>126</v>
      </c>
      <c r="F124" s="76" t="str">
        <f>VLOOKUP(E124,Lookup!$A$1:$B$68,2,FALSE)</f>
        <v>Emergency Flow / ED</v>
      </c>
      <c r="G124" s="89" t="s">
        <v>2732</v>
      </c>
      <c r="H124" s="76" t="s">
        <v>4904</v>
      </c>
      <c r="I124" s="76" t="s">
        <v>3240</v>
      </c>
      <c r="J124" s="91">
        <v>44957</v>
      </c>
      <c r="K124" s="91">
        <v>44957</v>
      </c>
      <c r="L124" s="89" t="s">
        <v>4814</v>
      </c>
      <c r="M124" s="89" t="s">
        <v>601</v>
      </c>
      <c r="N124" s="89" t="s">
        <v>602</v>
      </c>
      <c r="O124" s="89" t="s">
        <v>88</v>
      </c>
      <c r="P124" s="89" t="s">
        <v>603</v>
      </c>
      <c r="Q124" s="89" t="s">
        <v>5801</v>
      </c>
      <c r="R124" s="96" t="s">
        <v>104</v>
      </c>
      <c r="S124" s="97" t="s">
        <v>105</v>
      </c>
      <c r="T124" s="89"/>
      <c r="U124" s="89"/>
      <c r="V124" s="89"/>
      <c r="W124" s="89"/>
      <c r="X124" s="89"/>
      <c r="Y124" s="91"/>
    </row>
    <row r="125" spans="1:25" x14ac:dyDescent="0.25">
      <c r="A125" s="89">
        <v>20990</v>
      </c>
      <c r="B125" s="90" t="s">
        <v>92</v>
      </c>
      <c r="C125" s="89" t="s">
        <v>86</v>
      </c>
      <c r="D125" s="89" t="s">
        <v>2723</v>
      </c>
      <c r="E125" s="76" t="s">
        <v>36</v>
      </c>
      <c r="F125" s="76" t="str">
        <f>VLOOKUP(E125,Lookup!$A$1:$B$68,2,FALSE)</f>
        <v>Emergency Flow / ED</v>
      </c>
      <c r="G125" s="89" t="s">
        <v>2724</v>
      </c>
      <c r="H125" s="76" t="s">
        <v>4904</v>
      </c>
      <c r="I125" s="76" t="s">
        <v>36</v>
      </c>
      <c r="J125" s="91">
        <v>44957</v>
      </c>
      <c r="K125" s="91">
        <v>44957</v>
      </c>
      <c r="L125" s="89"/>
      <c r="M125" s="89" t="s">
        <v>599</v>
      </c>
      <c r="N125" s="89" t="s">
        <v>600</v>
      </c>
      <c r="O125" s="89" t="s">
        <v>127</v>
      </c>
      <c r="P125" s="89" t="s">
        <v>145</v>
      </c>
      <c r="Q125" s="89" t="s">
        <v>149</v>
      </c>
      <c r="R125" s="92" t="s">
        <v>91</v>
      </c>
      <c r="S125" s="93" t="s">
        <v>91</v>
      </c>
      <c r="T125" s="89"/>
      <c r="U125" s="89"/>
      <c r="V125" s="89"/>
      <c r="W125" s="89"/>
      <c r="X125" s="89"/>
      <c r="Y125" s="91"/>
    </row>
    <row r="126" spans="1:25" x14ac:dyDescent="0.25">
      <c r="A126" s="89">
        <v>21078</v>
      </c>
      <c r="B126" s="90" t="s">
        <v>92</v>
      </c>
      <c r="C126" s="89" t="s">
        <v>86</v>
      </c>
      <c r="D126" s="89" t="s">
        <v>2847</v>
      </c>
      <c r="E126" s="76" t="s">
        <v>165</v>
      </c>
      <c r="F126" s="76" t="str">
        <f>VLOOKUP(E126,Lookup!$A$1:$B$68,2,FALSE)</f>
        <v>Emergency Flow / ED</v>
      </c>
      <c r="G126" s="89" t="s">
        <v>2720</v>
      </c>
      <c r="H126" s="76" t="s">
        <v>4904</v>
      </c>
      <c r="I126" s="76" t="s">
        <v>3217</v>
      </c>
      <c r="J126" s="91">
        <v>44958</v>
      </c>
      <c r="K126" s="91">
        <v>44957</v>
      </c>
      <c r="L126" s="89" t="s">
        <v>4762</v>
      </c>
      <c r="M126" s="89" t="s">
        <v>606</v>
      </c>
      <c r="N126" s="89" t="s">
        <v>607</v>
      </c>
      <c r="O126" s="89" t="s">
        <v>107</v>
      </c>
      <c r="P126" s="89" t="s">
        <v>108</v>
      </c>
      <c r="Q126" s="89" t="s">
        <v>608</v>
      </c>
      <c r="R126" s="92" t="s">
        <v>91</v>
      </c>
      <c r="S126" s="89"/>
      <c r="T126" s="89"/>
      <c r="U126" s="89"/>
      <c r="V126" s="89"/>
      <c r="W126" s="89"/>
      <c r="X126" s="89"/>
      <c r="Y126" s="91"/>
    </row>
    <row r="127" spans="1:25" x14ac:dyDescent="0.25">
      <c r="A127" s="89">
        <v>21119</v>
      </c>
      <c r="B127" s="90" t="s">
        <v>92</v>
      </c>
      <c r="C127" s="89" t="s">
        <v>86</v>
      </c>
      <c r="D127" s="89" t="s">
        <v>2749</v>
      </c>
      <c r="E127" s="76" t="s">
        <v>93</v>
      </c>
      <c r="F127" s="76" t="str">
        <f>VLOOKUP(E127,Lookup!$A$1:$B$68,2,FALSE)</f>
        <v>Medicine</v>
      </c>
      <c r="G127" s="89" t="s">
        <v>2744</v>
      </c>
      <c r="H127" s="76" t="s">
        <v>4904</v>
      </c>
      <c r="I127" s="76" t="s">
        <v>3212</v>
      </c>
      <c r="J127" s="91">
        <v>44958</v>
      </c>
      <c r="K127" s="91">
        <v>44958</v>
      </c>
      <c r="L127" s="89" t="s">
        <v>4777</v>
      </c>
      <c r="M127" s="89" t="s">
        <v>609</v>
      </c>
      <c r="N127" s="89" t="s">
        <v>610</v>
      </c>
      <c r="O127" s="89" t="s">
        <v>88</v>
      </c>
      <c r="P127" s="89" t="s">
        <v>158</v>
      </c>
      <c r="Q127" s="89" t="s">
        <v>89</v>
      </c>
      <c r="R127" s="94" t="s">
        <v>99</v>
      </c>
      <c r="S127" s="89"/>
      <c r="T127" s="89"/>
      <c r="U127" s="89"/>
      <c r="V127" s="89"/>
      <c r="W127" s="89"/>
      <c r="X127" s="89"/>
      <c r="Y127" s="91"/>
    </row>
    <row r="128" spans="1:25" x14ac:dyDescent="0.25">
      <c r="A128" s="89">
        <v>21117</v>
      </c>
      <c r="B128" s="90" t="s">
        <v>92</v>
      </c>
      <c r="C128" s="89" t="s">
        <v>86</v>
      </c>
      <c r="D128" s="89" t="s">
        <v>2742</v>
      </c>
      <c r="E128" s="76" t="s">
        <v>569</v>
      </c>
      <c r="F128" s="76" t="str">
        <f>VLOOKUP(E128,Lookup!$A$1:$B$68,2,FALSE)</f>
        <v>Medicine</v>
      </c>
      <c r="G128" s="89" t="s">
        <v>2743</v>
      </c>
      <c r="H128" s="76" t="s">
        <v>4904</v>
      </c>
      <c r="I128" s="76" t="s">
        <v>3242</v>
      </c>
      <c r="J128" s="91">
        <v>44958</v>
      </c>
      <c r="K128" s="91">
        <v>44958</v>
      </c>
      <c r="L128" s="89"/>
      <c r="M128" s="89" t="s">
        <v>613</v>
      </c>
      <c r="N128" s="89" t="s">
        <v>614</v>
      </c>
      <c r="O128" s="89" t="s">
        <v>107</v>
      </c>
      <c r="P128" s="89" t="s">
        <v>120</v>
      </c>
      <c r="Q128" s="89" t="s">
        <v>121</v>
      </c>
      <c r="R128" s="94" t="s">
        <v>99</v>
      </c>
      <c r="S128" s="89"/>
      <c r="T128" s="89"/>
      <c r="U128" s="89"/>
      <c r="V128" s="89"/>
      <c r="W128" s="89"/>
      <c r="X128" s="89"/>
      <c r="Y128" s="91"/>
    </row>
    <row r="129" spans="1:25" x14ac:dyDescent="0.25">
      <c r="A129" s="89">
        <v>21114</v>
      </c>
      <c r="B129" s="90" t="s">
        <v>92</v>
      </c>
      <c r="C129" s="89" t="s">
        <v>86</v>
      </c>
      <c r="D129" s="89" t="s">
        <v>2718</v>
      </c>
      <c r="E129" s="76" t="s">
        <v>130</v>
      </c>
      <c r="F129" s="76" t="str">
        <f>VLOOKUP(E129,Lookup!$A$1:$B$68,2,FALSE)</f>
        <v>Medicine</v>
      </c>
      <c r="G129" s="89" t="s">
        <v>2732</v>
      </c>
      <c r="H129" s="76" t="s">
        <v>4904</v>
      </c>
      <c r="I129" s="76" t="s">
        <v>3240</v>
      </c>
      <c r="J129" s="91">
        <v>44958</v>
      </c>
      <c r="K129" s="91">
        <v>44958</v>
      </c>
      <c r="L129" s="89" t="s">
        <v>4773</v>
      </c>
      <c r="M129" s="89" t="s">
        <v>611</v>
      </c>
      <c r="N129" s="89" t="s">
        <v>612</v>
      </c>
      <c r="O129" s="89" t="s">
        <v>135</v>
      </c>
      <c r="P129" s="89" t="s">
        <v>136</v>
      </c>
      <c r="Q129" s="89" t="s">
        <v>318</v>
      </c>
      <c r="R129" s="92" t="s">
        <v>91</v>
      </c>
      <c r="S129" s="89"/>
      <c r="T129" s="89"/>
      <c r="U129" s="89"/>
      <c r="V129" s="89"/>
      <c r="W129" s="89"/>
      <c r="X129" s="89"/>
      <c r="Y129" s="91"/>
    </row>
    <row r="130" spans="1:25" x14ac:dyDescent="0.25">
      <c r="A130" s="89">
        <v>21142</v>
      </c>
      <c r="B130" s="90" t="s">
        <v>92</v>
      </c>
      <c r="C130" s="89" t="s">
        <v>86</v>
      </c>
      <c r="D130" s="89" t="s">
        <v>2723</v>
      </c>
      <c r="E130" s="76" t="s">
        <v>36</v>
      </c>
      <c r="F130" s="76" t="str">
        <f>VLOOKUP(E130,Lookup!$A$1:$B$68,2,FALSE)</f>
        <v>Emergency Flow / ED</v>
      </c>
      <c r="G130" s="89" t="s">
        <v>5821</v>
      </c>
      <c r="H130" s="76" t="s">
        <v>5822</v>
      </c>
      <c r="I130" s="76" t="s">
        <v>5811</v>
      </c>
      <c r="J130" s="91">
        <v>44959</v>
      </c>
      <c r="K130" s="91">
        <v>44959</v>
      </c>
      <c r="L130" s="89"/>
      <c r="M130" s="89" t="s">
        <v>617</v>
      </c>
      <c r="N130" s="89" t="s">
        <v>618</v>
      </c>
      <c r="O130" s="89" t="s">
        <v>88</v>
      </c>
      <c r="P130" s="89" t="s">
        <v>229</v>
      </c>
      <c r="Q130" s="89" t="s">
        <v>4927</v>
      </c>
      <c r="R130" s="92" t="s">
        <v>91</v>
      </c>
      <c r="S130" s="89"/>
      <c r="T130" s="89"/>
      <c r="U130" s="89"/>
      <c r="V130" s="89"/>
      <c r="W130" s="89"/>
      <c r="X130" s="89"/>
      <c r="Y130" s="91"/>
    </row>
    <row r="131" spans="1:25" x14ac:dyDescent="0.25">
      <c r="A131" s="89">
        <v>21140</v>
      </c>
      <c r="B131" s="90" t="s">
        <v>92</v>
      </c>
      <c r="C131" s="89" t="s">
        <v>86</v>
      </c>
      <c r="D131" s="89" t="s">
        <v>2719</v>
      </c>
      <c r="E131" s="76" t="s">
        <v>831</v>
      </c>
      <c r="F131" s="76" t="str">
        <f>VLOOKUP(E131,Lookup!$A$1:$B$68,2,FALSE)</f>
        <v>Emergency Flow / ED</v>
      </c>
      <c r="G131" s="89" t="s">
        <v>2720</v>
      </c>
      <c r="H131" s="76" t="s">
        <v>4904</v>
      </c>
      <c r="I131" s="76" t="s">
        <v>3217</v>
      </c>
      <c r="J131" s="91">
        <v>44959</v>
      </c>
      <c r="K131" s="91">
        <v>44959</v>
      </c>
      <c r="L131" s="89" t="s">
        <v>4860</v>
      </c>
      <c r="M131" s="89" t="s">
        <v>5823</v>
      </c>
      <c r="N131" s="89" t="s">
        <v>616</v>
      </c>
      <c r="O131" s="89" t="s">
        <v>88</v>
      </c>
      <c r="P131" s="89" t="s">
        <v>90</v>
      </c>
      <c r="Q131" s="89" t="s">
        <v>89</v>
      </c>
      <c r="R131" s="92" t="s">
        <v>91</v>
      </c>
      <c r="S131" s="98" t="s">
        <v>99</v>
      </c>
      <c r="T131" s="89"/>
      <c r="U131" s="89" t="s">
        <v>5824</v>
      </c>
      <c r="V131" s="89"/>
      <c r="W131" s="89"/>
      <c r="X131" s="89"/>
      <c r="Y131" s="91"/>
    </row>
    <row r="132" spans="1:25" x14ac:dyDescent="0.25">
      <c r="A132" s="89">
        <v>21279</v>
      </c>
      <c r="B132" s="90" t="s">
        <v>92</v>
      </c>
      <c r="C132" s="89" t="s">
        <v>86</v>
      </c>
      <c r="D132" s="89" t="s">
        <v>2749</v>
      </c>
      <c r="E132" s="76" t="s">
        <v>93</v>
      </c>
      <c r="F132" s="76" t="str">
        <f>VLOOKUP(E132,Lookup!$A$1:$B$68,2,FALSE)</f>
        <v>Medicine</v>
      </c>
      <c r="G132" s="89" t="s">
        <v>2845</v>
      </c>
      <c r="H132" s="76" t="s">
        <v>4904</v>
      </c>
      <c r="I132" s="76" t="s">
        <v>3208</v>
      </c>
      <c r="J132" s="91">
        <v>44960</v>
      </c>
      <c r="K132" s="91">
        <v>44960</v>
      </c>
      <c r="L132" s="89" t="s">
        <v>4798</v>
      </c>
      <c r="M132" s="89" t="s">
        <v>622</v>
      </c>
      <c r="N132" s="89" t="s">
        <v>623</v>
      </c>
      <c r="O132" s="89" t="s">
        <v>210</v>
      </c>
      <c r="P132" s="89" t="s">
        <v>414</v>
      </c>
      <c r="Q132" s="89" t="s">
        <v>624</v>
      </c>
      <c r="R132" s="94" t="s">
        <v>99</v>
      </c>
      <c r="S132" s="97" t="s">
        <v>105</v>
      </c>
      <c r="T132" s="89"/>
      <c r="U132" s="89"/>
      <c r="V132" s="89"/>
      <c r="W132" s="89"/>
      <c r="X132" s="89"/>
      <c r="Y132" s="91"/>
    </row>
    <row r="133" spans="1:25" x14ac:dyDescent="0.25">
      <c r="A133" s="89">
        <v>21250</v>
      </c>
      <c r="B133" s="90" t="s">
        <v>92</v>
      </c>
      <c r="C133" s="89" t="s">
        <v>86</v>
      </c>
      <c r="D133" s="89" t="s">
        <v>2749</v>
      </c>
      <c r="E133" s="76" t="s">
        <v>93</v>
      </c>
      <c r="F133" s="76" t="str">
        <f>VLOOKUP(E133,Lookup!$A$1:$B$68,2,FALSE)</f>
        <v>Medicine</v>
      </c>
      <c r="G133" s="89" t="s">
        <v>2744</v>
      </c>
      <c r="H133" s="76" t="s">
        <v>4904</v>
      </c>
      <c r="I133" s="76" t="s">
        <v>3212</v>
      </c>
      <c r="J133" s="91">
        <v>44960</v>
      </c>
      <c r="K133" s="91">
        <v>44960</v>
      </c>
      <c r="L133" s="89"/>
      <c r="M133" s="89" t="s">
        <v>625</v>
      </c>
      <c r="N133" s="89" t="s">
        <v>626</v>
      </c>
      <c r="O133" s="89" t="s">
        <v>88</v>
      </c>
      <c r="P133" s="89" t="s">
        <v>158</v>
      </c>
      <c r="Q133" s="89" t="s">
        <v>89</v>
      </c>
      <c r="R133" s="94" t="s">
        <v>99</v>
      </c>
      <c r="S133" s="89"/>
      <c r="T133" s="89"/>
      <c r="U133" s="89"/>
      <c r="V133" s="89"/>
      <c r="W133" s="89"/>
      <c r="X133" s="89"/>
      <c r="Y133" s="91"/>
    </row>
    <row r="134" spans="1:25" x14ac:dyDescent="0.25">
      <c r="A134" s="89">
        <v>21232</v>
      </c>
      <c r="B134" s="90" t="s">
        <v>92</v>
      </c>
      <c r="C134" s="89" t="s">
        <v>86</v>
      </c>
      <c r="D134" s="89" t="s">
        <v>2749</v>
      </c>
      <c r="E134" s="76" t="s">
        <v>93</v>
      </c>
      <c r="F134" s="76" t="str">
        <f>VLOOKUP(E134,Lookup!$A$1:$B$68,2,FALSE)</f>
        <v>Medicine</v>
      </c>
      <c r="G134" s="89" t="s">
        <v>2845</v>
      </c>
      <c r="H134" s="76" t="s">
        <v>4904</v>
      </c>
      <c r="I134" s="76" t="s">
        <v>3208</v>
      </c>
      <c r="J134" s="91">
        <v>44960</v>
      </c>
      <c r="K134" s="91">
        <v>44960</v>
      </c>
      <c r="L134" s="89" t="s">
        <v>4874</v>
      </c>
      <c r="M134" s="89" t="s">
        <v>619</v>
      </c>
      <c r="N134" s="89" t="s">
        <v>620</v>
      </c>
      <c r="O134" s="89" t="s">
        <v>135</v>
      </c>
      <c r="P134" s="89" t="s">
        <v>205</v>
      </c>
      <c r="Q134" s="89" t="s">
        <v>206</v>
      </c>
      <c r="R134" s="94" t="s">
        <v>99</v>
      </c>
      <c r="S134" s="89"/>
      <c r="T134" s="89"/>
      <c r="U134" s="89"/>
      <c r="V134" s="89"/>
      <c r="W134" s="89"/>
      <c r="X134" s="89"/>
      <c r="Y134" s="91"/>
    </row>
    <row r="135" spans="1:25" x14ac:dyDescent="0.25">
      <c r="A135" s="89">
        <v>21444</v>
      </c>
      <c r="B135" s="90" t="s">
        <v>92</v>
      </c>
      <c r="C135" s="89" t="s">
        <v>86</v>
      </c>
      <c r="D135" s="89" t="s">
        <v>2749</v>
      </c>
      <c r="E135" s="76" t="s">
        <v>93</v>
      </c>
      <c r="F135" s="76" t="str">
        <f>VLOOKUP(E135,Lookup!$A$1:$B$68,2,FALSE)</f>
        <v>Medicine</v>
      </c>
      <c r="G135" s="89" t="s">
        <v>2744</v>
      </c>
      <c r="H135" s="76" t="s">
        <v>4904</v>
      </c>
      <c r="I135" s="76" t="s">
        <v>3212</v>
      </c>
      <c r="J135" s="91">
        <v>44963</v>
      </c>
      <c r="K135" s="91">
        <v>44963</v>
      </c>
      <c r="L135" s="89" t="s">
        <v>5612</v>
      </c>
      <c r="M135" s="89" t="s">
        <v>630</v>
      </c>
      <c r="N135" s="89" t="s">
        <v>631</v>
      </c>
      <c r="O135" s="89" t="s">
        <v>88</v>
      </c>
      <c r="P135" s="89" t="s">
        <v>158</v>
      </c>
      <c r="Q135" s="89" t="s">
        <v>157</v>
      </c>
      <c r="R135" s="92" t="s">
        <v>91</v>
      </c>
      <c r="S135" s="89"/>
      <c r="T135" s="89"/>
      <c r="U135" s="89"/>
      <c r="V135" s="89"/>
      <c r="W135" s="89"/>
      <c r="X135" s="89"/>
      <c r="Y135" s="91"/>
    </row>
    <row r="136" spans="1:25" x14ac:dyDescent="0.25">
      <c r="A136" s="89">
        <v>21463</v>
      </c>
      <c r="B136" s="90" t="s">
        <v>92</v>
      </c>
      <c r="C136" s="89" t="s">
        <v>86</v>
      </c>
      <c r="D136" s="89" t="s">
        <v>2742</v>
      </c>
      <c r="E136" s="76" t="s">
        <v>569</v>
      </c>
      <c r="F136" s="76" t="str">
        <f>VLOOKUP(E136,Lookup!$A$1:$B$68,2,FALSE)</f>
        <v>Medicine</v>
      </c>
      <c r="G136" s="89" t="s">
        <v>2743</v>
      </c>
      <c r="H136" s="76" t="s">
        <v>4904</v>
      </c>
      <c r="I136" s="76" t="s">
        <v>3242</v>
      </c>
      <c r="J136" s="91">
        <v>44964</v>
      </c>
      <c r="K136" s="91">
        <v>44963</v>
      </c>
      <c r="L136" s="89" t="s">
        <v>4758</v>
      </c>
      <c r="M136" s="89" t="s">
        <v>627</v>
      </c>
      <c r="N136" s="89" t="s">
        <v>628</v>
      </c>
      <c r="O136" s="89" t="s">
        <v>88</v>
      </c>
      <c r="P136" s="89" t="s">
        <v>158</v>
      </c>
      <c r="Q136" s="89" t="s">
        <v>4936</v>
      </c>
      <c r="R136" s="94" t="s">
        <v>99</v>
      </c>
      <c r="S136" s="97" t="s">
        <v>105</v>
      </c>
      <c r="T136" s="89"/>
      <c r="U136" s="89"/>
      <c r="V136" s="89"/>
      <c r="W136" s="89"/>
      <c r="X136" s="89"/>
      <c r="Y136" s="91"/>
    </row>
    <row r="137" spans="1:25" x14ac:dyDescent="0.25">
      <c r="A137" s="89">
        <v>21495</v>
      </c>
      <c r="B137" s="90" t="s">
        <v>92</v>
      </c>
      <c r="C137" s="89" t="s">
        <v>86</v>
      </c>
      <c r="D137" s="89" t="s">
        <v>2847</v>
      </c>
      <c r="E137" s="76" t="s">
        <v>165</v>
      </c>
      <c r="F137" s="76" t="str">
        <f>VLOOKUP(E137,Lookup!$A$1:$B$68,2,FALSE)</f>
        <v>Emergency Flow / ED</v>
      </c>
      <c r="G137" s="89" t="s">
        <v>2720</v>
      </c>
      <c r="H137" s="76" t="s">
        <v>4904</v>
      </c>
      <c r="I137" s="76" t="s">
        <v>3217</v>
      </c>
      <c r="J137" s="91">
        <v>44964</v>
      </c>
      <c r="K137" s="91">
        <v>44964</v>
      </c>
      <c r="L137" s="89" t="s">
        <v>5459</v>
      </c>
      <c r="M137" s="89" t="s">
        <v>632</v>
      </c>
      <c r="N137" s="89" t="s">
        <v>633</v>
      </c>
      <c r="O137" s="89" t="s">
        <v>4942</v>
      </c>
      <c r="P137" s="89" t="s">
        <v>354</v>
      </c>
      <c r="Q137" s="89" t="s">
        <v>355</v>
      </c>
      <c r="R137" s="94" t="s">
        <v>99</v>
      </c>
      <c r="S137" s="89"/>
      <c r="T137" s="89"/>
      <c r="U137" s="89"/>
      <c r="V137" s="89"/>
      <c r="W137" s="89"/>
      <c r="X137" s="89"/>
      <c r="Y137" s="91"/>
    </row>
    <row r="138" spans="1:25" x14ac:dyDescent="0.25">
      <c r="A138" s="89">
        <v>21470</v>
      </c>
      <c r="B138" s="90" t="s">
        <v>92</v>
      </c>
      <c r="C138" s="89" t="s">
        <v>86</v>
      </c>
      <c r="D138" s="89" t="s">
        <v>2718</v>
      </c>
      <c r="E138" s="76" t="s">
        <v>130</v>
      </c>
      <c r="F138" s="76" t="str">
        <f>VLOOKUP(E138,Lookup!$A$1:$B$68,2,FALSE)</f>
        <v>Medicine</v>
      </c>
      <c r="G138" s="89" t="s">
        <v>2738</v>
      </c>
      <c r="H138" s="76" t="s">
        <v>4904</v>
      </c>
      <c r="I138" s="76" t="s">
        <v>3229</v>
      </c>
      <c r="J138" s="91">
        <v>44964</v>
      </c>
      <c r="K138" s="91">
        <v>44964</v>
      </c>
      <c r="L138" s="89"/>
      <c r="M138" s="89" t="s">
        <v>638</v>
      </c>
      <c r="N138" s="89" t="s">
        <v>417</v>
      </c>
      <c r="O138" s="89" t="s">
        <v>127</v>
      </c>
      <c r="P138" s="89" t="s">
        <v>145</v>
      </c>
      <c r="Q138" s="89" t="s">
        <v>149</v>
      </c>
      <c r="R138" s="92" t="s">
        <v>91</v>
      </c>
      <c r="S138" s="98" t="s">
        <v>99</v>
      </c>
      <c r="T138" s="89"/>
      <c r="U138" s="89"/>
      <c r="V138" s="89"/>
      <c r="W138" s="89"/>
      <c r="X138" s="89"/>
      <c r="Y138" s="91"/>
    </row>
    <row r="139" spans="1:25" x14ac:dyDescent="0.25">
      <c r="A139" s="89">
        <v>21563</v>
      </c>
      <c r="B139" s="90" t="s">
        <v>92</v>
      </c>
      <c r="C139" s="89" t="s">
        <v>86</v>
      </c>
      <c r="D139" s="89" t="s">
        <v>2709</v>
      </c>
      <c r="E139" s="76" t="s">
        <v>122</v>
      </c>
      <c r="F139" s="76" t="str">
        <f>VLOOKUP(E139,Lookup!$A$1:$B$68,2,FALSE)</f>
        <v>Integrated Surgery</v>
      </c>
      <c r="G139" s="89" t="s">
        <v>2859</v>
      </c>
      <c r="H139" s="76" t="s">
        <v>4970</v>
      </c>
      <c r="I139" s="76" t="s">
        <v>50</v>
      </c>
      <c r="J139" s="91">
        <v>44965</v>
      </c>
      <c r="K139" s="91">
        <v>44954</v>
      </c>
      <c r="L139" s="89" t="s">
        <v>4787</v>
      </c>
      <c r="M139" s="89" t="s">
        <v>589</v>
      </c>
      <c r="N139" s="89" t="s">
        <v>590</v>
      </c>
      <c r="O139" s="89" t="s">
        <v>96</v>
      </c>
      <c r="P139" s="89" t="s">
        <v>97</v>
      </c>
      <c r="Q139" s="89" t="s">
        <v>479</v>
      </c>
      <c r="R139" s="92" t="s">
        <v>91</v>
      </c>
      <c r="S139" s="97" t="s">
        <v>105</v>
      </c>
      <c r="T139" s="89"/>
      <c r="U139" s="89"/>
      <c r="V139" s="89"/>
      <c r="W139" s="89"/>
      <c r="X139" s="89"/>
      <c r="Y139" s="91"/>
    </row>
    <row r="140" spans="1:25" x14ac:dyDescent="0.25">
      <c r="A140" s="89">
        <v>21559</v>
      </c>
      <c r="B140" s="90" t="s">
        <v>92</v>
      </c>
      <c r="C140" s="89" t="s">
        <v>125</v>
      </c>
      <c r="D140" s="89" t="s">
        <v>2894</v>
      </c>
      <c r="E140" s="76" t="s">
        <v>528</v>
      </c>
      <c r="F140" s="76" t="str">
        <f>VLOOKUP(E140,Lookup!$A$1:$B$68,2,FALSE)</f>
        <v>Integrated Surgery</v>
      </c>
      <c r="G140" s="89" t="s">
        <v>2708</v>
      </c>
      <c r="H140" s="76" t="s">
        <v>4904</v>
      </c>
      <c r="I140" s="76" t="s">
        <v>51</v>
      </c>
      <c r="J140" s="91">
        <v>44965</v>
      </c>
      <c r="K140" s="91">
        <v>44965</v>
      </c>
      <c r="L140" s="89" t="s">
        <v>4760</v>
      </c>
      <c r="M140" s="89" t="s">
        <v>641</v>
      </c>
      <c r="N140" s="89" t="s">
        <v>642</v>
      </c>
      <c r="O140" s="89" t="s">
        <v>150</v>
      </c>
      <c r="P140" s="89" t="s">
        <v>151</v>
      </c>
      <c r="Q140" s="89" t="s">
        <v>529</v>
      </c>
      <c r="R140" s="92" t="s">
        <v>91</v>
      </c>
      <c r="S140" s="89"/>
      <c r="T140" s="89"/>
      <c r="U140" s="89"/>
      <c r="V140" s="89"/>
      <c r="W140" s="89"/>
      <c r="X140" s="89"/>
      <c r="Y140" s="91"/>
    </row>
    <row r="141" spans="1:25" x14ac:dyDescent="0.25">
      <c r="A141" s="89">
        <v>21598</v>
      </c>
      <c r="B141" s="90" t="s">
        <v>92</v>
      </c>
      <c r="C141" s="89" t="s">
        <v>86</v>
      </c>
      <c r="D141" s="89" t="s">
        <v>2710</v>
      </c>
      <c r="E141" s="76" t="s">
        <v>126</v>
      </c>
      <c r="F141" s="76" t="str">
        <f>VLOOKUP(E141,Lookup!$A$1:$B$68,2,FALSE)</f>
        <v>Emergency Flow / ED</v>
      </c>
      <c r="G141" s="89" t="s">
        <v>2876</v>
      </c>
      <c r="H141" s="76" t="s">
        <v>4904</v>
      </c>
      <c r="I141" s="76" t="s">
        <v>3227</v>
      </c>
      <c r="J141" s="91">
        <v>44965</v>
      </c>
      <c r="K141" s="91">
        <v>44965</v>
      </c>
      <c r="L141" s="89" t="s">
        <v>5782</v>
      </c>
      <c r="M141" s="89" t="s">
        <v>639</v>
      </c>
      <c r="N141" s="89" t="s">
        <v>640</v>
      </c>
      <c r="O141" s="89" t="s">
        <v>135</v>
      </c>
      <c r="P141" s="89" t="s">
        <v>136</v>
      </c>
      <c r="Q141" s="89" t="s">
        <v>480</v>
      </c>
      <c r="R141" s="96" t="s">
        <v>104</v>
      </c>
      <c r="S141" s="89"/>
      <c r="T141" s="89"/>
      <c r="U141" s="89"/>
      <c r="V141" s="89"/>
      <c r="W141" s="89"/>
      <c r="X141" s="89"/>
      <c r="Y141" s="91"/>
    </row>
    <row r="142" spans="1:25" x14ac:dyDescent="0.25">
      <c r="A142" s="89">
        <v>21655</v>
      </c>
      <c r="B142" s="90" t="s">
        <v>92</v>
      </c>
      <c r="C142" s="89" t="s">
        <v>86</v>
      </c>
      <c r="D142" s="89" t="s">
        <v>2718</v>
      </c>
      <c r="E142" s="76" t="s">
        <v>130</v>
      </c>
      <c r="F142" s="76" t="str">
        <f>VLOOKUP(E142,Lookup!$A$1:$B$68,2,FALSE)</f>
        <v>Medicine</v>
      </c>
      <c r="G142" s="89" t="s">
        <v>2845</v>
      </c>
      <c r="H142" s="76" t="s">
        <v>4904</v>
      </c>
      <c r="I142" s="76" t="s">
        <v>3208</v>
      </c>
      <c r="J142" s="91">
        <v>44966</v>
      </c>
      <c r="K142" s="91">
        <v>44964</v>
      </c>
      <c r="L142" s="89" t="s">
        <v>4804</v>
      </c>
      <c r="M142" s="89" t="s">
        <v>636</v>
      </c>
      <c r="N142" s="89" t="s">
        <v>637</v>
      </c>
      <c r="O142" s="89" t="s">
        <v>88</v>
      </c>
      <c r="P142" s="89" t="s">
        <v>158</v>
      </c>
      <c r="Q142" s="89" t="s">
        <v>157</v>
      </c>
      <c r="R142" s="92" t="s">
        <v>91</v>
      </c>
      <c r="S142" s="89"/>
      <c r="T142" s="89"/>
      <c r="U142" s="89"/>
      <c r="V142" s="89"/>
      <c r="W142" s="89"/>
      <c r="X142" s="89"/>
      <c r="Y142" s="91"/>
    </row>
    <row r="143" spans="1:25" x14ac:dyDescent="0.25">
      <c r="A143" s="89">
        <v>21662</v>
      </c>
      <c r="B143" s="90" t="s">
        <v>92</v>
      </c>
      <c r="C143" s="89" t="s">
        <v>86</v>
      </c>
      <c r="D143" s="89" t="s">
        <v>2718</v>
      </c>
      <c r="E143" s="76" t="s">
        <v>130</v>
      </c>
      <c r="F143" s="76" t="str">
        <f>VLOOKUP(E143,Lookup!$A$1:$B$68,2,FALSE)</f>
        <v>Medicine</v>
      </c>
      <c r="G143" s="89" t="s">
        <v>2744</v>
      </c>
      <c r="H143" s="76" t="s">
        <v>4904</v>
      </c>
      <c r="I143" s="76" t="s">
        <v>3212</v>
      </c>
      <c r="J143" s="91">
        <v>44966</v>
      </c>
      <c r="K143" s="91">
        <v>44964</v>
      </c>
      <c r="L143" s="89" t="s">
        <v>5632</v>
      </c>
      <c r="M143" s="89" t="s">
        <v>634</v>
      </c>
      <c r="N143" s="89" t="s">
        <v>635</v>
      </c>
      <c r="O143" s="89" t="s">
        <v>88</v>
      </c>
      <c r="P143" s="89" t="s">
        <v>90</v>
      </c>
      <c r="Q143" s="89" t="s">
        <v>157</v>
      </c>
      <c r="R143" s="96" t="s">
        <v>104</v>
      </c>
      <c r="S143" s="89"/>
      <c r="T143" s="89"/>
      <c r="U143" s="89"/>
      <c r="V143" s="89"/>
      <c r="W143" s="89"/>
      <c r="X143" s="89"/>
      <c r="Y143" s="91"/>
    </row>
    <row r="144" spans="1:25" x14ac:dyDescent="0.25">
      <c r="A144" s="89">
        <v>21631</v>
      </c>
      <c r="B144" s="90" t="s">
        <v>92</v>
      </c>
      <c r="C144" s="89" t="s">
        <v>86</v>
      </c>
      <c r="D144" s="89" t="s">
        <v>2718</v>
      </c>
      <c r="E144" s="76" t="s">
        <v>130</v>
      </c>
      <c r="F144" s="76" t="str">
        <f>VLOOKUP(E144,Lookup!$A$1:$B$68,2,FALSE)</f>
        <v>Medicine</v>
      </c>
      <c r="G144" s="89" t="s">
        <v>2845</v>
      </c>
      <c r="H144" s="76" t="s">
        <v>4904</v>
      </c>
      <c r="I144" s="76" t="s">
        <v>3208</v>
      </c>
      <c r="J144" s="91">
        <v>44966</v>
      </c>
      <c r="K144" s="91">
        <v>44966</v>
      </c>
      <c r="L144" s="89"/>
      <c r="M144" s="89" t="s">
        <v>645</v>
      </c>
      <c r="N144" s="89" t="s">
        <v>417</v>
      </c>
      <c r="O144" s="89" t="s">
        <v>127</v>
      </c>
      <c r="P144" s="89" t="s">
        <v>145</v>
      </c>
      <c r="Q144" s="89" t="s">
        <v>149</v>
      </c>
      <c r="R144" s="92" t="s">
        <v>91</v>
      </c>
      <c r="S144" s="89"/>
      <c r="T144" s="89"/>
      <c r="U144" s="89"/>
      <c r="V144" s="89"/>
      <c r="W144" s="89"/>
      <c r="X144" s="89"/>
      <c r="Y144" s="91"/>
    </row>
    <row r="145" spans="1:25" x14ac:dyDescent="0.25">
      <c r="A145" s="89">
        <v>21732</v>
      </c>
      <c r="B145" s="90" t="s">
        <v>92</v>
      </c>
      <c r="C145" s="89" t="s">
        <v>86</v>
      </c>
      <c r="D145" s="89" t="s">
        <v>2718</v>
      </c>
      <c r="E145" s="76" t="s">
        <v>130</v>
      </c>
      <c r="F145" s="76" t="str">
        <f>VLOOKUP(E145,Lookup!$A$1:$B$68,2,FALSE)</f>
        <v>Medicine</v>
      </c>
      <c r="G145" s="89" t="s">
        <v>2845</v>
      </c>
      <c r="H145" s="76" t="s">
        <v>4904</v>
      </c>
      <c r="I145" s="76" t="s">
        <v>3208</v>
      </c>
      <c r="J145" s="91">
        <v>44967</v>
      </c>
      <c r="K145" s="91">
        <v>44966</v>
      </c>
      <c r="L145" s="89"/>
      <c r="M145" s="89" t="s">
        <v>643</v>
      </c>
      <c r="N145" s="89" t="s">
        <v>644</v>
      </c>
      <c r="O145" s="89" t="s">
        <v>96</v>
      </c>
      <c r="P145" s="89" t="s">
        <v>97</v>
      </c>
      <c r="Q145" s="89" t="s">
        <v>257</v>
      </c>
      <c r="R145" s="92" t="s">
        <v>91</v>
      </c>
      <c r="S145" s="89"/>
      <c r="T145" s="89"/>
      <c r="U145" s="89"/>
      <c r="V145" s="89"/>
      <c r="W145" s="89"/>
      <c r="X145" s="89"/>
      <c r="Y145" s="91"/>
    </row>
    <row r="146" spans="1:25" x14ac:dyDescent="0.25">
      <c r="A146" s="89">
        <v>21807</v>
      </c>
      <c r="B146" s="90" t="s">
        <v>85</v>
      </c>
      <c r="C146" s="89" t="s">
        <v>86</v>
      </c>
      <c r="D146" s="89" t="s">
        <v>2749</v>
      </c>
      <c r="E146" s="76" t="s">
        <v>93</v>
      </c>
      <c r="F146" s="76" t="str">
        <f>VLOOKUP(E146,Lookup!$A$1:$B$68,2,FALSE)</f>
        <v>Medicine</v>
      </c>
      <c r="G146" s="89" t="s">
        <v>5821</v>
      </c>
      <c r="H146" s="76" t="s">
        <v>5822</v>
      </c>
      <c r="I146" s="76" t="s">
        <v>5811</v>
      </c>
      <c r="J146" s="91">
        <v>44969</v>
      </c>
      <c r="K146" s="91">
        <v>44969</v>
      </c>
      <c r="L146" s="89"/>
      <c r="M146" s="89" t="s">
        <v>649</v>
      </c>
      <c r="N146" s="89" t="s">
        <v>650</v>
      </c>
      <c r="O146" s="89" t="s">
        <v>88</v>
      </c>
      <c r="P146" s="89" t="s">
        <v>229</v>
      </c>
      <c r="Q146" s="89" t="s">
        <v>4927</v>
      </c>
      <c r="R146" s="92" t="s">
        <v>91</v>
      </c>
      <c r="S146" s="98" t="s">
        <v>99</v>
      </c>
      <c r="T146" s="89"/>
      <c r="U146" s="89"/>
      <c r="V146" s="89"/>
      <c r="W146" s="89"/>
      <c r="X146" s="89"/>
      <c r="Y146" s="91"/>
    </row>
    <row r="147" spans="1:25" x14ac:dyDescent="0.25">
      <c r="A147" s="89">
        <v>21906</v>
      </c>
      <c r="B147" s="90" t="s">
        <v>92</v>
      </c>
      <c r="C147" s="89" t="s">
        <v>155</v>
      </c>
      <c r="D147" s="89" t="s">
        <v>2729</v>
      </c>
      <c r="E147" s="76" t="s">
        <v>228</v>
      </c>
      <c r="F147" s="76" t="str">
        <f>VLOOKUP(E147,Lookup!$A$1:$B$68,2,FALSE)</f>
        <v>Integrated Surgery</v>
      </c>
      <c r="G147" s="89" t="s">
        <v>2895</v>
      </c>
      <c r="H147" s="76" t="s">
        <v>4970</v>
      </c>
      <c r="I147" s="76" t="s">
        <v>3247</v>
      </c>
      <c r="J147" s="91">
        <v>44970</v>
      </c>
      <c r="K147" s="91">
        <v>44969</v>
      </c>
      <c r="L147" s="89"/>
      <c r="M147" s="89" t="s">
        <v>651</v>
      </c>
      <c r="N147" s="89" t="s">
        <v>652</v>
      </c>
      <c r="O147" s="89" t="s">
        <v>192</v>
      </c>
      <c r="P147" s="89" t="s">
        <v>235</v>
      </c>
      <c r="Q147" s="89" t="s">
        <v>653</v>
      </c>
      <c r="R147" s="96" t="s">
        <v>104</v>
      </c>
      <c r="S147" s="89"/>
      <c r="T147" s="89"/>
      <c r="U147" s="89"/>
      <c r="V147" s="89"/>
      <c r="W147" s="89"/>
      <c r="X147" s="89"/>
      <c r="Y147" s="91"/>
    </row>
    <row r="148" spans="1:25" x14ac:dyDescent="0.25">
      <c r="A148" s="89">
        <v>21852</v>
      </c>
      <c r="B148" s="90" t="s">
        <v>92</v>
      </c>
      <c r="C148" s="89" t="s">
        <v>86</v>
      </c>
      <c r="D148" s="89" t="s">
        <v>2718</v>
      </c>
      <c r="E148" s="76" t="s">
        <v>130</v>
      </c>
      <c r="F148" s="76" t="str">
        <f>VLOOKUP(E148,Lookup!$A$1:$B$68,2,FALSE)</f>
        <v>Medicine</v>
      </c>
      <c r="G148" s="89" t="s">
        <v>2743</v>
      </c>
      <c r="H148" s="76" t="s">
        <v>4904</v>
      </c>
      <c r="I148" s="76" t="s">
        <v>3242</v>
      </c>
      <c r="J148" s="91">
        <v>44970</v>
      </c>
      <c r="K148" s="91">
        <v>44970</v>
      </c>
      <c r="L148" s="89"/>
      <c r="M148" s="89" t="s">
        <v>656</v>
      </c>
      <c r="N148" s="89" t="s">
        <v>657</v>
      </c>
      <c r="O148" s="89" t="s">
        <v>127</v>
      </c>
      <c r="P148" s="89" t="s">
        <v>145</v>
      </c>
      <c r="Q148" s="89" t="s">
        <v>149</v>
      </c>
      <c r="R148" s="92" t="s">
        <v>91</v>
      </c>
      <c r="S148" s="89"/>
      <c r="T148" s="89"/>
      <c r="U148" s="89" t="s">
        <v>658</v>
      </c>
      <c r="V148" s="89"/>
      <c r="W148" s="89"/>
      <c r="X148" s="89"/>
      <c r="Y148" s="91"/>
    </row>
    <row r="149" spans="1:25" x14ac:dyDescent="0.25">
      <c r="A149" s="89">
        <v>21841</v>
      </c>
      <c r="B149" s="90" t="s">
        <v>92</v>
      </c>
      <c r="C149" s="89" t="s">
        <v>125</v>
      </c>
      <c r="D149" s="89" t="s">
        <v>2847</v>
      </c>
      <c r="E149" s="76" t="s">
        <v>165</v>
      </c>
      <c r="F149" s="76" t="str">
        <f>VLOOKUP(E149,Lookup!$A$1:$B$68,2,FALSE)</f>
        <v>Emergency Flow / ED</v>
      </c>
      <c r="G149" s="89" t="s">
        <v>2720</v>
      </c>
      <c r="H149" s="76" t="s">
        <v>4904</v>
      </c>
      <c r="I149" s="76" t="s">
        <v>3217</v>
      </c>
      <c r="J149" s="91">
        <v>44970</v>
      </c>
      <c r="K149" s="91">
        <v>44970</v>
      </c>
      <c r="L149" s="89" t="s">
        <v>4780</v>
      </c>
      <c r="M149" s="89" t="s">
        <v>661</v>
      </c>
      <c r="N149" s="89" t="s">
        <v>662</v>
      </c>
      <c r="O149" s="89" t="s">
        <v>4942</v>
      </c>
      <c r="P149" s="89" t="s">
        <v>354</v>
      </c>
      <c r="Q149" s="89" t="s">
        <v>355</v>
      </c>
      <c r="R149" s="96" t="s">
        <v>104</v>
      </c>
      <c r="S149" s="89"/>
      <c r="T149" s="89"/>
      <c r="U149" s="89"/>
      <c r="V149" s="89"/>
      <c r="W149" s="89"/>
      <c r="X149" s="89"/>
      <c r="Y149" s="91"/>
    </row>
    <row r="150" spans="1:25" x14ac:dyDescent="0.25">
      <c r="A150" s="89">
        <v>21884</v>
      </c>
      <c r="B150" s="90" t="s">
        <v>92</v>
      </c>
      <c r="C150" s="89" t="s">
        <v>86</v>
      </c>
      <c r="D150" s="89" t="s">
        <v>2718</v>
      </c>
      <c r="E150" s="76" t="s">
        <v>130</v>
      </c>
      <c r="F150" s="76" t="str">
        <f>VLOOKUP(E150,Lookup!$A$1:$B$68,2,FALSE)</f>
        <v>Medicine</v>
      </c>
      <c r="G150" s="89" t="s">
        <v>2743</v>
      </c>
      <c r="H150" s="76" t="s">
        <v>4904</v>
      </c>
      <c r="I150" s="76" t="s">
        <v>3242</v>
      </c>
      <c r="J150" s="91">
        <v>44970</v>
      </c>
      <c r="K150" s="91">
        <v>44970</v>
      </c>
      <c r="L150" s="89"/>
      <c r="M150" s="89" t="s">
        <v>654</v>
      </c>
      <c r="N150" s="89" t="s">
        <v>655</v>
      </c>
      <c r="O150" s="89" t="s">
        <v>96</v>
      </c>
      <c r="P150" s="89" t="s">
        <v>97</v>
      </c>
      <c r="Q150" s="89" t="s">
        <v>98</v>
      </c>
      <c r="R150" s="95" t="s">
        <v>11</v>
      </c>
      <c r="S150" s="89"/>
      <c r="T150" s="89"/>
      <c r="U150" s="89"/>
      <c r="V150" s="89"/>
      <c r="W150" s="89"/>
      <c r="X150" s="89"/>
      <c r="Y150" s="91"/>
    </row>
    <row r="151" spans="1:25" x14ac:dyDescent="0.25">
      <c r="A151" s="89">
        <v>21944</v>
      </c>
      <c r="B151" s="90" t="s">
        <v>85</v>
      </c>
      <c r="C151" s="89" t="s">
        <v>86</v>
      </c>
      <c r="D151" s="89" t="s">
        <v>2737</v>
      </c>
      <c r="E151" s="76" t="s">
        <v>230</v>
      </c>
      <c r="F151" s="76" t="str">
        <f>VLOOKUP(E151,Lookup!$A$1:$B$68,2,FALSE)</f>
        <v>Medicine</v>
      </c>
      <c r="G151" s="89" t="s">
        <v>2738</v>
      </c>
      <c r="H151" s="76" t="s">
        <v>4904</v>
      </c>
      <c r="I151" s="76" t="s">
        <v>3229</v>
      </c>
      <c r="J151" s="91">
        <v>44971</v>
      </c>
      <c r="K151" s="91">
        <v>44970</v>
      </c>
      <c r="L151" s="89" t="s">
        <v>4804</v>
      </c>
      <c r="M151" s="89" t="s">
        <v>659</v>
      </c>
      <c r="N151" s="89" t="s">
        <v>660</v>
      </c>
      <c r="O151" s="89" t="s">
        <v>88</v>
      </c>
      <c r="P151" s="89" t="s">
        <v>158</v>
      </c>
      <c r="Q151" s="89" t="s">
        <v>157</v>
      </c>
      <c r="R151" s="96" t="s">
        <v>104</v>
      </c>
      <c r="S151" s="89"/>
      <c r="T151" s="89"/>
      <c r="U151" s="89"/>
      <c r="V151" s="89"/>
      <c r="W151" s="89"/>
      <c r="X151" s="89"/>
      <c r="Y151" s="91"/>
    </row>
    <row r="152" spans="1:25" x14ac:dyDescent="0.25">
      <c r="A152" s="89">
        <v>21940</v>
      </c>
      <c r="B152" s="90" t="s">
        <v>85</v>
      </c>
      <c r="C152" s="89" t="s">
        <v>86</v>
      </c>
      <c r="D152" s="89" t="s">
        <v>2742</v>
      </c>
      <c r="E152" s="76" t="s">
        <v>569</v>
      </c>
      <c r="F152" s="76" t="str">
        <f>VLOOKUP(E152,Lookup!$A$1:$B$68,2,FALSE)</f>
        <v>Medicine</v>
      </c>
      <c r="G152" s="89" t="s">
        <v>2743</v>
      </c>
      <c r="H152" s="76" t="s">
        <v>4904</v>
      </c>
      <c r="I152" s="76" t="s">
        <v>3242</v>
      </c>
      <c r="J152" s="91">
        <v>44971</v>
      </c>
      <c r="K152" s="91">
        <v>44971</v>
      </c>
      <c r="L152" s="89"/>
      <c r="M152" s="89" t="s">
        <v>665</v>
      </c>
      <c r="N152" s="89" t="s">
        <v>666</v>
      </c>
      <c r="O152" s="89" t="s">
        <v>192</v>
      </c>
      <c r="P152" s="89" t="s">
        <v>416</v>
      </c>
      <c r="Q152" s="89" t="s">
        <v>667</v>
      </c>
      <c r="R152" s="94" t="s">
        <v>99</v>
      </c>
      <c r="S152" s="97" t="s">
        <v>105</v>
      </c>
      <c r="T152" s="89"/>
      <c r="U152" s="89"/>
      <c r="V152" s="89"/>
      <c r="W152" s="89"/>
      <c r="X152" s="89"/>
      <c r="Y152" s="91"/>
    </row>
    <row r="153" spans="1:25" x14ac:dyDescent="0.25">
      <c r="A153" s="89">
        <v>21980</v>
      </c>
      <c r="B153" s="90" t="s">
        <v>92</v>
      </c>
      <c r="C153" s="89" t="s">
        <v>86</v>
      </c>
      <c r="D153" s="89" t="s">
        <v>2710</v>
      </c>
      <c r="E153" s="76" t="s">
        <v>126</v>
      </c>
      <c r="F153" s="76" t="str">
        <f>VLOOKUP(E153,Lookup!$A$1:$B$68,2,FALSE)</f>
        <v>Emergency Flow / ED</v>
      </c>
      <c r="G153" s="89" t="s">
        <v>2876</v>
      </c>
      <c r="H153" s="76" t="s">
        <v>4904</v>
      </c>
      <c r="I153" s="76" t="s">
        <v>3227</v>
      </c>
      <c r="J153" s="91">
        <v>44971</v>
      </c>
      <c r="K153" s="91">
        <v>44971</v>
      </c>
      <c r="L153" s="89"/>
      <c r="M153" s="89" t="s">
        <v>672</v>
      </c>
      <c r="N153" s="89" t="s">
        <v>673</v>
      </c>
      <c r="O153" s="89" t="s">
        <v>88</v>
      </c>
      <c r="P153" s="89" t="s">
        <v>158</v>
      </c>
      <c r="Q153" s="89" t="s">
        <v>89</v>
      </c>
      <c r="R153" s="94" t="s">
        <v>99</v>
      </c>
      <c r="S153" s="89"/>
      <c r="T153" s="89"/>
      <c r="U153" s="89"/>
      <c r="V153" s="89"/>
      <c r="W153" s="89"/>
      <c r="X153" s="89"/>
      <c r="Y153" s="91"/>
    </row>
    <row r="154" spans="1:25" x14ac:dyDescent="0.25">
      <c r="A154" s="89">
        <v>21986</v>
      </c>
      <c r="B154" s="90" t="s">
        <v>92</v>
      </c>
      <c r="C154" s="89" t="s">
        <v>86</v>
      </c>
      <c r="D154" s="89" t="s">
        <v>2718</v>
      </c>
      <c r="E154" s="76" t="s">
        <v>130</v>
      </c>
      <c r="F154" s="76" t="str">
        <f>VLOOKUP(E154,Lookup!$A$1:$B$68,2,FALSE)</f>
        <v>Medicine</v>
      </c>
      <c r="G154" s="89" t="s">
        <v>2743</v>
      </c>
      <c r="H154" s="76" t="s">
        <v>4904</v>
      </c>
      <c r="I154" s="76" t="s">
        <v>3242</v>
      </c>
      <c r="J154" s="91">
        <v>44971</v>
      </c>
      <c r="K154" s="91">
        <v>44971</v>
      </c>
      <c r="L154" s="89" t="s">
        <v>4798</v>
      </c>
      <c r="M154" s="89" t="s">
        <v>663</v>
      </c>
      <c r="N154" s="89" t="s">
        <v>664</v>
      </c>
      <c r="O154" s="89" t="s">
        <v>135</v>
      </c>
      <c r="P154" s="89" t="s">
        <v>136</v>
      </c>
      <c r="Q154" s="89" t="s">
        <v>318</v>
      </c>
      <c r="R154" s="94" t="s">
        <v>99</v>
      </c>
      <c r="S154" s="89"/>
      <c r="T154" s="89"/>
      <c r="U154" s="89"/>
      <c r="V154" s="89"/>
      <c r="W154" s="89"/>
      <c r="X154" s="89"/>
      <c r="Y154" s="91"/>
    </row>
    <row r="155" spans="1:25" x14ac:dyDescent="0.25">
      <c r="A155" s="89">
        <v>21988</v>
      </c>
      <c r="B155" s="90" t="s">
        <v>92</v>
      </c>
      <c r="C155" s="89" t="s">
        <v>86</v>
      </c>
      <c r="D155" s="89" t="s">
        <v>2749</v>
      </c>
      <c r="E155" s="76" t="s">
        <v>93</v>
      </c>
      <c r="F155" s="76" t="str">
        <f>VLOOKUP(E155,Lookup!$A$1:$B$68,2,FALSE)</f>
        <v>Medicine</v>
      </c>
      <c r="G155" s="89" t="s">
        <v>2744</v>
      </c>
      <c r="H155" s="76" t="s">
        <v>4904</v>
      </c>
      <c r="I155" s="76" t="s">
        <v>3212</v>
      </c>
      <c r="J155" s="91">
        <v>44971</v>
      </c>
      <c r="K155" s="91">
        <v>44971</v>
      </c>
      <c r="L155" s="89" t="s">
        <v>5586</v>
      </c>
      <c r="M155" s="89" t="s">
        <v>676</v>
      </c>
      <c r="N155" s="89" t="s">
        <v>677</v>
      </c>
      <c r="O155" s="89" t="s">
        <v>88</v>
      </c>
      <c r="P155" s="89" t="s">
        <v>158</v>
      </c>
      <c r="Q155" s="89" t="s">
        <v>157</v>
      </c>
      <c r="R155" s="92" t="s">
        <v>91</v>
      </c>
      <c r="S155" s="89"/>
      <c r="T155" s="89"/>
      <c r="U155" s="89"/>
      <c r="V155" s="89"/>
      <c r="W155" s="89"/>
      <c r="X155" s="89"/>
      <c r="Y155" s="91"/>
    </row>
    <row r="156" spans="1:25" x14ac:dyDescent="0.25">
      <c r="A156" s="89">
        <v>22075</v>
      </c>
      <c r="B156" s="90" t="s">
        <v>92</v>
      </c>
      <c r="C156" s="89" t="s">
        <v>86</v>
      </c>
      <c r="D156" s="89" t="s">
        <v>2872</v>
      </c>
      <c r="E156" s="76" t="s">
        <v>261</v>
      </c>
      <c r="F156" s="76" t="str">
        <f>VLOOKUP(E156,Lookup!$A$1:$B$68,2,FALSE)</f>
        <v>Emergency Flow / ED</v>
      </c>
      <c r="G156" s="89" t="s">
        <v>2896</v>
      </c>
      <c r="H156" s="76" t="s">
        <v>5713</v>
      </c>
      <c r="I156" s="76" t="s">
        <v>43</v>
      </c>
      <c r="J156" s="91">
        <v>44972</v>
      </c>
      <c r="K156" s="91">
        <v>44971</v>
      </c>
      <c r="L156" s="89"/>
      <c r="M156" s="89" t="s">
        <v>674</v>
      </c>
      <c r="N156" s="89" t="s">
        <v>675</v>
      </c>
      <c r="O156" s="89" t="s">
        <v>139</v>
      </c>
      <c r="P156" s="89" t="s">
        <v>143</v>
      </c>
      <c r="Q156" s="89" t="s">
        <v>269</v>
      </c>
      <c r="R156" s="94" t="s">
        <v>99</v>
      </c>
      <c r="S156" s="89"/>
      <c r="T156" s="89"/>
      <c r="U156" s="89"/>
      <c r="V156" s="89"/>
      <c r="W156" s="89"/>
      <c r="X156" s="89"/>
      <c r="Y156" s="91"/>
    </row>
    <row r="157" spans="1:25" x14ac:dyDescent="0.25">
      <c r="A157" s="89">
        <v>22029</v>
      </c>
      <c r="B157" s="90" t="s">
        <v>92</v>
      </c>
      <c r="C157" s="89" t="s">
        <v>86</v>
      </c>
      <c r="D157" s="89" t="s">
        <v>2718</v>
      </c>
      <c r="E157" s="76" t="s">
        <v>130</v>
      </c>
      <c r="F157" s="76" t="str">
        <f>VLOOKUP(E157,Lookup!$A$1:$B$68,2,FALSE)</f>
        <v>Medicine</v>
      </c>
      <c r="G157" s="89" t="s">
        <v>2744</v>
      </c>
      <c r="H157" s="76" t="s">
        <v>4904</v>
      </c>
      <c r="I157" s="76" t="s">
        <v>3212</v>
      </c>
      <c r="J157" s="91">
        <v>44972</v>
      </c>
      <c r="K157" s="91">
        <v>44971</v>
      </c>
      <c r="L157" s="89" t="s">
        <v>4779</v>
      </c>
      <c r="M157" s="89" t="s">
        <v>668</v>
      </c>
      <c r="N157" s="89" t="s">
        <v>669</v>
      </c>
      <c r="O157" s="89" t="s">
        <v>88</v>
      </c>
      <c r="P157" s="89" t="s">
        <v>4909</v>
      </c>
      <c r="Q157" s="89" t="s">
        <v>4908</v>
      </c>
      <c r="R157" s="92" t="s">
        <v>91</v>
      </c>
      <c r="S157" s="89"/>
      <c r="T157" s="89"/>
      <c r="U157" s="89"/>
      <c r="V157" s="89"/>
      <c r="W157" s="89"/>
      <c r="X157" s="89"/>
      <c r="Y157" s="91"/>
    </row>
    <row r="158" spans="1:25" x14ac:dyDescent="0.25">
      <c r="A158" s="89">
        <v>22018</v>
      </c>
      <c r="B158" s="90" t="s">
        <v>92</v>
      </c>
      <c r="C158" s="89" t="s">
        <v>86</v>
      </c>
      <c r="D158" s="89" t="s">
        <v>2718</v>
      </c>
      <c r="E158" s="76" t="s">
        <v>130</v>
      </c>
      <c r="F158" s="76" t="str">
        <f>VLOOKUP(E158,Lookup!$A$1:$B$68,2,FALSE)</f>
        <v>Medicine</v>
      </c>
      <c r="G158" s="89" t="s">
        <v>2743</v>
      </c>
      <c r="H158" s="76" t="s">
        <v>4904</v>
      </c>
      <c r="I158" s="76" t="s">
        <v>3242</v>
      </c>
      <c r="J158" s="91">
        <v>44972</v>
      </c>
      <c r="K158" s="91">
        <v>44971</v>
      </c>
      <c r="L158" s="89" t="s">
        <v>5655</v>
      </c>
      <c r="M158" s="89" t="s">
        <v>670</v>
      </c>
      <c r="N158" s="89" t="s">
        <v>671</v>
      </c>
      <c r="O158" s="89" t="s">
        <v>135</v>
      </c>
      <c r="P158" s="89" t="s">
        <v>136</v>
      </c>
      <c r="Q158" s="89" t="s">
        <v>318</v>
      </c>
      <c r="R158" s="94" t="s">
        <v>99</v>
      </c>
      <c r="S158" s="89"/>
      <c r="T158" s="89"/>
      <c r="U158" s="89"/>
      <c r="V158" s="89"/>
      <c r="W158" s="89"/>
      <c r="X158" s="89"/>
      <c r="Y158" s="91"/>
    </row>
    <row r="159" spans="1:25" x14ac:dyDescent="0.25">
      <c r="A159" s="89">
        <v>22086</v>
      </c>
      <c r="B159" s="90" t="s">
        <v>85</v>
      </c>
      <c r="C159" s="89" t="s">
        <v>86</v>
      </c>
      <c r="D159" s="89" t="s">
        <v>2718</v>
      </c>
      <c r="E159" s="76" t="s">
        <v>130</v>
      </c>
      <c r="F159" s="76" t="str">
        <f>VLOOKUP(E159,Lookup!$A$1:$B$68,2,FALSE)</f>
        <v>Medicine</v>
      </c>
      <c r="G159" s="89" t="s">
        <v>2845</v>
      </c>
      <c r="H159" s="76" t="s">
        <v>4904</v>
      </c>
      <c r="I159" s="76" t="s">
        <v>3208</v>
      </c>
      <c r="J159" s="91">
        <v>44972</v>
      </c>
      <c r="K159" s="91">
        <v>44972</v>
      </c>
      <c r="L159" s="89"/>
      <c r="M159" s="89" t="s">
        <v>5825</v>
      </c>
      <c r="N159" s="89" t="s">
        <v>5826</v>
      </c>
      <c r="O159" s="89" t="s">
        <v>153</v>
      </c>
      <c r="P159" s="89" t="s">
        <v>154</v>
      </c>
      <c r="Q159" s="89" t="s">
        <v>249</v>
      </c>
      <c r="R159" s="96" t="s">
        <v>104</v>
      </c>
      <c r="S159" s="97" t="s">
        <v>105</v>
      </c>
      <c r="T159" s="89"/>
      <c r="U159" s="89"/>
      <c r="V159" s="89"/>
      <c r="W159" s="89"/>
      <c r="X159" s="89"/>
      <c r="Y159" s="91"/>
    </row>
    <row r="160" spans="1:25" x14ac:dyDescent="0.25">
      <c r="A160" s="89">
        <v>22111</v>
      </c>
      <c r="B160" s="90" t="s">
        <v>92</v>
      </c>
      <c r="C160" s="89" t="s">
        <v>86</v>
      </c>
      <c r="D160" s="89" t="s">
        <v>2718</v>
      </c>
      <c r="E160" s="76" t="s">
        <v>130</v>
      </c>
      <c r="F160" s="76" t="str">
        <f>VLOOKUP(E160,Lookup!$A$1:$B$68,2,FALSE)</f>
        <v>Medicine</v>
      </c>
      <c r="G160" s="89" t="s">
        <v>2876</v>
      </c>
      <c r="H160" s="76" t="s">
        <v>4904</v>
      </c>
      <c r="I160" s="76" t="s">
        <v>3227</v>
      </c>
      <c r="J160" s="91">
        <v>44972</v>
      </c>
      <c r="K160" s="91">
        <v>44972</v>
      </c>
      <c r="L160" s="89" t="s">
        <v>4842</v>
      </c>
      <c r="M160" s="89" t="s">
        <v>678</v>
      </c>
      <c r="N160" s="89" t="s">
        <v>679</v>
      </c>
      <c r="O160" s="89" t="s">
        <v>131</v>
      </c>
      <c r="P160" s="89" t="s">
        <v>132</v>
      </c>
      <c r="Q160" s="89" t="s">
        <v>133</v>
      </c>
      <c r="R160" s="94" t="s">
        <v>99</v>
      </c>
      <c r="S160" s="89"/>
      <c r="T160" s="89"/>
      <c r="U160" s="89"/>
      <c r="V160" s="89"/>
      <c r="W160" s="89"/>
      <c r="X160" s="89"/>
      <c r="Y160" s="91"/>
    </row>
    <row r="161" spans="1:25" x14ac:dyDescent="0.25">
      <c r="A161" s="89">
        <v>22191</v>
      </c>
      <c r="B161" s="90" t="s">
        <v>92</v>
      </c>
      <c r="C161" s="89" t="s">
        <v>86</v>
      </c>
      <c r="D161" s="89" t="s">
        <v>2718</v>
      </c>
      <c r="E161" s="76" t="s">
        <v>130</v>
      </c>
      <c r="F161" s="76" t="str">
        <f>VLOOKUP(E161,Lookup!$A$1:$B$68,2,FALSE)</f>
        <v>Medicine</v>
      </c>
      <c r="G161" s="89" t="s">
        <v>2732</v>
      </c>
      <c r="H161" s="76" t="s">
        <v>4904</v>
      </c>
      <c r="I161" s="76" t="s">
        <v>3240</v>
      </c>
      <c r="J161" s="91">
        <v>44973</v>
      </c>
      <c r="K161" s="91">
        <v>44973</v>
      </c>
      <c r="L161" s="89" t="s">
        <v>5781</v>
      </c>
      <c r="M161" s="89" t="s">
        <v>682</v>
      </c>
      <c r="N161" s="89" t="s">
        <v>683</v>
      </c>
      <c r="O161" s="89" t="s">
        <v>88</v>
      </c>
      <c r="P161" s="89" t="s">
        <v>90</v>
      </c>
      <c r="Q161" s="89" t="s">
        <v>89</v>
      </c>
      <c r="R161" s="92" t="s">
        <v>91</v>
      </c>
      <c r="S161" s="93" t="s">
        <v>91</v>
      </c>
      <c r="T161" s="89"/>
      <c r="U161" s="89"/>
      <c r="V161" s="89"/>
      <c r="W161" s="89"/>
      <c r="X161" s="89"/>
      <c r="Y161" s="91"/>
    </row>
    <row r="162" spans="1:25" x14ac:dyDescent="0.25">
      <c r="A162" s="89">
        <v>22183</v>
      </c>
      <c r="B162" s="90" t="s">
        <v>92</v>
      </c>
      <c r="C162" s="89" t="s">
        <v>86</v>
      </c>
      <c r="D162" s="89" t="s">
        <v>2721</v>
      </c>
      <c r="E162" s="76" t="s">
        <v>100</v>
      </c>
      <c r="F162" s="76" t="str">
        <f>VLOOKUP(E162,Lookup!$A$1:$B$68,2,FALSE)</f>
        <v>Specialist Surgery</v>
      </c>
      <c r="G162" s="89" t="s">
        <v>2720</v>
      </c>
      <c r="H162" s="76" t="s">
        <v>4904</v>
      </c>
      <c r="I162" s="76" t="s">
        <v>3217</v>
      </c>
      <c r="J162" s="91">
        <v>44973</v>
      </c>
      <c r="K162" s="91">
        <v>44973</v>
      </c>
      <c r="L162" s="89" t="s">
        <v>4760</v>
      </c>
      <c r="M162" s="89" t="s">
        <v>684</v>
      </c>
      <c r="N162" s="89" t="s">
        <v>685</v>
      </c>
      <c r="O162" s="89" t="s">
        <v>107</v>
      </c>
      <c r="P162" s="89" t="s">
        <v>108</v>
      </c>
      <c r="Q162" s="89" t="s">
        <v>170</v>
      </c>
      <c r="R162" s="94" t="s">
        <v>99</v>
      </c>
      <c r="S162" s="97" t="s">
        <v>105</v>
      </c>
      <c r="T162" s="89"/>
      <c r="U162" s="89" t="s">
        <v>4082</v>
      </c>
      <c r="V162" s="89"/>
      <c r="W162" s="89"/>
      <c r="X162" s="89"/>
      <c r="Y162" s="91"/>
    </row>
    <row r="163" spans="1:25" x14ac:dyDescent="0.25">
      <c r="A163" s="89">
        <v>22214</v>
      </c>
      <c r="B163" s="90" t="s">
        <v>92</v>
      </c>
      <c r="C163" s="89" t="s">
        <v>86</v>
      </c>
      <c r="D163" s="89" t="s">
        <v>2746</v>
      </c>
      <c r="E163" s="76" t="s">
        <v>110</v>
      </c>
      <c r="F163" s="76" t="str">
        <f>VLOOKUP(E163,Lookup!$A$1:$B$68,2,FALSE)</f>
        <v>Medicine</v>
      </c>
      <c r="G163" s="89" t="s">
        <v>2743</v>
      </c>
      <c r="H163" s="76" t="s">
        <v>4904</v>
      </c>
      <c r="I163" s="76" t="s">
        <v>3242</v>
      </c>
      <c r="J163" s="91">
        <v>44974</v>
      </c>
      <c r="K163" s="91">
        <v>44972</v>
      </c>
      <c r="L163" s="89" t="s">
        <v>4843</v>
      </c>
      <c r="M163" s="89" t="s">
        <v>680</v>
      </c>
      <c r="N163" s="89" t="s">
        <v>681</v>
      </c>
      <c r="O163" s="89" t="s">
        <v>88</v>
      </c>
      <c r="P163" s="89" t="s">
        <v>90</v>
      </c>
      <c r="Q163" s="89" t="s">
        <v>157</v>
      </c>
      <c r="R163" s="94" t="s">
        <v>99</v>
      </c>
      <c r="S163" s="89"/>
      <c r="T163" s="89"/>
      <c r="U163" s="89"/>
      <c r="V163" s="89"/>
      <c r="W163" s="89"/>
      <c r="X163" s="89"/>
      <c r="Y163" s="91"/>
    </row>
    <row r="164" spans="1:25" x14ac:dyDescent="0.25">
      <c r="A164" s="89">
        <v>22240</v>
      </c>
      <c r="B164" s="90" t="s">
        <v>92</v>
      </c>
      <c r="C164" s="89" t="s">
        <v>86</v>
      </c>
      <c r="D164" s="89" t="s">
        <v>2710</v>
      </c>
      <c r="E164" s="76" t="s">
        <v>126</v>
      </c>
      <c r="F164" s="76" t="str">
        <f>VLOOKUP(E164,Lookup!$A$1:$B$68,2,FALSE)</f>
        <v>Emergency Flow / ED</v>
      </c>
      <c r="G164" s="89" t="s">
        <v>2876</v>
      </c>
      <c r="H164" s="76" t="s">
        <v>4904</v>
      </c>
      <c r="I164" s="76" t="s">
        <v>3227</v>
      </c>
      <c r="J164" s="91">
        <v>44974</v>
      </c>
      <c r="K164" s="91">
        <v>44974</v>
      </c>
      <c r="L164" s="89" t="s">
        <v>4755</v>
      </c>
      <c r="M164" s="89" t="s">
        <v>688</v>
      </c>
      <c r="N164" s="89" t="s">
        <v>689</v>
      </c>
      <c r="O164" s="89" t="s">
        <v>135</v>
      </c>
      <c r="P164" s="89" t="s">
        <v>136</v>
      </c>
      <c r="Q164" s="89" t="s">
        <v>141</v>
      </c>
      <c r="R164" s="92" t="s">
        <v>91</v>
      </c>
      <c r="S164" s="89"/>
      <c r="T164" s="89"/>
      <c r="U164" s="89"/>
      <c r="V164" s="89"/>
      <c r="W164" s="89"/>
      <c r="X164" s="89"/>
      <c r="Y164" s="91"/>
    </row>
    <row r="165" spans="1:25" x14ac:dyDescent="0.25">
      <c r="A165" s="89">
        <v>22309</v>
      </c>
      <c r="B165" s="90" t="s">
        <v>92</v>
      </c>
      <c r="C165" s="89" t="s">
        <v>86</v>
      </c>
      <c r="D165" s="89" t="s">
        <v>2889</v>
      </c>
      <c r="E165" s="76" t="s">
        <v>472</v>
      </c>
      <c r="F165" s="76" t="str">
        <f>VLOOKUP(E165,Lookup!$A$1:$B$68,2,FALSE)</f>
        <v>Emergency Flow / ED</v>
      </c>
      <c r="G165" s="89" t="s">
        <v>2732</v>
      </c>
      <c r="H165" s="76" t="s">
        <v>4904</v>
      </c>
      <c r="I165" s="76" t="s">
        <v>3240</v>
      </c>
      <c r="J165" s="91">
        <v>44975</v>
      </c>
      <c r="K165" s="91">
        <v>44975</v>
      </c>
      <c r="L165" s="89" t="s">
        <v>4794</v>
      </c>
      <c r="M165" s="89" t="s">
        <v>690</v>
      </c>
      <c r="N165" s="89" t="s">
        <v>691</v>
      </c>
      <c r="O165" s="89" t="s">
        <v>135</v>
      </c>
      <c r="P165" s="89" t="s">
        <v>136</v>
      </c>
      <c r="Q165" s="89" t="s">
        <v>318</v>
      </c>
      <c r="R165" s="94" t="s">
        <v>99</v>
      </c>
      <c r="S165" s="97" t="s">
        <v>105</v>
      </c>
      <c r="T165" s="89"/>
      <c r="U165" s="89"/>
      <c r="V165" s="89"/>
      <c r="W165" s="89"/>
      <c r="X165" s="89"/>
      <c r="Y165" s="91"/>
    </row>
    <row r="166" spans="1:25" x14ac:dyDescent="0.25">
      <c r="A166" s="89">
        <v>22310</v>
      </c>
      <c r="B166" s="90" t="s">
        <v>92</v>
      </c>
      <c r="C166" s="89" t="s">
        <v>86</v>
      </c>
      <c r="D166" s="89" t="s">
        <v>2710</v>
      </c>
      <c r="E166" s="76" t="s">
        <v>126</v>
      </c>
      <c r="F166" s="76" t="str">
        <f>VLOOKUP(E166,Lookup!$A$1:$B$68,2,FALSE)</f>
        <v>Emergency Flow / ED</v>
      </c>
      <c r="G166" s="89" t="s">
        <v>2876</v>
      </c>
      <c r="H166" s="76" t="s">
        <v>4904</v>
      </c>
      <c r="I166" s="76" t="s">
        <v>3227</v>
      </c>
      <c r="J166" s="91">
        <v>44975</v>
      </c>
      <c r="K166" s="91">
        <v>44975</v>
      </c>
      <c r="L166" s="89" t="s">
        <v>5559</v>
      </c>
      <c r="M166" s="89" t="s">
        <v>692</v>
      </c>
      <c r="N166" s="89" t="s">
        <v>693</v>
      </c>
      <c r="O166" s="89" t="s">
        <v>135</v>
      </c>
      <c r="P166" s="89" t="s">
        <v>136</v>
      </c>
      <c r="Q166" s="89" t="s">
        <v>339</v>
      </c>
      <c r="R166" s="92" t="s">
        <v>91</v>
      </c>
      <c r="S166" s="100" t="s">
        <v>104</v>
      </c>
      <c r="T166" s="89"/>
      <c r="U166" s="89"/>
      <c r="V166" s="89"/>
      <c r="W166" s="89"/>
      <c r="X166" s="89"/>
      <c r="Y166" s="91"/>
    </row>
    <row r="167" spans="1:25" x14ac:dyDescent="0.25">
      <c r="A167" s="89">
        <v>22339</v>
      </c>
      <c r="B167" s="90" t="s">
        <v>92</v>
      </c>
      <c r="C167" s="89" t="s">
        <v>86</v>
      </c>
      <c r="D167" s="89" t="s">
        <v>2710</v>
      </c>
      <c r="E167" s="76" t="s">
        <v>126</v>
      </c>
      <c r="F167" s="76" t="str">
        <f>VLOOKUP(E167,Lookup!$A$1:$B$68,2,FALSE)</f>
        <v>Emergency Flow / ED</v>
      </c>
      <c r="G167" s="89" t="s">
        <v>2732</v>
      </c>
      <c r="H167" s="76" t="s">
        <v>4904</v>
      </c>
      <c r="I167" s="76" t="s">
        <v>3240</v>
      </c>
      <c r="J167" s="91">
        <v>44976</v>
      </c>
      <c r="K167" s="91">
        <v>44975</v>
      </c>
      <c r="L167" s="89" t="s">
        <v>4755</v>
      </c>
      <c r="M167" s="89" t="s">
        <v>694</v>
      </c>
      <c r="N167" s="89" t="s">
        <v>695</v>
      </c>
      <c r="O167" s="89" t="s">
        <v>192</v>
      </c>
      <c r="P167" s="89" t="s">
        <v>235</v>
      </c>
      <c r="Q167" s="89" t="s">
        <v>696</v>
      </c>
      <c r="R167" s="94" t="s">
        <v>99</v>
      </c>
      <c r="S167" s="89"/>
      <c r="T167" s="89"/>
      <c r="U167" s="89"/>
      <c r="V167" s="89"/>
      <c r="W167" s="89"/>
      <c r="X167" s="89"/>
      <c r="Y167" s="91"/>
    </row>
    <row r="168" spans="1:25" x14ac:dyDescent="0.25">
      <c r="A168" s="89">
        <v>22360</v>
      </c>
      <c r="B168" s="90" t="s">
        <v>85</v>
      </c>
      <c r="C168" s="89" t="s">
        <v>86</v>
      </c>
      <c r="D168" s="89" t="s">
        <v>2718</v>
      </c>
      <c r="E168" s="76" t="s">
        <v>130</v>
      </c>
      <c r="F168" s="76" t="str">
        <f>VLOOKUP(E168,Lookup!$A$1:$B$68,2,FALSE)</f>
        <v>Medicine</v>
      </c>
      <c r="G168" s="89" t="s">
        <v>2845</v>
      </c>
      <c r="H168" s="76" t="s">
        <v>4904</v>
      </c>
      <c r="I168" s="76" t="s">
        <v>3208</v>
      </c>
      <c r="J168" s="91">
        <v>44976</v>
      </c>
      <c r="K168" s="91">
        <v>44976</v>
      </c>
      <c r="L168" s="89" t="s">
        <v>5780</v>
      </c>
      <c r="M168" s="89" t="s">
        <v>697</v>
      </c>
      <c r="N168" s="89" t="s">
        <v>698</v>
      </c>
      <c r="O168" s="89" t="s">
        <v>135</v>
      </c>
      <c r="P168" s="89" t="s">
        <v>136</v>
      </c>
      <c r="Q168" s="89" t="s">
        <v>203</v>
      </c>
      <c r="R168" s="94" t="s">
        <v>99</v>
      </c>
      <c r="S168" s="89"/>
      <c r="T168" s="89"/>
      <c r="U168" s="89"/>
      <c r="V168" s="89"/>
      <c r="W168" s="89"/>
      <c r="X168" s="89"/>
      <c r="Y168" s="91"/>
    </row>
    <row r="169" spans="1:25" x14ac:dyDescent="0.25">
      <c r="A169" s="89">
        <v>22358</v>
      </c>
      <c r="B169" s="90" t="s">
        <v>92</v>
      </c>
      <c r="C169" s="89" t="s">
        <v>86</v>
      </c>
      <c r="D169" s="89" t="s">
        <v>2710</v>
      </c>
      <c r="E169" s="76" t="s">
        <v>126</v>
      </c>
      <c r="F169" s="76" t="str">
        <f>VLOOKUP(E169,Lookup!$A$1:$B$68,2,FALSE)</f>
        <v>Emergency Flow / ED</v>
      </c>
      <c r="G169" s="89" t="s">
        <v>2876</v>
      </c>
      <c r="H169" s="76" t="s">
        <v>4904</v>
      </c>
      <c r="I169" s="76" t="s">
        <v>3227</v>
      </c>
      <c r="J169" s="91">
        <v>44976</v>
      </c>
      <c r="K169" s="91">
        <v>44976</v>
      </c>
      <c r="L169" s="89" t="s">
        <v>4761</v>
      </c>
      <c r="M169" s="89" t="s">
        <v>699</v>
      </c>
      <c r="N169" s="89" t="s">
        <v>700</v>
      </c>
      <c r="O169" s="89" t="s">
        <v>88</v>
      </c>
      <c r="P169" s="89" t="s">
        <v>4909</v>
      </c>
      <c r="Q169" s="89" t="s">
        <v>4908</v>
      </c>
      <c r="R169" s="92" t="s">
        <v>91</v>
      </c>
      <c r="S169" s="89"/>
      <c r="T169" s="89"/>
      <c r="U169" s="89"/>
      <c r="V169" s="89"/>
      <c r="W169" s="89"/>
      <c r="X169" s="89"/>
      <c r="Y169" s="91"/>
    </row>
    <row r="170" spans="1:25" x14ac:dyDescent="0.25">
      <c r="A170" s="89">
        <v>22457</v>
      </c>
      <c r="B170" s="90" t="s">
        <v>92</v>
      </c>
      <c r="C170" s="89" t="s">
        <v>86</v>
      </c>
      <c r="D170" s="89" t="s">
        <v>2749</v>
      </c>
      <c r="E170" s="76" t="s">
        <v>93</v>
      </c>
      <c r="F170" s="76" t="str">
        <f>VLOOKUP(E170,Lookup!$A$1:$B$68,2,FALSE)</f>
        <v>Medicine</v>
      </c>
      <c r="G170" s="89" t="s">
        <v>2845</v>
      </c>
      <c r="H170" s="76" t="s">
        <v>4904</v>
      </c>
      <c r="I170" s="76" t="s">
        <v>3208</v>
      </c>
      <c r="J170" s="91">
        <v>44977</v>
      </c>
      <c r="K170" s="91">
        <v>44977</v>
      </c>
      <c r="L170" s="89" t="s">
        <v>4758</v>
      </c>
      <c r="M170" s="89" t="s">
        <v>703</v>
      </c>
      <c r="N170" s="89" t="s">
        <v>704</v>
      </c>
      <c r="O170" s="89" t="s">
        <v>135</v>
      </c>
      <c r="P170" s="89" t="s">
        <v>205</v>
      </c>
      <c r="Q170" s="89" t="s">
        <v>206</v>
      </c>
      <c r="R170" s="92" t="s">
        <v>91</v>
      </c>
      <c r="S170" s="97" t="s">
        <v>105</v>
      </c>
      <c r="T170" s="89"/>
      <c r="U170" s="89"/>
      <c r="V170" s="89"/>
      <c r="W170" s="89"/>
      <c r="X170" s="89"/>
      <c r="Y170" s="91"/>
    </row>
    <row r="171" spans="1:25" x14ac:dyDescent="0.25">
      <c r="A171" s="89">
        <v>22394</v>
      </c>
      <c r="B171" s="90" t="s">
        <v>92</v>
      </c>
      <c r="C171" s="89" t="s">
        <v>86</v>
      </c>
      <c r="D171" s="89" t="s">
        <v>2718</v>
      </c>
      <c r="E171" s="76" t="s">
        <v>130</v>
      </c>
      <c r="F171" s="76" t="str">
        <f>VLOOKUP(E171,Lookup!$A$1:$B$68,2,FALSE)</f>
        <v>Medicine</v>
      </c>
      <c r="G171" s="89" t="s">
        <v>2732</v>
      </c>
      <c r="H171" s="76" t="s">
        <v>4904</v>
      </c>
      <c r="I171" s="76" t="s">
        <v>3240</v>
      </c>
      <c r="J171" s="91">
        <v>44977</v>
      </c>
      <c r="K171" s="91">
        <v>44977</v>
      </c>
      <c r="L171" s="89" t="s">
        <v>5575</v>
      </c>
      <c r="M171" s="89" t="s">
        <v>701</v>
      </c>
      <c r="N171" s="89" t="s">
        <v>702</v>
      </c>
      <c r="O171" s="89" t="s">
        <v>135</v>
      </c>
      <c r="P171" s="89" t="s">
        <v>136</v>
      </c>
      <c r="Q171" s="89" t="s">
        <v>439</v>
      </c>
      <c r="R171" s="92" t="s">
        <v>91</v>
      </c>
      <c r="S171" s="97" t="s">
        <v>105</v>
      </c>
      <c r="T171" s="89"/>
      <c r="U171" s="89"/>
      <c r="V171" s="89"/>
      <c r="W171" s="89"/>
      <c r="X171" s="89"/>
      <c r="Y171" s="91"/>
    </row>
    <row r="172" spans="1:25" x14ac:dyDescent="0.25">
      <c r="A172" s="89">
        <v>22541</v>
      </c>
      <c r="B172" s="90" t="s">
        <v>92</v>
      </c>
      <c r="C172" s="89" t="s">
        <v>86</v>
      </c>
      <c r="D172" s="89" t="s">
        <v>2721</v>
      </c>
      <c r="E172" s="76" t="s">
        <v>100</v>
      </c>
      <c r="F172" s="76" t="str">
        <f>VLOOKUP(E172,Lookup!$A$1:$B$68,2,FALSE)</f>
        <v>Specialist Surgery</v>
      </c>
      <c r="G172" s="89" t="s">
        <v>5821</v>
      </c>
      <c r="H172" s="76" t="s">
        <v>5822</v>
      </c>
      <c r="I172" s="76" t="s">
        <v>5811</v>
      </c>
      <c r="J172" s="91">
        <v>44979</v>
      </c>
      <c r="K172" s="91">
        <v>44974</v>
      </c>
      <c r="L172" s="89"/>
      <c r="M172" s="89" t="s">
        <v>686</v>
      </c>
      <c r="N172" s="89" t="s">
        <v>687</v>
      </c>
      <c r="O172" s="89" t="s">
        <v>96</v>
      </c>
      <c r="P172" s="89" t="s">
        <v>97</v>
      </c>
      <c r="Q172" s="89" t="s">
        <v>311</v>
      </c>
      <c r="R172" s="102" t="s">
        <v>171</v>
      </c>
      <c r="S172" s="97" t="s">
        <v>105</v>
      </c>
      <c r="T172" s="89"/>
      <c r="U172" s="89" t="s">
        <v>3065</v>
      </c>
      <c r="V172" s="89"/>
      <c r="W172" s="89"/>
      <c r="X172" s="89"/>
      <c r="Y172" s="91"/>
    </row>
    <row r="173" spans="1:25" x14ac:dyDescent="0.25">
      <c r="A173" s="89">
        <v>22588</v>
      </c>
      <c r="B173" s="90" t="s">
        <v>92</v>
      </c>
      <c r="C173" s="89" t="s">
        <v>86</v>
      </c>
      <c r="D173" s="89" t="s">
        <v>2749</v>
      </c>
      <c r="E173" s="76" t="s">
        <v>93</v>
      </c>
      <c r="F173" s="76" t="str">
        <f>VLOOKUP(E173,Lookup!$A$1:$B$68,2,FALSE)</f>
        <v>Medicine</v>
      </c>
      <c r="G173" s="89" t="s">
        <v>2744</v>
      </c>
      <c r="H173" s="76" t="s">
        <v>4904</v>
      </c>
      <c r="I173" s="76" t="s">
        <v>3212</v>
      </c>
      <c r="J173" s="91">
        <v>44979</v>
      </c>
      <c r="K173" s="91">
        <v>44979</v>
      </c>
      <c r="L173" s="89" t="s">
        <v>5656</v>
      </c>
      <c r="M173" s="89" t="s">
        <v>712</v>
      </c>
      <c r="N173" s="89" t="s">
        <v>713</v>
      </c>
      <c r="O173" s="89" t="s">
        <v>88</v>
      </c>
      <c r="P173" s="89" t="s">
        <v>158</v>
      </c>
      <c r="Q173" s="89" t="s">
        <v>157</v>
      </c>
      <c r="R173" s="92" t="s">
        <v>91</v>
      </c>
      <c r="S173" s="89"/>
      <c r="T173" s="89"/>
      <c r="U173" s="89"/>
      <c r="V173" s="89"/>
      <c r="W173" s="89"/>
      <c r="X173" s="89"/>
      <c r="Y173" s="91"/>
    </row>
    <row r="174" spans="1:25" x14ac:dyDescent="0.25">
      <c r="A174" s="89">
        <v>22587</v>
      </c>
      <c r="B174" s="90" t="s">
        <v>92</v>
      </c>
      <c r="C174" s="89" t="s">
        <v>86</v>
      </c>
      <c r="D174" s="89" t="s">
        <v>2740</v>
      </c>
      <c r="E174" s="76" t="s">
        <v>191</v>
      </c>
      <c r="F174" s="76" t="str">
        <f>VLOOKUP(E174,Lookup!$A$1:$B$68,2,FALSE)</f>
        <v>Medicine</v>
      </c>
      <c r="G174" s="89" t="s">
        <v>2741</v>
      </c>
      <c r="H174" s="76" t="s">
        <v>4904</v>
      </c>
      <c r="I174" s="76" t="s">
        <v>3232</v>
      </c>
      <c r="J174" s="91">
        <v>44979</v>
      </c>
      <c r="K174" s="91">
        <v>44979</v>
      </c>
      <c r="L174" s="89" t="s">
        <v>4763</v>
      </c>
      <c r="M174" s="89" t="s">
        <v>708</v>
      </c>
      <c r="N174" s="89" t="s">
        <v>709</v>
      </c>
      <c r="O174" s="89" t="s">
        <v>88</v>
      </c>
      <c r="P174" s="89" t="s">
        <v>158</v>
      </c>
      <c r="Q174" s="89" t="s">
        <v>4936</v>
      </c>
      <c r="R174" s="96" t="s">
        <v>104</v>
      </c>
      <c r="S174" s="89"/>
      <c r="T174" s="89"/>
      <c r="U174" s="89"/>
      <c r="V174" s="89"/>
      <c r="W174" s="89"/>
      <c r="X174" s="89"/>
      <c r="Y174" s="91"/>
    </row>
    <row r="175" spans="1:25" x14ac:dyDescent="0.25">
      <c r="A175" s="89">
        <v>22529</v>
      </c>
      <c r="B175" s="90" t="s">
        <v>92</v>
      </c>
      <c r="C175" s="89" t="s">
        <v>125</v>
      </c>
      <c r="D175" s="89" t="s">
        <v>2847</v>
      </c>
      <c r="E175" s="76" t="s">
        <v>165</v>
      </c>
      <c r="F175" s="76" t="str">
        <f>VLOOKUP(E175,Lookup!$A$1:$B$68,2,FALSE)</f>
        <v>Emergency Flow / ED</v>
      </c>
      <c r="G175" s="89" t="s">
        <v>2720</v>
      </c>
      <c r="H175" s="76" t="s">
        <v>4904</v>
      </c>
      <c r="I175" s="76" t="s">
        <v>3217</v>
      </c>
      <c r="J175" s="91">
        <v>44979</v>
      </c>
      <c r="K175" s="91">
        <v>44979</v>
      </c>
      <c r="L175" s="89" t="s">
        <v>4780</v>
      </c>
      <c r="M175" s="89" t="s">
        <v>710</v>
      </c>
      <c r="N175" s="89" t="s">
        <v>711</v>
      </c>
      <c r="O175" s="89" t="s">
        <v>4942</v>
      </c>
      <c r="P175" s="89" t="s">
        <v>354</v>
      </c>
      <c r="Q175" s="89" t="s">
        <v>355</v>
      </c>
      <c r="R175" s="92" t="s">
        <v>91</v>
      </c>
      <c r="S175" s="89"/>
      <c r="T175" s="89"/>
      <c r="U175" s="89"/>
      <c r="V175" s="89"/>
      <c r="W175" s="89"/>
      <c r="X175" s="89"/>
      <c r="Y175" s="91"/>
    </row>
    <row r="176" spans="1:25" x14ac:dyDescent="0.25">
      <c r="A176" s="89">
        <v>22626</v>
      </c>
      <c r="B176" s="90" t="s">
        <v>92</v>
      </c>
      <c r="C176" s="89" t="s">
        <v>86</v>
      </c>
      <c r="D176" s="89" t="s">
        <v>2749</v>
      </c>
      <c r="E176" s="76" t="s">
        <v>93</v>
      </c>
      <c r="F176" s="76" t="str">
        <f>VLOOKUP(E176,Lookup!$A$1:$B$68,2,FALSE)</f>
        <v>Medicine</v>
      </c>
      <c r="G176" s="89" t="s">
        <v>2744</v>
      </c>
      <c r="H176" s="76" t="s">
        <v>4904</v>
      </c>
      <c r="I176" s="76" t="s">
        <v>3212</v>
      </c>
      <c r="J176" s="91">
        <v>44980</v>
      </c>
      <c r="K176" s="91">
        <v>44980</v>
      </c>
      <c r="L176" s="89"/>
      <c r="M176" s="89" t="s">
        <v>714</v>
      </c>
      <c r="N176" s="89" t="s">
        <v>715</v>
      </c>
      <c r="O176" s="89" t="s">
        <v>88</v>
      </c>
      <c r="P176" s="89" t="s">
        <v>158</v>
      </c>
      <c r="Q176" s="89" t="s">
        <v>89</v>
      </c>
      <c r="R176" s="92" t="s">
        <v>91</v>
      </c>
      <c r="S176" s="89"/>
      <c r="T176" s="89"/>
      <c r="U176" s="89"/>
      <c r="V176" s="89"/>
      <c r="W176" s="89"/>
      <c r="X176" s="89"/>
      <c r="Y176" s="91"/>
    </row>
    <row r="177" spans="1:25" x14ac:dyDescent="0.25">
      <c r="A177" s="89">
        <v>22672</v>
      </c>
      <c r="B177" s="90" t="s">
        <v>92</v>
      </c>
      <c r="C177" s="89" t="s">
        <v>86</v>
      </c>
      <c r="D177" s="89" t="s">
        <v>2723</v>
      </c>
      <c r="E177" s="76" t="s">
        <v>36</v>
      </c>
      <c r="F177" s="76" t="str">
        <f>VLOOKUP(E177,Lookup!$A$1:$B$68,2,FALSE)</f>
        <v>Emergency Flow / ED</v>
      </c>
      <c r="G177" s="89" t="s">
        <v>2743</v>
      </c>
      <c r="H177" s="76" t="s">
        <v>4904</v>
      </c>
      <c r="I177" s="76" t="s">
        <v>3242</v>
      </c>
      <c r="J177" s="91">
        <v>44981</v>
      </c>
      <c r="K177" s="91">
        <v>44981</v>
      </c>
      <c r="L177" s="89" t="s">
        <v>4890</v>
      </c>
      <c r="M177" s="89" t="s">
        <v>718</v>
      </c>
      <c r="N177" s="89" t="s">
        <v>719</v>
      </c>
      <c r="O177" s="89" t="s">
        <v>135</v>
      </c>
      <c r="P177" s="89" t="s">
        <v>136</v>
      </c>
      <c r="Q177" s="89" t="s">
        <v>209</v>
      </c>
      <c r="R177" s="94" t="s">
        <v>99</v>
      </c>
      <c r="S177" s="89"/>
      <c r="T177" s="89"/>
      <c r="U177" s="89"/>
      <c r="V177" s="89"/>
      <c r="W177" s="89"/>
      <c r="X177" s="89"/>
      <c r="Y177" s="91"/>
    </row>
    <row r="178" spans="1:25" x14ac:dyDescent="0.25">
      <c r="A178" s="89">
        <v>22731</v>
      </c>
      <c r="B178" s="90" t="s">
        <v>92</v>
      </c>
      <c r="C178" s="89" t="s">
        <v>86</v>
      </c>
      <c r="D178" s="89" t="s">
        <v>2718</v>
      </c>
      <c r="E178" s="76" t="s">
        <v>130</v>
      </c>
      <c r="F178" s="76" t="str">
        <f>VLOOKUP(E178,Lookup!$A$1:$B$68,2,FALSE)</f>
        <v>Medicine</v>
      </c>
      <c r="G178" s="89" t="s">
        <v>2845</v>
      </c>
      <c r="H178" s="76" t="s">
        <v>4904</v>
      </c>
      <c r="I178" s="76" t="s">
        <v>3208</v>
      </c>
      <c r="J178" s="91">
        <v>44982</v>
      </c>
      <c r="K178" s="91">
        <v>44981</v>
      </c>
      <c r="L178" s="89" t="s">
        <v>4861</v>
      </c>
      <c r="M178" s="89" t="s">
        <v>716</v>
      </c>
      <c r="N178" s="89" t="s">
        <v>717</v>
      </c>
      <c r="O178" s="89" t="s">
        <v>135</v>
      </c>
      <c r="P178" s="89" t="s">
        <v>136</v>
      </c>
      <c r="Q178" s="89" t="s">
        <v>137</v>
      </c>
      <c r="R178" s="94" t="s">
        <v>99</v>
      </c>
      <c r="S178" s="89"/>
      <c r="T178" s="89"/>
      <c r="U178" s="89"/>
      <c r="V178" s="89"/>
      <c r="W178" s="89"/>
      <c r="X178" s="89"/>
      <c r="Y178" s="91"/>
    </row>
    <row r="179" spans="1:25" x14ac:dyDescent="0.25">
      <c r="A179" s="89">
        <v>22755</v>
      </c>
      <c r="B179" s="90" t="s">
        <v>92</v>
      </c>
      <c r="C179" s="89" t="s">
        <v>86</v>
      </c>
      <c r="D179" s="89" t="s">
        <v>2749</v>
      </c>
      <c r="E179" s="76" t="s">
        <v>93</v>
      </c>
      <c r="F179" s="76" t="str">
        <f>VLOOKUP(E179,Lookup!$A$1:$B$68,2,FALSE)</f>
        <v>Medicine</v>
      </c>
      <c r="G179" s="89" t="s">
        <v>2845</v>
      </c>
      <c r="H179" s="76" t="s">
        <v>4904</v>
      </c>
      <c r="I179" s="76" t="s">
        <v>3208</v>
      </c>
      <c r="J179" s="91">
        <v>44982</v>
      </c>
      <c r="K179" s="91">
        <v>44982</v>
      </c>
      <c r="L179" s="89" t="s">
        <v>5780</v>
      </c>
      <c r="M179" s="89" t="s">
        <v>720</v>
      </c>
      <c r="N179" s="89" t="s">
        <v>721</v>
      </c>
      <c r="O179" s="89" t="s">
        <v>135</v>
      </c>
      <c r="P179" s="89" t="s">
        <v>136</v>
      </c>
      <c r="Q179" s="89" t="s">
        <v>141</v>
      </c>
      <c r="R179" s="92" t="s">
        <v>91</v>
      </c>
      <c r="S179" s="97" t="s">
        <v>105</v>
      </c>
      <c r="T179" s="89"/>
      <c r="U179" s="89"/>
      <c r="V179" s="89"/>
      <c r="W179" s="89"/>
      <c r="X179" s="89"/>
      <c r="Y179" s="91"/>
    </row>
    <row r="180" spans="1:25" x14ac:dyDescent="0.25">
      <c r="A180" s="89">
        <v>22747</v>
      </c>
      <c r="B180" s="90" t="s">
        <v>92</v>
      </c>
      <c r="C180" s="89" t="s">
        <v>86</v>
      </c>
      <c r="D180" s="89" t="s">
        <v>2710</v>
      </c>
      <c r="E180" s="76" t="s">
        <v>126</v>
      </c>
      <c r="F180" s="76" t="str">
        <f>VLOOKUP(E180,Lookup!$A$1:$B$68,2,FALSE)</f>
        <v>Emergency Flow / ED</v>
      </c>
      <c r="G180" s="89" t="s">
        <v>2732</v>
      </c>
      <c r="H180" s="76" t="s">
        <v>4904</v>
      </c>
      <c r="I180" s="76" t="s">
        <v>3240</v>
      </c>
      <c r="J180" s="91">
        <v>44982</v>
      </c>
      <c r="K180" s="91">
        <v>44982</v>
      </c>
      <c r="L180" s="89"/>
      <c r="M180" s="89" t="s">
        <v>722</v>
      </c>
      <c r="N180" s="89" t="s">
        <v>723</v>
      </c>
      <c r="O180" s="89" t="s">
        <v>135</v>
      </c>
      <c r="P180" s="89" t="s">
        <v>136</v>
      </c>
      <c r="Q180" s="89" t="s">
        <v>141</v>
      </c>
      <c r="R180" s="92" t="s">
        <v>91</v>
      </c>
      <c r="S180" s="97" t="s">
        <v>105</v>
      </c>
      <c r="T180" s="89"/>
      <c r="U180" s="89"/>
      <c r="V180" s="89"/>
      <c r="W180" s="89"/>
      <c r="X180" s="89"/>
      <c r="Y180" s="91"/>
    </row>
    <row r="181" spans="1:25" x14ac:dyDescent="0.25">
      <c r="A181" s="89">
        <v>22823</v>
      </c>
      <c r="B181" s="90" t="s">
        <v>92</v>
      </c>
      <c r="C181" s="89" t="s">
        <v>86</v>
      </c>
      <c r="D181" s="89" t="s">
        <v>2746</v>
      </c>
      <c r="E181" s="76" t="s">
        <v>110</v>
      </c>
      <c r="F181" s="76" t="str">
        <f>VLOOKUP(E181,Lookup!$A$1:$B$68,2,FALSE)</f>
        <v>Medicine</v>
      </c>
      <c r="G181" s="89" t="s">
        <v>2743</v>
      </c>
      <c r="H181" s="76" t="s">
        <v>4904</v>
      </c>
      <c r="I181" s="76" t="s">
        <v>3242</v>
      </c>
      <c r="J181" s="91">
        <v>44983</v>
      </c>
      <c r="K181" s="91">
        <v>44983</v>
      </c>
      <c r="L181" s="89"/>
      <c r="M181" s="89" t="s">
        <v>726</v>
      </c>
      <c r="N181" s="89" t="s">
        <v>727</v>
      </c>
      <c r="O181" s="89" t="s">
        <v>135</v>
      </c>
      <c r="P181" s="89" t="s">
        <v>136</v>
      </c>
      <c r="Q181" s="89" t="s">
        <v>160</v>
      </c>
      <c r="R181" s="94" t="s">
        <v>99</v>
      </c>
      <c r="S181" s="89"/>
      <c r="T181" s="89"/>
      <c r="U181" s="89"/>
      <c r="V181" s="89"/>
      <c r="W181" s="89"/>
      <c r="X181" s="89"/>
      <c r="Y181" s="91"/>
    </row>
    <row r="182" spans="1:25" x14ac:dyDescent="0.25">
      <c r="A182" s="89">
        <v>22796</v>
      </c>
      <c r="B182" s="90" t="s">
        <v>92</v>
      </c>
      <c r="C182" s="89" t="s">
        <v>86</v>
      </c>
      <c r="D182" s="89" t="s">
        <v>2749</v>
      </c>
      <c r="E182" s="76" t="s">
        <v>93</v>
      </c>
      <c r="F182" s="76" t="str">
        <f>VLOOKUP(E182,Lookup!$A$1:$B$68,2,FALSE)</f>
        <v>Medicine</v>
      </c>
      <c r="G182" s="89" t="s">
        <v>2845</v>
      </c>
      <c r="H182" s="76" t="s">
        <v>4904</v>
      </c>
      <c r="I182" s="76" t="s">
        <v>3208</v>
      </c>
      <c r="J182" s="91">
        <v>44983</v>
      </c>
      <c r="K182" s="91">
        <v>44983</v>
      </c>
      <c r="L182" s="89" t="s">
        <v>5656</v>
      </c>
      <c r="M182" s="89" t="s">
        <v>724</v>
      </c>
      <c r="N182" s="89" t="s">
        <v>725</v>
      </c>
      <c r="O182" s="89" t="s">
        <v>135</v>
      </c>
      <c r="P182" s="89" t="s">
        <v>136</v>
      </c>
      <c r="Q182" s="89" t="s">
        <v>141</v>
      </c>
      <c r="R182" s="92" t="s">
        <v>91</v>
      </c>
      <c r="S182" s="89"/>
      <c r="T182" s="89"/>
      <c r="U182" s="89"/>
      <c r="V182" s="89"/>
      <c r="W182" s="89"/>
      <c r="X182" s="89"/>
      <c r="Y182" s="91"/>
    </row>
    <row r="183" spans="1:25" x14ac:dyDescent="0.25">
      <c r="A183" s="89">
        <v>23019</v>
      </c>
      <c r="B183" s="90" t="s">
        <v>92</v>
      </c>
      <c r="C183" s="89" t="s">
        <v>86</v>
      </c>
      <c r="D183" s="89" t="s">
        <v>2710</v>
      </c>
      <c r="E183" s="76" t="s">
        <v>126</v>
      </c>
      <c r="F183" s="76" t="str">
        <f>VLOOKUP(E183,Lookup!$A$1:$B$68,2,FALSE)</f>
        <v>Emergency Flow / ED</v>
      </c>
      <c r="G183" s="89" t="s">
        <v>2732</v>
      </c>
      <c r="H183" s="76" t="s">
        <v>4904</v>
      </c>
      <c r="I183" s="76" t="s">
        <v>3240</v>
      </c>
      <c r="J183" s="91">
        <v>44986</v>
      </c>
      <c r="K183" s="91">
        <v>44951</v>
      </c>
      <c r="L183" s="89"/>
      <c r="M183" s="89" t="s">
        <v>584</v>
      </c>
      <c r="N183" s="89" t="s">
        <v>585</v>
      </c>
      <c r="O183" s="89" t="s">
        <v>131</v>
      </c>
      <c r="P183" s="89" t="s">
        <v>132</v>
      </c>
      <c r="Q183" s="89" t="s">
        <v>586</v>
      </c>
      <c r="R183" s="92" t="s">
        <v>91</v>
      </c>
      <c r="S183" s="97" t="s">
        <v>105</v>
      </c>
      <c r="T183" s="89"/>
      <c r="U183" s="89"/>
      <c r="V183" s="89"/>
      <c r="W183" s="89"/>
      <c r="X183" s="89"/>
      <c r="Y183" s="91"/>
    </row>
    <row r="184" spans="1:25" x14ac:dyDescent="0.25">
      <c r="A184" s="89">
        <v>22988</v>
      </c>
      <c r="B184" s="90" t="s">
        <v>92</v>
      </c>
      <c r="C184" s="89" t="s">
        <v>86</v>
      </c>
      <c r="D184" s="89" t="s">
        <v>2718</v>
      </c>
      <c r="E184" s="76" t="s">
        <v>130</v>
      </c>
      <c r="F184" s="76" t="str">
        <f>VLOOKUP(E184,Lookup!$A$1:$B$68,2,FALSE)</f>
        <v>Medicine</v>
      </c>
      <c r="G184" s="89" t="s">
        <v>2845</v>
      </c>
      <c r="H184" s="76" t="s">
        <v>4904</v>
      </c>
      <c r="I184" s="76" t="s">
        <v>3208</v>
      </c>
      <c r="J184" s="91">
        <v>44986</v>
      </c>
      <c r="K184" s="91">
        <v>44985</v>
      </c>
      <c r="L184" s="89" t="s">
        <v>4828</v>
      </c>
      <c r="M184" s="89" t="s">
        <v>732</v>
      </c>
      <c r="N184" s="89" t="s">
        <v>733</v>
      </c>
      <c r="O184" s="89" t="s">
        <v>88</v>
      </c>
      <c r="P184" s="89" t="s">
        <v>229</v>
      </c>
      <c r="Q184" s="89" t="s">
        <v>4908</v>
      </c>
      <c r="R184" s="92" t="s">
        <v>91</v>
      </c>
      <c r="S184" s="89"/>
      <c r="T184" s="89"/>
      <c r="U184" s="89"/>
      <c r="V184" s="89"/>
      <c r="W184" s="89"/>
      <c r="X184" s="89"/>
      <c r="Y184" s="91"/>
    </row>
    <row r="185" spans="1:25" x14ac:dyDescent="0.25">
      <c r="A185" s="89">
        <v>23026</v>
      </c>
      <c r="B185" s="90" t="s">
        <v>92</v>
      </c>
      <c r="C185" s="89" t="s">
        <v>86</v>
      </c>
      <c r="D185" s="89" t="s">
        <v>2718</v>
      </c>
      <c r="E185" s="76" t="s">
        <v>130</v>
      </c>
      <c r="F185" s="76" t="str">
        <f>VLOOKUP(E185,Lookup!$A$1:$B$68,2,FALSE)</f>
        <v>Medicine</v>
      </c>
      <c r="G185" s="89" t="s">
        <v>2876</v>
      </c>
      <c r="H185" s="76" t="s">
        <v>4904</v>
      </c>
      <c r="I185" s="76" t="s">
        <v>3227</v>
      </c>
      <c r="J185" s="91">
        <v>44986</v>
      </c>
      <c r="K185" s="91">
        <v>44985</v>
      </c>
      <c r="L185" s="89"/>
      <c r="M185" s="89" t="s">
        <v>5828</v>
      </c>
      <c r="N185" s="89" t="s">
        <v>734</v>
      </c>
      <c r="O185" s="89" t="s">
        <v>210</v>
      </c>
      <c r="P185" s="89" t="s">
        <v>211</v>
      </c>
      <c r="Q185" s="89" t="s">
        <v>735</v>
      </c>
      <c r="R185" s="96" t="s">
        <v>104</v>
      </c>
      <c r="S185" s="100" t="s">
        <v>104</v>
      </c>
      <c r="T185" s="89"/>
      <c r="U185" s="89"/>
      <c r="V185" s="89"/>
      <c r="W185" s="89"/>
      <c r="X185" s="89"/>
      <c r="Y185" s="91"/>
    </row>
    <row r="186" spans="1:25" x14ac:dyDescent="0.25">
      <c r="A186" s="89">
        <v>23016</v>
      </c>
      <c r="B186" s="90" t="s">
        <v>92</v>
      </c>
      <c r="C186" s="89" t="s">
        <v>86</v>
      </c>
      <c r="D186" s="89" t="s">
        <v>2710</v>
      </c>
      <c r="E186" s="76" t="s">
        <v>126</v>
      </c>
      <c r="F186" s="76" t="str">
        <f>VLOOKUP(E186,Lookup!$A$1:$B$68,2,FALSE)</f>
        <v>Emergency Flow / ED</v>
      </c>
      <c r="G186" s="89" t="s">
        <v>2732</v>
      </c>
      <c r="H186" s="76" t="s">
        <v>4904</v>
      </c>
      <c r="I186" s="76" t="s">
        <v>3240</v>
      </c>
      <c r="J186" s="91">
        <v>44986</v>
      </c>
      <c r="K186" s="91">
        <v>44986</v>
      </c>
      <c r="L186" s="89" t="s">
        <v>4760</v>
      </c>
      <c r="M186" s="89" t="s">
        <v>740</v>
      </c>
      <c r="N186" s="89" t="s">
        <v>741</v>
      </c>
      <c r="O186" s="89" t="s">
        <v>88</v>
      </c>
      <c r="P186" s="89" t="s">
        <v>158</v>
      </c>
      <c r="Q186" s="89" t="s">
        <v>157</v>
      </c>
      <c r="R186" s="92" t="s">
        <v>91</v>
      </c>
      <c r="S186" s="93" t="s">
        <v>91</v>
      </c>
      <c r="T186" s="89"/>
      <c r="U186" s="89"/>
      <c r="V186" s="89"/>
      <c r="W186" s="89"/>
      <c r="X186" s="89"/>
      <c r="Y186" s="91"/>
    </row>
    <row r="187" spans="1:25" x14ac:dyDescent="0.25">
      <c r="A187" s="89">
        <v>23015</v>
      </c>
      <c r="B187" s="90" t="s">
        <v>92</v>
      </c>
      <c r="C187" s="89" t="s">
        <v>86</v>
      </c>
      <c r="D187" s="89" t="s">
        <v>2710</v>
      </c>
      <c r="E187" s="76" t="s">
        <v>126</v>
      </c>
      <c r="F187" s="76" t="str">
        <f>VLOOKUP(E187,Lookup!$A$1:$B$68,2,FALSE)</f>
        <v>Emergency Flow / ED</v>
      </c>
      <c r="G187" s="89" t="s">
        <v>2876</v>
      </c>
      <c r="H187" s="76" t="s">
        <v>4904</v>
      </c>
      <c r="I187" s="76" t="s">
        <v>3227</v>
      </c>
      <c r="J187" s="91">
        <v>44986</v>
      </c>
      <c r="K187" s="91">
        <v>44986</v>
      </c>
      <c r="L187" s="89" t="s">
        <v>4806</v>
      </c>
      <c r="M187" s="89" t="s">
        <v>737</v>
      </c>
      <c r="N187" s="89" t="s">
        <v>738</v>
      </c>
      <c r="O187" s="89" t="s">
        <v>88</v>
      </c>
      <c r="P187" s="89" t="s">
        <v>4909</v>
      </c>
      <c r="Q187" s="89" t="s">
        <v>4908</v>
      </c>
      <c r="R187" s="92" t="s">
        <v>91</v>
      </c>
      <c r="S187" s="89"/>
      <c r="T187" s="89"/>
      <c r="U187" s="89"/>
      <c r="V187" s="89"/>
      <c r="W187" s="89"/>
      <c r="X187" s="89"/>
      <c r="Y187" s="91"/>
    </row>
    <row r="188" spans="1:25" x14ac:dyDescent="0.25">
      <c r="A188" s="89">
        <v>23089</v>
      </c>
      <c r="B188" s="90" t="s">
        <v>92</v>
      </c>
      <c r="C188" s="89" t="s">
        <v>86</v>
      </c>
      <c r="D188" s="89" t="s">
        <v>2710</v>
      </c>
      <c r="E188" s="76" t="s">
        <v>126</v>
      </c>
      <c r="F188" s="76" t="str">
        <f>VLOOKUP(E188,Lookup!$A$1:$B$68,2,FALSE)</f>
        <v>Emergency Flow / ED</v>
      </c>
      <c r="G188" s="89" t="s">
        <v>2711</v>
      </c>
      <c r="H188" s="76" t="s">
        <v>4904</v>
      </c>
      <c r="I188" s="76" t="s">
        <v>3243</v>
      </c>
      <c r="J188" s="91">
        <v>44987</v>
      </c>
      <c r="K188" s="91">
        <v>44986</v>
      </c>
      <c r="L188" s="89" t="s">
        <v>4881</v>
      </c>
      <c r="M188" s="89" t="s">
        <v>742</v>
      </c>
      <c r="N188" s="89" t="s">
        <v>743</v>
      </c>
      <c r="O188" s="89" t="s">
        <v>96</v>
      </c>
      <c r="P188" s="89" t="s">
        <v>97</v>
      </c>
      <c r="Q188" s="89" t="s">
        <v>103</v>
      </c>
      <c r="R188" s="96" t="s">
        <v>104</v>
      </c>
      <c r="S188" s="97" t="s">
        <v>105</v>
      </c>
      <c r="T188" s="89"/>
      <c r="U188" s="89"/>
      <c r="V188" s="89"/>
      <c r="W188" s="89"/>
      <c r="X188" s="89"/>
      <c r="Y188" s="91"/>
    </row>
    <row r="189" spans="1:25" x14ac:dyDescent="0.25">
      <c r="A189" s="89">
        <v>23166</v>
      </c>
      <c r="B189" s="90" t="s">
        <v>92</v>
      </c>
      <c r="C189" s="89" t="s">
        <v>86</v>
      </c>
      <c r="D189" s="89" t="s">
        <v>2718</v>
      </c>
      <c r="E189" s="76" t="s">
        <v>130</v>
      </c>
      <c r="F189" s="76" t="str">
        <f>VLOOKUP(E189,Lookup!$A$1:$B$68,2,FALSE)</f>
        <v>Medicine</v>
      </c>
      <c r="G189" s="89" t="s">
        <v>2743</v>
      </c>
      <c r="H189" s="76" t="s">
        <v>4904</v>
      </c>
      <c r="I189" s="76" t="s">
        <v>3242</v>
      </c>
      <c r="J189" s="91">
        <v>44988</v>
      </c>
      <c r="K189" s="91">
        <v>44984</v>
      </c>
      <c r="L189" s="89" t="s">
        <v>4755</v>
      </c>
      <c r="M189" s="89" t="s">
        <v>5827</v>
      </c>
      <c r="N189" s="89" t="s">
        <v>728</v>
      </c>
      <c r="O189" s="89" t="s">
        <v>729</v>
      </c>
      <c r="P189" s="89" t="s">
        <v>730</v>
      </c>
      <c r="Q189" s="89" t="s">
        <v>731</v>
      </c>
      <c r="R189" s="96" t="s">
        <v>104</v>
      </c>
      <c r="S189" s="89"/>
      <c r="T189" s="89"/>
      <c r="U189" s="89"/>
      <c r="V189" s="89"/>
      <c r="W189" s="89"/>
      <c r="X189" s="89"/>
      <c r="Y189" s="91"/>
    </row>
    <row r="190" spans="1:25" x14ac:dyDescent="0.25">
      <c r="A190" s="89">
        <v>23138</v>
      </c>
      <c r="B190" s="90" t="s">
        <v>92</v>
      </c>
      <c r="C190" s="89" t="s">
        <v>86</v>
      </c>
      <c r="D190" s="89" t="s">
        <v>2889</v>
      </c>
      <c r="E190" s="76" t="s">
        <v>472</v>
      </c>
      <c r="F190" s="76" t="str">
        <f>VLOOKUP(E190,Lookup!$A$1:$B$68,2,FALSE)</f>
        <v>Emergency Flow / ED</v>
      </c>
      <c r="G190" s="89" t="s">
        <v>2743</v>
      </c>
      <c r="H190" s="76" t="s">
        <v>4904</v>
      </c>
      <c r="I190" s="76" t="s">
        <v>3242</v>
      </c>
      <c r="J190" s="91">
        <v>44988</v>
      </c>
      <c r="K190" s="91">
        <v>44987</v>
      </c>
      <c r="L190" s="89" t="s">
        <v>4779</v>
      </c>
      <c r="M190" s="89" t="s">
        <v>746</v>
      </c>
      <c r="N190" s="89" t="s">
        <v>747</v>
      </c>
      <c r="O190" s="89" t="s">
        <v>88</v>
      </c>
      <c r="P190" s="89" t="s">
        <v>158</v>
      </c>
      <c r="Q190" s="89" t="s">
        <v>89</v>
      </c>
      <c r="R190" s="92" t="s">
        <v>91</v>
      </c>
      <c r="S190" s="97" t="s">
        <v>105</v>
      </c>
      <c r="T190" s="89"/>
      <c r="U190" s="89"/>
      <c r="V190" s="89"/>
      <c r="W190" s="89"/>
      <c r="X190" s="89"/>
      <c r="Y190" s="91"/>
    </row>
    <row r="191" spans="1:25" x14ac:dyDescent="0.25">
      <c r="A191" s="89">
        <v>23140</v>
      </c>
      <c r="B191" s="90" t="s">
        <v>92</v>
      </c>
      <c r="C191" s="89" t="s">
        <v>86</v>
      </c>
      <c r="D191" s="89" t="s">
        <v>2889</v>
      </c>
      <c r="E191" s="76" t="s">
        <v>472</v>
      </c>
      <c r="F191" s="76" t="str">
        <f>VLOOKUP(E191,Lookup!$A$1:$B$68,2,FALSE)</f>
        <v>Emergency Flow / ED</v>
      </c>
      <c r="G191" s="89" t="s">
        <v>2743</v>
      </c>
      <c r="H191" s="76" t="s">
        <v>4904</v>
      </c>
      <c r="I191" s="76" t="s">
        <v>3242</v>
      </c>
      <c r="J191" s="91">
        <v>44988</v>
      </c>
      <c r="K191" s="91">
        <v>44987</v>
      </c>
      <c r="L191" s="89" t="s">
        <v>4797</v>
      </c>
      <c r="M191" s="89" t="s">
        <v>744</v>
      </c>
      <c r="N191" s="89" t="s">
        <v>745</v>
      </c>
      <c r="O191" s="89" t="s">
        <v>88</v>
      </c>
      <c r="P191" s="89" t="s">
        <v>158</v>
      </c>
      <c r="Q191" s="89" t="s">
        <v>89</v>
      </c>
      <c r="R191" s="92" t="s">
        <v>91</v>
      </c>
      <c r="S191" s="89"/>
      <c r="T191" s="89"/>
      <c r="U191" s="89"/>
      <c r="V191" s="89"/>
      <c r="W191" s="89"/>
      <c r="X191" s="89"/>
      <c r="Y191" s="91"/>
    </row>
    <row r="192" spans="1:25" x14ac:dyDescent="0.25">
      <c r="A192" s="89">
        <v>23206</v>
      </c>
      <c r="B192" s="90" t="s">
        <v>92</v>
      </c>
      <c r="C192" s="89" t="s">
        <v>86</v>
      </c>
      <c r="D192" s="89" t="s">
        <v>2740</v>
      </c>
      <c r="E192" s="76" t="s">
        <v>191</v>
      </c>
      <c r="F192" s="76" t="str">
        <f>VLOOKUP(E192,Lookup!$A$1:$B$68,2,FALSE)</f>
        <v>Medicine</v>
      </c>
      <c r="G192" s="89" t="s">
        <v>2720</v>
      </c>
      <c r="H192" s="76" t="s">
        <v>4904</v>
      </c>
      <c r="I192" s="76" t="s">
        <v>3217</v>
      </c>
      <c r="J192" s="91">
        <v>44988</v>
      </c>
      <c r="K192" s="91">
        <v>44988</v>
      </c>
      <c r="L192" s="89" t="s">
        <v>4892</v>
      </c>
      <c r="M192" s="89" t="s">
        <v>748</v>
      </c>
      <c r="N192" s="89" t="s">
        <v>749</v>
      </c>
      <c r="O192" s="89" t="s">
        <v>210</v>
      </c>
      <c r="P192" s="89" t="s">
        <v>414</v>
      </c>
      <c r="Q192" s="89" t="s">
        <v>750</v>
      </c>
      <c r="R192" s="96" t="s">
        <v>104</v>
      </c>
      <c r="S192" s="89"/>
      <c r="T192" s="89"/>
      <c r="U192" s="89"/>
      <c r="V192" s="89"/>
      <c r="W192" s="89"/>
      <c r="X192" s="89"/>
      <c r="Y192" s="91"/>
    </row>
    <row r="193" spans="1:25" x14ac:dyDescent="0.25">
      <c r="A193" s="89">
        <v>23220</v>
      </c>
      <c r="B193" s="90" t="s">
        <v>92</v>
      </c>
      <c r="C193" s="89" t="s">
        <v>86</v>
      </c>
      <c r="D193" s="89" t="s">
        <v>2742</v>
      </c>
      <c r="E193" s="76" t="s">
        <v>569</v>
      </c>
      <c r="F193" s="76" t="str">
        <f>VLOOKUP(E193,Lookup!$A$1:$B$68,2,FALSE)</f>
        <v>Medicine</v>
      </c>
      <c r="G193" s="89" t="s">
        <v>2743</v>
      </c>
      <c r="H193" s="76" t="s">
        <v>4904</v>
      </c>
      <c r="I193" s="76" t="s">
        <v>3242</v>
      </c>
      <c r="J193" s="91">
        <v>44989</v>
      </c>
      <c r="K193" s="91">
        <v>44989</v>
      </c>
      <c r="L193" s="89" t="s">
        <v>5779</v>
      </c>
      <c r="M193" s="89" t="s">
        <v>751</v>
      </c>
      <c r="N193" s="89" t="s">
        <v>752</v>
      </c>
      <c r="O193" s="89" t="s">
        <v>135</v>
      </c>
      <c r="P193" s="89" t="s">
        <v>136</v>
      </c>
      <c r="Q193" s="89" t="s">
        <v>439</v>
      </c>
      <c r="R193" s="94" t="s">
        <v>99</v>
      </c>
      <c r="S193" s="89"/>
      <c r="T193" s="89"/>
      <c r="U193" s="89"/>
      <c r="V193" s="89"/>
      <c r="W193" s="89"/>
      <c r="X193" s="89"/>
      <c r="Y193" s="91"/>
    </row>
    <row r="194" spans="1:25" x14ac:dyDescent="0.25">
      <c r="A194" s="89">
        <v>23262</v>
      </c>
      <c r="B194" s="90" t="s">
        <v>92</v>
      </c>
      <c r="C194" s="89" t="s">
        <v>86</v>
      </c>
      <c r="D194" s="89" t="s">
        <v>2742</v>
      </c>
      <c r="E194" s="76" t="s">
        <v>569</v>
      </c>
      <c r="F194" s="76" t="str">
        <f>VLOOKUP(E194,Lookup!$A$1:$B$68,2,FALSE)</f>
        <v>Medicine</v>
      </c>
      <c r="G194" s="89" t="s">
        <v>2743</v>
      </c>
      <c r="H194" s="76" t="s">
        <v>4904</v>
      </c>
      <c r="I194" s="76" t="s">
        <v>3242</v>
      </c>
      <c r="J194" s="91">
        <v>44990</v>
      </c>
      <c r="K194" s="91">
        <v>44990</v>
      </c>
      <c r="L194" s="89" t="s">
        <v>4870</v>
      </c>
      <c r="M194" s="89" t="s">
        <v>760</v>
      </c>
      <c r="N194" s="89" t="s">
        <v>761</v>
      </c>
      <c r="O194" s="89" t="s">
        <v>135</v>
      </c>
      <c r="P194" s="89" t="s">
        <v>136</v>
      </c>
      <c r="Q194" s="89" t="s">
        <v>480</v>
      </c>
      <c r="R194" s="92" t="s">
        <v>91</v>
      </c>
      <c r="S194" s="89"/>
      <c r="T194" s="89"/>
      <c r="U194" s="89"/>
      <c r="V194" s="89"/>
      <c r="W194" s="89"/>
      <c r="X194" s="89"/>
      <c r="Y194" s="91"/>
    </row>
    <row r="195" spans="1:25" x14ac:dyDescent="0.25">
      <c r="A195" s="89">
        <v>23264</v>
      </c>
      <c r="B195" s="90" t="s">
        <v>92</v>
      </c>
      <c r="C195" s="89" t="s">
        <v>86</v>
      </c>
      <c r="D195" s="89" t="s">
        <v>2749</v>
      </c>
      <c r="E195" s="76" t="s">
        <v>93</v>
      </c>
      <c r="F195" s="76" t="str">
        <f>VLOOKUP(E195,Lookup!$A$1:$B$68,2,FALSE)</f>
        <v>Medicine</v>
      </c>
      <c r="G195" s="89" t="s">
        <v>2744</v>
      </c>
      <c r="H195" s="76" t="s">
        <v>4904</v>
      </c>
      <c r="I195" s="76" t="s">
        <v>3212</v>
      </c>
      <c r="J195" s="91">
        <v>44990</v>
      </c>
      <c r="K195" s="91">
        <v>44990</v>
      </c>
      <c r="L195" s="89" t="s">
        <v>4755</v>
      </c>
      <c r="M195" s="89" t="s">
        <v>758</v>
      </c>
      <c r="N195" s="89" t="s">
        <v>759</v>
      </c>
      <c r="O195" s="89" t="s">
        <v>88</v>
      </c>
      <c r="P195" s="89" t="s">
        <v>158</v>
      </c>
      <c r="Q195" s="89" t="s">
        <v>89</v>
      </c>
      <c r="R195" s="92" t="s">
        <v>91</v>
      </c>
      <c r="S195" s="89"/>
      <c r="T195" s="89"/>
      <c r="U195" s="89"/>
      <c r="V195" s="89"/>
      <c r="W195" s="89"/>
      <c r="X195" s="89"/>
      <c r="Y195" s="91"/>
    </row>
    <row r="196" spans="1:25" x14ac:dyDescent="0.25">
      <c r="A196" s="89">
        <v>23319</v>
      </c>
      <c r="B196" s="90" t="s">
        <v>92</v>
      </c>
      <c r="C196" s="89" t="s">
        <v>86</v>
      </c>
      <c r="D196" s="89" t="s">
        <v>2718</v>
      </c>
      <c r="E196" s="76" t="s">
        <v>130</v>
      </c>
      <c r="F196" s="76" t="str">
        <f>VLOOKUP(E196,Lookup!$A$1:$B$68,2,FALSE)</f>
        <v>Medicine</v>
      </c>
      <c r="G196" s="89" t="s">
        <v>2720</v>
      </c>
      <c r="H196" s="76" t="s">
        <v>4904</v>
      </c>
      <c r="I196" s="76" t="s">
        <v>3217</v>
      </c>
      <c r="J196" s="91">
        <v>44991</v>
      </c>
      <c r="K196" s="91">
        <v>44991</v>
      </c>
      <c r="L196" s="89" t="s">
        <v>5777</v>
      </c>
      <c r="M196" s="89" t="s">
        <v>766</v>
      </c>
      <c r="N196" s="89" t="s">
        <v>767</v>
      </c>
      <c r="O196" s="89" t="s">
        <v>127</v>
      </c>
      <c r="P196" s="89" t="s">
        <v>236</v>
      </c>
      <c r="Q196" s="89" t="s">
        <v>237</v>
      </c>
      <c r="R196" s="94" t="s">
        <v>99</v>
      </c>
      <c r="S196" s="89"/>
      <c r="T196" s="89"/>
      <c r="U196" s="89"/>
      <c r="V196" s="89"/>
      <c r="W196" s="89"/>
      <c r="X196" s="89"/>
      <c r="Y196" s="91"/>
    </row>
    <row r="197" spans="1:25" x14ac:dyDescent="0.25">
      <c r="A197" s="89">
        <v>23342</v>
      </c>
      <c r="B197" s="90" t="s">
        <v>92</v>
      </c>
      <c r="C197" s="89" t="s">
        <v>86</v>
      </c>
      <c r="D197" s="89" t="s">
        <v>2710</v>
      </c>
      <c r="E197" s="76" t="s">
        <v>126</v>
      </c>
      <c r="F197" s="76" t="str">
        <f>VLOOKUP(E197,Lookup!$A$1:$B$68,2,FALSE)</f>
        <v>Emergency Flow / ED</v>
      </c>
      <c r="G197" s="89" t="s">
        <v>2732</v>
      </c>
      <c r="H197" s="76" t="s">
        <v>4904</v>
      </c>
      <c r="I197" s="76" t="s">
        <v>3240</v>
      </c>
      <c r="J197" s="91">
        <v>44991</v>
      </c>
      <c r="K197" s="91">
        <v>44991</v>
      </c>
      <c r="L197" s="89" t="s">
        <v>4806</v>
      </c>
      <c r="M197" s="89" t="s">
        <v>768</v>
      </c>
      <c r="N197" s="89" t="s">
        <v>769</v>
      </c>
      <c r="O197" s="89" t="s">
        <v>88</v>
      </c>
      <c r="P197" s="89" t="s">
        <v>158</v>
      </c>
      <c r="Q197" s="89" t="s">
        <v>89</v>
      </c>
      <c r="R197" s="92" t="s">
        <v>91</v>
      </c>
      <c r="S197" s="93" t="s">
        <v>91</v>
      </c>
      <c r="T197" s="89"/>
      <c r="U197" s="89"/>
      <c r="V197" s="89"/>
      <c r="W197" s="89"/>
      <c r="X197" s="89"/>
      <c r="Y197" s="91"/>
    </row>
    <row r="198" spans="1:25" x14ac:dyDescent="0.25">
      <c r="A198" s="89">
        <v>23329</v>
      </c>
      <c r="B198" s="90" t="s">
        <v>92</v>
      </c>
      <c r="C198" s="89" t="s">
        <v>86</v>
      </c>
      <c r="D198" s="89" t="s">
        <v>2847</v>
      </c>
      <c r="E198" s="76" t="s">
        <v>165</v>
      </c>
      <c r="F198" s="76" t="str">
        <f>VLOOKUP(E198,Lookup!$A$1:$B$68,2,FALSE)</f>
        <v>Emergency Flow / ED</v>
      </c>
      <c r="G198" s="89" t="s">
        <v>2900</v>
      </c>
      <c r="H198" s="76" t="s">
        <v>5778</v>
      </c>
      <c r="I198" s="76" t="s">
        <v>3249</v>
      </c>
      <c r="J198" s="91">
        <v>44991</v>
      </c>
      <c r="K198" s="91">
        <v>44991</v>
      </c>
      <c r="L198" s="89" t="s">
        <v>4834</v>
      </c>
      <c r="M198" s="89" t="s">
        <v>764</v>
      </c>
      <c r="N198" s="89" t="s">
        <v>765</v>
      </c>
      <c r="O198" s="89" t="s">
        <v>139</v>
      </c>
      <c r="P198" s="89" t="s">
        <v>143</v>
      </c>
      <c r="Q198" s="89" t="s">
        <v>182</v>
      </c>
      <c r="R198" s="94" t="s">
        <v>99</v>
      </c>
      <c r="S198" s="98" t="s">
        <v>99</v>
      </c>
      <c r="T198" s="89"/>
      <c r="U198" s="89"/>
      <c r="V198" s="89"/>
      <c r="W198" s="89"/>
      <c r="X198" s="89"/>
      <c r="Y198" s="91"/>
    </row>
    <row r="199" spans="1:25" x14ac:dyDescent="0.25">
      <c r="A199" s="89">
        <v>23398</v>
      </c>
      <c r="B199" s="90" t="s">
        <v>92</v>
      </c>
      <c r="C199" s="89" t="s">
        <v>86</v>
      </c>
      <c r="D199" s="89" t="s">
        <v>2749</v>
      </c>
      <c r="E199" s="76" t="s">
        <v>93</v>
      </c>
      <c r="F199" s="76" t="str">
        <f>VLOOKUP(E199,Lookup!$A$1:$B$68,2,FALSE)</f>
        <v>Medicine</v>
      </c>
      <c r="G199" s="89" t="s">
        <v>2845</v>
      </c>
      <c r="H199" s="76" t="s">
        <v>4904</v>
      </c>
      <c r="I199" s="76" t="s">
        <v>3208</v>
      </c>
      <c r="J199" s="91">
        <v>44992</v>
      </c>
      <c r="K199" s="91">
        <v>44990</v>
      </c>
      <c r="L199" s="89" t="s">
        <v>4820</v>
      </c>
      <c r="M199" s="89" t="s">
        <v>756</v>
      </c>
      <c r="N199" s="89" t="s">
        <v>757</v>
      </c>
      <c r="O199" s="89" t="s">
        <v>210</v>
      </c>
      <c r="P199" s="89" t="s">
        <v>211</v>
      </c>
      <c r="Q199" s="89" t="s">
        <v>312</v>
      </c>
      <c r="R199" s="96" t="s">
        <v>104</v>
      </c>
      <c r="S199" s="97" t="s">
        <v>105</v>
      </c>
      <c r="T199" s="89"/>
      <c r="U199" s="89"/>
      <c r="V199" s="89"/>
      <c r="W199" s="89"/>
      <c r="X199" s="89"/>
      <c r="Y199" s="91"/>
    </row>
    <row r="200" spans="1:25" x14ac:dyDescent="0.25">
      <c r="A200" s="89">
        <v>23384</v>
      </c>
      <c r="B200" s="90" t="s">
        <v>92</v>
      </c>
      <c r="C200" s="89" t="s">
        <v>86</v>
      </c>
      <c r="D200" s="89" t="s">
        <v>2710</v>
      </c>
      <c r="E200" s="76" t="s">
        <v>126</v>
      </c>
      <c r="F200" s="76" t="str">
        <f>VLOOKUP(E200,Lookup!$A$1:$B$68,2,FALSE)</f>
        <v>Emergency Flow / ED</v>
      </c>
      <c r="G200" s="89" t="s">
        <v>2732</v>
      </c>
      <c r="H200" s="76" t="s">
        <v>4904</v>
      </c>
      <c r="I200" s="76" t="s">
        <v>3240</v>
      </c>
      <c r="J200" s="91">
        <v>44992</v>
      </c>
      <c r="K200" s="91">
        <v>44992</v>
      </c>
      <c r="L200" s="89" t="s">
        <v>4806</v>
      </c>
      <c r="M200" s="89" t="s">
        <v>778</v>
      </c>
      <c r="N200" s="89" t="s">
        <v>779</v>
      </c>
      <c r="O200" s="89" t="s">
        <v>88</v>
      </c>
      <c r="P200" s="89" t="s">
        <v>158</v>
      </c>
      <c r="Q200" s="89" t="s">
        <v>89</v>
      </c>
      <c r="R200" s="92" t="s">
        <v>91</v>
      </c>
      <c r="S200" s="97" t="s">
        <v>105</v>
      </c>
      <c r="T200" s="89"/>
      <c r="U200" s="89"/>
      <c r="V200" s="89"/>
      <c r="W200" s="89"/>
      <c r="X200" s="89"/>
      <c r="Y200" s="91"/>
    </row>
    <row r="201" spans="1:25" x14ac:dyDescent="0.25">
      <c r="A201" s="89">
        <v>23434</v>
      </c>
      <c r="B201" s="90" t="s">
        <v>92</v>
      </c>
      <c r="C201" s="89" t="s">
        <v>86</v>
      </c>
      <c r="D201" s="89" t="s">
        <v>2710</v>
      </c>
      <c r="E201" s="76" t="s">
        <v>126</v>
      </c>
      <c r="F201" s="76" t="str">
        <f>VLOOKUP(E201,Lookup!$A$1:$B$68,2,FALSE)</f>
        <v>Emergency Flow / ED</v>
      </c>
      <c r="G201" s="89" t="s">
        <v>2732</v>
      </c>
      <c r="H201" s="76" t="s">
        <v>4904</v>
      </c>
      <c r="I201" s="76" t="s">
        <v>3240</v>
      </c>
      <c r="J201" s="91">
        <v>44992</v>
      </c>
      <c r="K201" s="91">
        <v>44992</v>
      </c>
      <c r="L201" s="89"/>
      <c r="M201" s="89" t="s">
        <v>776</v>
      </c>
      <c r="N201" s="89" t="s">
        <v>777</v>
      </c>
      <c r="O201" s="89" t="s">
        <v>135</v>
      </c>
      <c r="P201" s="89" t="s">
        <v>136</v>
      </c>
      <c r="Q201" s="89" t="s">
        <v>318</v>
      </c>
      <c r="R201" s="92" t="s">
        <v>91</v>
      </c>
      <c r="S201" s="89"/>
      <c r="T201" s="89"/>
      <c r="U201" s="89"/>
      <c r="V201" s="89"/>
      <c r="W201" s="89"/>
      <c r="X201" s="89"/>
      <c r="Y201" s="91"/>
    </row>
    <row r="202" spans="1:25" x14ac:dyDescent="0.25">
      <c r="A202" s="89">
        <v>23367</v>
      </c>
      <c r="B202" s="90" t="s">
        <v>92</v>
      </c>
      <c r="C202" s="89" t="s">
        <v>125</v>
      </c>
      <c r="D202" s="89" t="s">
        <v>2847</v>
      </c>
      <c r="E202" s="76" t="s">
        <v>165</v>
      </c>
      <c r="F202" s="76" t="str">
        <f>VLOOKUP(E202,Lookup!$A$1:$B$68,2,FALSE)</f>
        <v>Emergency Flow / ED</v>
      </c>
      <c r="G202" s="89" t="s">
        <v>2720</v>
      </c>
      <c r="H202" s="76" t="s">
        <v>4904</v>
      </c>
      <c r="I202" s="76" t="s">
        <v>3217</v>
      </c>
      <c r="J202" s="91">
        <v>44992</v>
      </c>
      <c r="K202" s="91">
        <v>44992</v>
      </c>
      <c r="L202" s="89" t="s">
        <v>4757</v>
      </c>
      <c r="M202" s="89" t="s">
        <v>772</v>
      </c>
      <c r="N202" s="89" t="s">
        <v>773</v>
      </c>
      <c r="O202" s="89" t="s">
        <v>4942</v>
      </c>
      <c r="P202" s="89" t="s">
        <v>354</v>
      </c>
      <c r="Q202" s="89" t="s">
        <v>355</v>
      </c>
      <c r="R202" s="94" t="s">
        <v>99</v>
      </c>
      <c r="S202" s="89"/>
      <c r="T202" s="89"/>
      <c r="U202" s="89"/>
      <c r="V202" s="89"/>
      <c r="W202" s="89"/>
      <c r="X202" s="89"/>
      <c r="Y202" s="91"/>
    </row>
    <row r="203" spans="1:25" x14ac:dyDescent="0.25">
      <c r="A203" s="89">
        <v>23507</v>
      </c>
      <c r="B203" s="90" t="s">
        <v>92</v>
      </c>
      <c r="C203" s="89" t="s">
        <v>125</v>
      </c>
      <c r="D203" s="89" t="s">
        <v>2847</v>
      </c>
      <c r="E203" s="76" t="s">
        <v>165</v>
      </c>
      <c r="F203" s="76" t="str">
        <f>VLOOKUP(E203,Lookup!$A$1:$B$68,2,FALSE)</f>
        <v>Emergency Flow / ED</v>
      </c>
      <c r="G203" s="89" t="s">
        <v>2720</v>
      </c>
      <c r="H203" s="76" t="s">
        <v>4904</v>
      </c>
      <c r="I203" s="76" t="s">
        <v>3217</v>
      </c>
      <c r="J203" s="91">
        <v>44993</v>
      </c>
      <c r="K203" s="91">
        <v>44992</v>
      </c>
      <c r="L203" s="89"/>
      <c r="M203" s="89" t="s">
        <v>774</v>
      </c>
      <c r="N203" s="89" t="s">
        <v>775</v>
      </c>
      <c r="O203" s="89" t="s">
        <v>4942</v>
      </c>
      <c r="P203" s="89" t="s">
        <v>487</v>
      </c>
      <c r="Q203" s="89" t="s">
        <v>488</v>
      </c>
      <c r="R203" s="96" t="s">
        <v>104</v>
      </c>
      <c r="S203" s="89"/>
      <c r="T203" s="89"/>
      <c r="U203" s="89"/>
      <c r="V203" s="89"/>
      <c r="W203" s="89"/>
      <c r="X203" s="89"/>
      <c r="Y203" s="91"/>
    </row>
    <row r="204" spans="1:25" x14ac:dyDescent="0.25">
      <c r="A204" s="89">
        <v>23509</v>
      </c>
      <c r="B204" s="90" t="s">
        <v>92</v>
      </c>
      <c r="C204" s="89" t="s">
        <v>125</v>
      </c>
      <c r="D204" s="89" t="s">
        <v>2847</v>
      </c>
      <c r="E204" s="76" t="s">
        <v>165</v>
      </c>
      <c r="F204" s="76" t="str">
        <f>VLOOKUP(E204,Lookup!$A$1:$B$68,2,FALSE)</f>
        <v>Emergency Flow / ED</v>
      </c>
      <c r="G204" s="89" t="s">
        <v>2720</v>
      </c>
      <c r="H204" s="76" t="s">
        <v>4904</v>
      </c>
      <c r="I204" s="76" t="s">
        <v>3217</v>
      </c>
      <c r="J204" s="91">
        <v>44993</v>
      </c>
      <c r="K204" s="91">
        <v>44992</v>
      </c>
      <c r="L204" s="89" t="s">
        <v>4874</v>
      </c>
      <c r="M204" s="89" t="s">
        <v>770</v>
      </c>
      <c r="N204" s="89" t="s">
        <v>771</v>
      </c>
      <c r="O204" s="89" t="s">
        <v>4942</v>
      </c>
      <c r="P204" s="89" t="s">
        <v>354</v>
      </c>
      <c r="Q204" s="89" t="s">
        <v>355</v>
      </c>
      <c r="R204" s="92" t="s">
        <v>91</v>
      </c>
      <c r="S204" s="89"/>
      <c r="T204" s="89"/>
      <c r="U204" s="89"/>
      <c r="V204" s="89"/>
      <c r="W204" s="89"/>
      <c r="X204" s="89"/>
      <c r="Y204" s="91"/>
    </row>
    <row r="205" spans="1:25" x14ac:dyDescent="0.25">
      <c r="A205" s="89">
        <v>23474</v>
      </c>
      <c r="B205" s="90" t="s">
        <v>92</v>
      </c>
      <c r="C205" s="89" t="s">
        <v>86</v>
      </c>
      <c r="D205" s="89" t="s">
        <v>2710</v>
      </c>
      <c r="E205" s="76" t="s">
        <v>126</v>
      </c>
      <c r="F205" s="76" t="str">
        <f>VLOOKUP(E205,Lookup!$A$1:$B$68,2,FALSE)</f>
        <v>Emergency Flow / ED</v>
      </c>
      <c r="G205" s="89" t="s">
        <v>2732</v>
      </c>
      <c r="H205" s="76" t="s">
        <v>4904</v>
      </c>
      <c r="I205" s="76" t="s">
        <v>3240</v>
      </c>
      <c r="J205" s="91">
        <v>44993</v>
      </c>
      <c r="K205" s="91">
        <v>44993</v>
      </c>
      <c r="L205" s="89" t="s">
        <v>5111</v>
      </c>
      <c r="M205" s="89" t="s">
        <v>784</v>
      </c>
      <c r="N205" s="89" t="s">
        <v>785</v>
      </c>
      <c r="O205" s="89" t="s">
        <v>135</v>
      </c>
      <c r="P205" s="89" t="s">
        <v>205</v>
      </c>
      <c r="Q205" s="89" t="s">
        <v>206</v>
      </c>
      <c r="R205" s="96" t="s">
        <v>104</v>
      </c>
      <c r="S205" s="97" t="s">
        <v>105</v>
      </c>
      <c r="T205" s="89"/>
      <c r="U205" s="89"/>
      <c r="V205" s="89"/>
      <c r="W205" s="89"/>
      <c r="X205" s="89"/>
      <c r="Y205" s="91"/>
    </row>
    <row r="206" spans="1:25" x14ac:dyDescent="0.25">
      <c r="A206" s="89">
        <v>23556</v>
      </c>
      <c r="B206" s="90" t="s">
        <v>92</v>
      </c>
      <c r="C206" s="89" t="s">
        <v>86</v>
      </c>
      <c r="D206" s="89" t="s">
        <v>2746</v>
      </c>
      <c r="E206" s="76" t="s">
        <v>110</v>
      </c>
      <c r="F206" s="76" t="str">
        <f>VLOOKUP(E206,Lookup!$A$1:$B$68,2,FALSE)</f>
        <v>Medicine</v>
      </c>
      <c r="G206" s="89" t="s">
        <v>2748</v>
      </c>
      <c r="H206" s="76" t="s">
        <v>4904</v>
      </c>
      <c r="I206" s="76" t="s">
        <v>3209</v>
      </c>
      <c r="J206" s="91">
        <v>44994</v>
      </c>
      <c r="K206" s="91">
        <v>44994</v>
      </c>
      <c r="L206" s="89"/>
      <c r="M206" s="89" t="s">
        <v>786</v>
      </c>
      <c r="N206" s="89" t="s">
        <v>787</v>
      </c>
      <c r="O206" s="89" t="s">
        <v>96</v>
      </c>
      <c r="P206" s="89" t="s">
        <v>788</v>
      </c>
      <c r="Q206" s="89" t="s">
        <v>789</v>
      </c>
      <c r="R206" s="95" t="s">
        <v>11</v>
      </c>
      <c r="S206" s="97" t="s">
        <v>105</v>
      </c>
      <c r="T206" s="89"/>
      <c r="U206" s="89"/>
      <c r="V206" s="89"/>
      <c r="W206" s="89"/>
      <c r="X206" s="89"/>
      <c r="Y206" s="91"/>
    </row>
    <row r="207" spans="1:25" x14ac:dyDescent="0.25">
      <c r="A207" s="89">
        <v>23604</v>
      </c>
      <c r="B207" s="90" t="s">
        <v>92</v>
      </c>
      <c r="C207" s="89" t="s">
        <v>125</v>
      </c>
      <c r="D207" s="89" t="s">
        <v>2847</v>
      </c>
      <c r="E207" s="76" t="s">
        <v>165</v>
      </c>
      <c r="F207" s="76" t="str">
        <f>VLOOKUP(E207,Lookup!$A$1:$B$68,2,FALSE)</f>
        <v>Emergency Flow / ED</v>
      </c>
      <c r="G207" s="89" t="s">
        <v>2720</v>
      </c>
      <c r="H207" s="76" t="s">
        <v>4904</v>
      </c>
      <c r="I207" s="76" t="s">
        <v>3217</v>
      </c>
      <c r="J207" s="91">
        <v>44995</v>
      </c>
      <c r="K207" s="91">
        <v>44991</v>
      </c>
      <c r="L207" s="89"/>
      <c r="M207" s="89" t="s">
        <v>762</v>
      </c>
      <c r="N207" s="89" t="s">
        <v>763</v>
      </c>
      <c r="O207" s="89" t="s">
        <v>107</v>
      </c>
      <c r="P207" s="89" t="s">
        <v>108</v>
      </c>
      <c r="Q207" s="89" t="s">
        <v>170</v>
      </c>
      <c r="R207" s="96" t="s">
        <v>104</v>
      </c>
      <c r="S207" s="89"/>
      <c r="T207" s="89"/>
      <c r="U207" s="89"/>
      <c r="V207" s="89"/>
      <c r="W207" s="89"/>
      <c r="X207" s="89"/>
      <c r="Y207" s="91"/>
    </row>
    <row r="208" spans="1:25" x14ac:dyDescent="0.25">
      <c r="A208" s="89">
        <v>23685</v>
      </c>
      <c r="B208" s="90" t="s">
        <v>92</v>
      </c>
      <c r="C208" s="89" t="s">
        <v>86</v>
      </c>
      <c r="D208" s="89" t="s">
        <v>2710</v>
      </c>
      <c r="E208" s="76" t="s">
        <v>126</v>
      </c>
      <c r="F208" s="76" t="str">
        <f>VLOOKUP(E208,Lookup!$A$1:$B$68,2,FALSE)</f>
        <v>Emergency Flow / ED</v>
      </c>
      <c r="G208" s="89" t="s">
        <v>2876</v>
      </c>
      <c r="H208" s="76" t="s">
        <v>4904</v>
      </c>
      <c r="I208" s="76" t="s">
        <v>3227</v>
      </c>
      <c r="J208" s="91">
        <v>44995</v>
      </c>
      <c r="K208" s="91">
        <v>44993</v>
      </c>
      <c r="L208" s="89" t="s">
        <v>4798</v>
      </c>
      <c r="M208" s="89" t="s">
        <v>780</v>
      </c>
      <c r="N208" s="89" t="s">
        <v>781</v>
      </c>
      <c r="O208" s="89" t="s">
        <v>210</v>
      </c>
      <c r="P208" s="89" t="s">
        <v>782</v>
      </c>
      <c r="Q208" s="89" t="s">
        <v>783</v>
      </c>
      <c r="R208" s="94" t="s">
        <v>99</v>
      </c>
      <c r="S208" s="97" t="s">
        <v>105</v>
      </c>
      <c r="T208" s="89"/>
      <c r="U208" s="89"/>
      <c r="V208" s="89"/>
      <c r="W208" s="89"/>
      <c r="X208" s="89"/>
      <c r="Y208" s="91"/>
    </row>
    <row r="209" spans="1:25" x14ac:dyDescent="0.25">
      <c r="A209" s="89">
        <v>23629</v>
      </c>
      <c r="B209" s="90" t="s">
        <v>92</v>
      </c>
      <c r="C209" s="89" t="s">
        <v>86</v>
      </c>
      <c r="D209" s="89" t="s">
        <v>2710</v>
      </c>
      <c r="E209" s="76" t="s">
        <v>126</v>
      </c>
      <c r="F209" s="76" t="str">
        <f>VLOOKUP(E209,Lookup!$A$1:$B$68,2,FALSE)</f>
        <v>Emergency Flow / ED</v>
      </c>
      <c r="G209" s="89" t="s">
        <v>2732</v>
      </c>
      <c r="H209" s="76" t="s">
        <v>4904</v>
      </c>
      <c r="I209" s="76" t="s">
        <v>3240</v>
      </c>
      <c r="J209" s="91">
        <v>44995</v>
      </c>
      <c r="K209" s="91">
        <v>44995</v>
      </c>
      <c r="L209" s="89" t="s">
        <v>4798</v>
      </c>
      <c r="M209" s="89" t="s">
        <v>792</v>
      </c>
      <c r="N209" s="89" t="s">
        <v>793</v>
      </c>
      <c r="O209" s="89" t="s">
        <v>96</v>
      </c>
      <c r="P209" s="89" t="s">
        <v>97</v>
      </c>
      <c r="Q209" s="89" t="s">
        <v>257</v>
      </c>
      <c r="R209" s="92" t="s">
        <v>91</v>
      </c>
      <c r="S209" s="89"/>
      <c r="T209" s="89"/>
      <c r="U209" s="89"/>
      <c r="V209" s="89"/>
      <c r="W209" s="89"/>
      <c r="X209" s="89"/>
      <c r="Y209" s="91"/>
    </row>
    <row r="210" spans="1:25" x14ac:dyDescent="0.25">
      <c r="A210" s="89">
        <v>23638</v>
      </c>
      <c r="B210" s="90" t="s">
        <v>92</v>
      </c>
      <c r="C210" s="89" t="s">
        <v>86</v>
      </c>
      <c r="D210" s="89" t="s">
        <v>2718</v>
      </c>
      <c r="E210" s="76" t="s">
        <v>130</v>
      </c>
      <c r="F210" s="76" t="str">
        <f>VLOOKUP(E210,Lookup!$A$1:$B$68,2,FALSE)</f>
        <v>Medicine</v>
      </c>
      <c r="G210" s="89" t="s">
        <v>2743</v>
      </c>
      <c r="H210" s="76" t="s">
        <v>4904</v>
      </c>
      <c r="I210" s="76" t="s">
        <v>3242</v>
      </c>
      <c r="J210" s="91">
        <v>44995</v>
      </c>
      <c r="K210" s="91">
        <v>44995</v>
      </c>
      <c r="L210" s="89" t="s">
        <v>4760</v>
      </c>
      <c r="M210" s="89" t="s">
        <v>790</v>
      </c>
      <c r="N210" s="89" t="s">
        <v>791</v>
      </c>
      <c r="O210" s="89" t="s">
        <v>88</v>
      </c>
      <c r="P210" s="89" t="s">
        <v>90</v>
      </c>
      <c r="Q210" s="89" t="s">
        <v>89</v>
      </c>
      <c r="R210" s="96" t="s">
        <v>104</v>
      </c>
      <c r="S210" s="89"/>
      <c r="T210" s="89"/>
      <c r="U210" s="89"/>
      <c r="V210" s="89"/>
      <c r="W210" s="89"/>
      <c r="X210" s="89"/>
      <c r="Y210" s="91"/>
    </row>
    <row r="211" spans="1:25" x14ac:dyDescent="0.25">
      <c r="A211" s="89">
        <v>23733</v>
      </c>
      <c r="B211" s="90" t="s">
        <v>92</v>
      </c>
      <c r="C211" s="89" t="s">
        <v>86</v>
      </c>
      <c r="D211" s="89" t="s">
        <v>2710</v>
      </c>
      <c r="E211" s="76" t="s">
        <v>126</v>
      </c>
      <c r="F211" s="76" t="str">
        <f>VLOOKUP(E211,Lookup!$A$1:$B$68,2,FALSE)</f>
        <v>Emergency Flow / ED</v>
      </c>
      <c r="G211" s="89" t="s">
        <v>2732</v>
      </c>
      <c r="H211" s="76" t="s">
        <v>4904</v>
      </c>
      <c r="I211" s="76" t="s">
        <v>3240</v>
      </c>
      <c r="J211" s="91">
        <v>44996</v>
      </c>
      <c r="K211" s="91">
        <v>44996</v>
      </c>
      <c r="L211" s="89" t="s">
        <v>4782</v>
      </c>
      <c r="M211" s="89" t="s">
        <v>804</v>
      </c>
      <c r="N211" s="89" t="s">
        <v>805</v>
      </c>
      <c r="O211" s="89" t="s">
        <v>88</v>
      </c>
      <c r="P211" s="89" t="s">
        <v>4909</v>
      </c>
      <c r="Q211" s="89" t="s">
        <v>4908</v>
      </c>
      <c r="R211" s="94" t="s">
        <v>99</v>
      </c>
      <c r="S211" s="89"/>
      <c r="T211" s="89"/>
      <c r="U211" s="89"/>
      <c r="V211" s="89"/>
      <c r="W211" s="89"/>
      <c r="X211" s="89"/>
      <c r="Y211" s="91"/>
    </row>
    <row r="212" spans="1:25" x14ac:dyDescent="0.25">
      <c r="A212" s="89">
        <v>23725</v>
      </c>
      <c r="B212" s="90" t="s">
        <v>92</v>
      </c>
      <c r="C212" s="89" t="s">
        <v>86</v>
      </c>
      <c r="D212" s="89" t="s">
        <v>2710</v>
      </c>
      <c r="E212" s="76" t="s">
        <v>126</v>
      </c>
      <c r="F212" s="76" t="str">
        <f>VLOOKUP(E212,Lookup!$A$1:$B$68,2,FALSE)</f>
        <v>Emergency Flow / ED</v>
      </c>
      <c r="G212" s="89" t="s">
        <v>2732</v>
      </c>
      <c r="H212" s="76" t="s">
        <v>4904</v>
      </c>
      <c r="I212" s="76" t="s">
        <v>3240</v>
      </c>
      <c r="J212" s="91">
        <v>44996</v>
      </c>
      <c r="K212" s="91">
        <v>44996</v>
      </c>
      <c r="L212" s="89" t="s">
        <v>5723</v>
      </c>
      <c r="M212" s="89" t="s">
        <v>800</v>
      </c>
      <c r="N212" s="89" t="s">
        <v>801</v>
      </c>
      <c r="O212" s="89" t="s">
        <v>135</v>
      </c>
      <c r="P212" s="89" t="s">
        <v>136</v>
      </c>
      <c r="Q212" s="89" t="s">
        <v>98</v>
      </c>
      <c r="R212" s="92" t="s">
        <v>91</v>
      </c>
      <c r="S212" s="97" t="s">
        <v>105</v>
      </c>
      <c r="T212" s="89"/>
      <c r="U212" s="89"/>
      <c r="V212" s="89"/>
      <c r="W212" s="89"/>
      <c r="X212" s="89"/>
      <c r="Y212" s="91"/>
    </row>
    <row r="213" spans="1:25" x14ac:dyDescent="0.25">
      <c r="A213" s="89">
        <v>23722</v>
      </c>
      <c r="B213" s="90" t="s">
        <v>92</v>
      </c>
      <c r="C213" s="89" t="s">
        <v>86</v>
      </c>
      <c r="D213" s="89" t="s">
        <v>2718</v>
      </c>
      <c r="E213" s="76" t="s">
        <v>130</v>
      </c>
      <c r="F213" s="76" t="str">
        <f>VLOOKUP(E213,Lookup!$A$1:$B$68,2,FALSE)</f>
        <v>Medicine</v>
      </c>
      <c r="G213" s="89" t="s">
        <v>2845</v>
      </c>
      <c r="H213" s="76" t="s">
        <v>4904</v>
      </c>
      <c r="I213" s="76" t="s">
        <v>3208</v>
      </c>
      <c r="J213" s="91">
        <v>44996</v>
      </c>
      <c r="K213" s="91">
        <v>44996</v>
      </c>
      <c r="L213" s="89" t="s">
        <v>4755</v>
      </c>
      <c r="M213" s="89" t="s">
        <v>798</v>
      </c>
      <c r="N213" s="89" t="s">
        <v>799</v>
      </c>
      <c r="O213" s="89" t="s">
        <v>127</v>
      </c>
      <c r="P213" s="89" t="s">
        <v>163</v>
      </c>
      <c r="Q213" s="89" t="s">
        <v>164</v>
      </c>
      <c r="R213" s="92" t="s">
        <v>91</v>
      </c>
      <c r="S213" s="89"/>
      <c r="T213" s="89"/>
      <c r="U213" s="89"/>
      <c r="V213" s="89"/>
      <c r="W213" s="89"/>
      <c r="X213" s="89"/>
      <c r="Y213" s="91"/>
    </row>
    <row r="214" spans="1:25" x14ac:dyDescent="0.25">
      <c r="A214" s="89">
        <v>23724</v>
      </c>
      <c r="B214" s="90" t="s">
        <v>92</v>
      </c>
      <c r="C214" s="89" t="s">
        <v>86</v>
      </c>
      <c r="D214" s="89" t="s">
        <v>2872</v>
      </c>
      <c r="E214" s="76" t="s">
        <v>261</v>
      </c>
      <c r="F214" s="76" t="str">
        <f>VLOOKUP(E214,Lookup!$A$1:$B$68,2,FALSE)</f>
        <v>Emergency Flow / ED</v>
      </c>
      <c r="G214" s="89" t="s">
        <v>2874</v>
      </c>
      <c r="H214" s="76" t="s">
        <v>4904</v>
      </c>
      <c r="I214" s="76" t="s">
        <v>3225</v>
      </c>
      <c r="J214" s="91">
        <v>44996</v>
      </c>
      <c r="K214" s="91">
        <v>44996</v>
      </c>
      <c r="L214" s="89" t="s">
        <v>4761</v>
      </c>
      <c r="M214" s="89" t="s">
        <v>794</v>
      </c>
      <c r="N214" s="89" t="s">
        <v>795</v>
      </c>
      <c r="O214" s="89" t="s">
        <v>210</v>
      </c>
      <c r="P214" s="89" t="s">
        <v>796</v>
      </c>
      <c r="Q214" s="89" t="s">
        <v>797</v>
      </c>
      <c r="R214" s="94" t="s">
        <v>99</v>
      </c>
      <c r="S214" s="98" t="s">
        <v>99</v>
      </c>
      <c r="T214" s="89"/>
      <c r="U214" s="89"/>
      <c r="V214" s="89"/>
      <c r="W214" s="89"/>
      <c r="X214" s="89"/>
      <c r="Y214" s="91"/>
    </row>
    <row r="215" spans="1:25" x14ac:dyDescent="0.25">
      <c r="A215" s="89">
        <v>23930</v>
      </c>
      <c r="B215" s="90" t="s">
        <v>92</v>
      </c>
      <c r="C215" s="89" t="s">
        <v>86</v>
      </c>
      <c r="D215" s="89" t="s">
        <v>2718</v>
      </c>
      <c r="E215" s="76" t="s">
        <v>130</v>
      </c>
      <c r="F215" s="76" t="str">
        <f>VLOOKUP(E215,Lookup!$A$1:$B$68,2,FALSE)</f>
        <v>Medicine</v>
      </c>
      <c r="G215" s="89" t="s">
        <v>2743</v>
      </c>
      <c r="H215" s="76" t="s">
        <v>4904</v>
      </c>
      <c r="I215" s="76" t="s">
        <v>3242</v>
      </c>
      <c r="J215" s="91">
        <v>44999</v>
      </c>
      <c r="K215" s="91">
        <v>44996</v>
      </c>
      <c r="L215" s="89" t="s">
        <v>4780</v>
      </c>
      <c r="M215" s="89" t="s">
        <v>802</v>
      </c>
      <c r="N215" s="89" t="s">
        <v>803</v>
      </c>
      <c r="O215" s="89" t="s">
        <v>88</v>
      </c>
      <c r="P215" s="89" t="s">
        <v>90</v>
      </c>
      <c r="Q215" s="89" t="s">
        <v>4936</v>
      </c>
      <c r="R215" s="94" t="s">
        <v>99</v>
      </c>
      <c r="S215" s="89"/>
      <c r="T215" s="89"/>
      <c r="U215" s="89"/>
      <c r="V215" s="89"/>
      <c r="W215" s="89"/>
      <c r="X215" s="89"/>
      <c r="Y215" s="91"/>
    </row>
    <row r="216" spans="1:25" x14ac:dyDescent="0.25">
      <c r="A216" s="89">
        <v>23888</v>
      </c>
      <c r="B216" s="90" t="s">
        <v>92</v>
      </c>
      <c r="C216" s="89" t="s">
        <v>86</v>
      </c>
      <c r="D216" s="89" t="s">
        <v>2718</v>
      </c>
      <c r="E216" s="76" t="s">
        <v>130</v>
      </c>
      <c r="F216" s="76" t="str">
        <f>VLOOKUP(E216,Lookup!$A$1:$B$68,2,FALSE)</f>
        <v>Medicine</v>
      </c>
      <c r="G216" s="89" t="s">
        <v>2738</v>
      </c>
      <c r="H216" s="76" t="s">
        <v>4904</v>
      </c>
      <c r="I216" s="76" t="s">
        <v>3229</v>
      </c>
      <c r="J216" s="91">
        <v>44999</v>
      </c>
      <c r="K216" s="91">
        <v>44998</v>
      </c>
      <c r="L216" s="89" t="s">
        <v>4783</v>
      </c>
      <c r="M216" s="89" t="s">
        <v>806</v>
      </c>
      <c r="N216" s="89" t="s">
        <v>807</v>
      </c>
      <c r="O216" s="89" t="s">
        <v>88</v>
      </c>
      <c r="P216" s="89" t="s">
        <v>158</v>
      </c>
      <c r="Q216" s="89" t="s">
        <v>89</v>
      </c>
      <c r="R216" s="92" t="s">
        <v>91</v>
      </c>
      <c r="S216" s="97" t="s">
        <v>105</v>
      </c>
      <c r="T216" s="89"/>
      <c r="U216" s="89"/>
      <c r="V216" s="89"/>
      <c r="W216" s="89"/>
      <c r="X216" s="89"/>
      <c r="Y216" s="91"/>
    </row>
    <row r="217" spans="1:25" x14ac:dyDescent="0.25">
      <c r="A217" s="89">
        <v>23934</v>
      </c>
      <c r="B217" s="90" t="s">
        <v>92</v>
      </c>
      <c r="C217" s="89" t="s">
        <v>86</v>
      </c>
      <c r="D217" s="89" t="s">
        <v>2749</v>
      </c>
      <c r="E217" s="76" t="s">
        <v>93</v>
      </c>
      <c r="F217" s="76" t="str">
        <f>VLOOKUP(E217,Lookup!$A$1:$B$68,2,FALSE)</f>
        <v>Medicine</v>
      </c>
      <c r="G217" s="89" t="s">
        <v>2815</v>
      </c>
      <c r="H217" s="76" t="s">
        <v>4904</v>
      </c>
      <c r="I217" s="76" t="s">
        <v>3235</v>
      </c>
      <c r="J217" s="91">
        <v>44999</v>
      </c>
      <c r="K217" s="91">
        <v>44999</v>
      </c>
      <c r="L217" s="89" t="s">
        <v>4767</v>
      </c>
      <c r="M217" s="89" t="s">
        <v>810</v>
      </c>
      <c r="N217" s="89" t="s">
        <v>811</v>
      </c>
      <c r="O217" s="89" t="s">
        <v>96</v>
      </c>
      <c r="P217" s="89" t="s">
        <v>812</v>
      </c>
      <c r="Q217" s="89" t="s">
        <v>813</v>
      </c>
      <c r="R217" s="94" t="s">
        <v>99</v>
      </c>
      <c r="S217" s="89"/>
      <c r="T217" s="89"/>
      <c r="U217" s="89"/>
      <c r="V217" s="89"/>
      <c r="W217" s="89"/>
      <c r="X217" s="89"/>
      <c r="Y217" s="91"/>
    </row>
    <row r="218" spans="1:25" x14ac:dyDescent="0.25">
      <c r="A218" s="89">
        <v>23913</v>
      </c>
      <c r="B218" s="90" t="s">
        <v>92</v>
      </c>
      <c r="C218" s="89" t="s">
        <v>86</v>
      </c>
      <c r="D218" s="89" t="s">
        <v>2749</v>
      </c>
      <c r="E218" s="76" t="s">
        <v>93</v>
      </c>
      <c r="F218" s="76" t="str">
        <f>VLOOKUP(E218,Lookup!$A$1:$B$68,2,FALSE)</f>
        <v>Medicine</v>
      </c>
      <c r="G218" s="89" t="s">
        <v>2845</v>
      </c>
      <c r="H218" s="76" t="s">
        <v>4904</v>
      </c>
      <c r="I218" s="76" t="s">
        <v>3208</v>
      </c>
      <c r="J218" s="91">
        <v>44999</v>
      </c>
      <c r="K218" s="91">
        <v>44999</v>
      </c>
      <c r="L218" s="89" t="s">
        <v>4834</v>
      </c>
      <c r="M218" s="89" t="s">
        <v>808</v>
      </c>
      <c r="N218" s="89" t="s">
        <v>809</v>
      </c>
      <c r="O218" s="89" t="s">
        <v>135</v>
      </c>
      <c r="P218" s="89" t="s">
        <v>136</v>
      </c>
      <c r="Q218" s="89" t="s">
        <v>318</v>
      </c>
      <c r="R218" s="92" t="s">
        <v>91</v>
      </c>
      <c r="S218" s="97" t="s">
        <v>105</v>
      </c>
      <c r="T218" s="89"/>
      <c r="U218" s="89"/>
      <c r="V218" s="89"/>
      <c r="W218" s="89"/>
      <c r="X218" s="89"/>
      <c r="Y218" s="91"/>
    </row>
    <row r="219" spans="1:25" x14ac:dyDescent="0.25">
      <c r="A219" s="89">
        <v>24011</v>
      </c>
      <c r="B219" s="90" t="s">
        <v>85</v>
      </c>
      <c r="C219" s="89" t="s">
        <v>86</v>
      </c>
      <c r="D219" s="89" t="s">
        <v>2833</v>
      </c>
      <c r="E219" s="76" t="s">
        <v>753</v>
      </c>
      <c r="F219" s="76" t="str">
        <f>VLOOKUP(E219,Lookup!$A$1:$B$68,2,FALSE)</f>
        <v>Emergency Flow / ED</v>
      </c>
      <c r="G219" s="89" t="s">
        <v>2834</v>
      </c>
      <c r="H219" s="76" t="s">
        <v>4970</v>
      </c>
      <c r="I219" s="76" t="s">
        <v>3251</v>
      </c>
      <c r="J219" s="91">
        <v>45000</v>
      </c>
      <c r="K219" s="91">
        <v>44989</v>
      </c>
      <c r="L219" s="89" t="s">
        <v>4798</v>
      </c>
      <c r="M219" s="89" t="s">
        <v>754</v>
      </c>
      <c r="N219" s="89" t="s">
        <v>755</v>
      </c>
      <c r="O219" s="89" t="s">
        <v>96</v>
      </c>
      <c r="P219" s="89" t="s">
        <v>97</v>
      </c>
      <c r="Q219" s="89" t="s">
        <v>479</v>
      </c>
      <c r="R219" s="102" t="s">
        <v>171</v>
      </c>
      <c r="S219" s="97" t="s">
        <v>105</v>
      </c>
      <c r="T219" s="89"/>
      <c r="U219" s="89"/>
      <c r="V219" s="89"/>
      <c r="W219" s="89"/>
      <c r="X219" s="89"/>
      <c r="Y219" s="91"/>
    </row>
    <row r="220" spans="1:25" x14ac:dyDescent="0.25">
      <c r="A220" s="89">
        <v>24104</v>
      </c>
      <c r="B220" s="90" t="s">
        <v>92</v>
      </c>
      <c r="C220" s="89" t="s">
        <v>86</v>
      </c>
      <c r="D220" s="89" t="s">
        <v>2742</v>
      </c>
      <c r="E220" s="76" t="s">
        <v>569</v>
      </c>
      <c r="F220" s="76" t="str">
        <f>VLOOKUP(E220,Lookup!$A$1:$B$68,2,FALSE)</f>
        <v>Medicine</v>
      </c>
      <c r="G220" s="89" t="s">
        <v>2743</v>
      </c>
      <c r="H220" s="76" t="s">
        <v>4904</v>
      </c>
      <c r="I220" s="76" t="s">
        <v>3242</v>
      </c>
      <c r="J220" s="91">
        <v>45001</v>
      </c>
      <c r="K220" s="91">
        <v>45001</v>
      </c>
      <c r="L220" s="89" t="s">
        <v>4881</v>
      </c>
      <c r="M220" s="89" t="s">
        <v>816</v>
      </c>
      <c r="N220" s="89" t="s">
        <v>817</v>
      </c>
      <c r="O220" s="89" t="s">
        <v>135</v>
      </c>
      <c r="P220" s="89" t="s">
        <v>136</v>
      </c>
      <c r="Q220" s="89" t="s">
        <v>141</v>
      </c>
      <c r="R220" s="94" t="s">
        <v>99</v>
      </c>
      <c r="S220" s="89"/>
      <c r="T220" s="89"/>
      <c r="U220" s="89"/>
      <c r="V220" s="89"/>
      <c r="W220" s="89"/>
      <c r="X220" s="89"/>
      <c r="Y220" s="91"/>
    </row>
    <row r="221" spans="1:25" x14ac:dyDescent="0.25">
      <c r="A221" s="89">
        <v>24196</v>
      </c>
      <c r="B221" s="90" t="s">
        <v>92</v>
      </c>
      <c r="C221" s="89" t="s">
        <v>86</v>
      </c>
      <c r="D221" s="89" t="s">
        <v>2718</v>
      </c>
      <c r="E221" s="76" t="s">
        <v>130</v>
      </c>
      <c r="F221" s="76" t="str">
        <f>VLOOKUP(E221,Lookup!$A$1:$B$68,2,FALSE)</f>
        <v>Medicine</v>
      </c>
      <c r="G221" s="89" t="s">
        <v>2741</v>
      </c>
      <c r="H221" s="76" t="s">
        <v>4904</v>
      </c>
      <c r="I221" s="76" t="s">
        <v>3232</v>
      </c>
      <c r="J221" s="91">
        <v>45002</v>
      </c>
      <c r="K221" s="91">
        <v>44999</v>
      </c>
      <c r="L221" s="89" t="s">
        <v>4760</v>
      </c>
      <c r="M221" s="89" t="s">
        <v>814</v>
      </c>
      <c r="N221" s="89" t="s">
        <v>815</v>
      </c>
      <c r="O221" s="89" t="s">
        <v>127</v>
      </c>
      <c r="P221" s="89" t="s">
        <v>145</v>
      </c>
      <c r="Q221" s="89" t="s">
        <v>149</v>
      </c>
      <c r="R221" s="92" t="s">
        <v>91</v>
      </c>
      <c r="S221" s="98" t="s">
        <v>99</v>
      </c>
      <c r="T221" s="89"/>
      <c r="U221" s="89"/>
      <c r="V221" s="89"/>
      <c r="W221" s="89"/>
      <c r="X221" s="89"/>
      <c r="Y221" s="91"/>
    </row>
    <row r="222" spans="1:25" x14ac:dyDescent="0.25">
      <c r="A222" s="89">
        <v>24241</v>
      </c>
      <c r="B222" s="90" t="s">
        <v>92</v>
      </c>
      <c r="C222" s="89" t="s">
        <v>86</v>
      </c>
      <c r="D222" s="89" t="s">
        <v>2718</v>
      </c>
      <c r="E222" s="76" t="s">
        <v>130</v>
      </c>
      <c r="F222" s="76" t="str">
        <f>VLOOKUP(E222,Lookup!$A$1:$B$68,2,FALSE)</f>
        <v>Medicine</v>
      </c>
      <c r="G222" s="89" t="s">
        <v>2743</v>
      </c>
      <c r="H222" s="76" t="s">
        <v>4904</v>
      </c>
      <c r="I222" s="76" t="s">
        <v>3242</v>
      </c>
      <c r="J222" s="91">
        <v>45003</v>
      </c>
      <c r="K222" s="91">
        <v>45003</v>
      </c>
      <c r="L222" s="89" t="s">
        <v>5640</v>
      </c>
      <c r="M222" s="89" t="s">
        <v>820</v>
      </c>
      <c r="N222" s="89" t="s">
        <v>481</v>
      </c>
      <c r="O222" s="89" t="s">
        <v>252</v>
      </c>
      <c r="P222" s="89" t="s">
        <v>253</v>
      </c>
      <c r="Q222" s="89" t="s">
        <v>254</v>
      </c>
      <c r="R222" s="92" t="s">
        <v>91</v>
      </c>
      <c r="S222" s="97" t="s">
        <v>105</v>
      </c>
      <c r="T222" s="89"/>
      <c r="U222" s="89"/>
      <c r="V222" s="89"/>
      <c r="W222" s="89"/>
      <c r="X222" s="89"/>
      <c r="Y222" s="91"/>
    </row>
    <row r="223" spans="1:25" x14ac:dyDescent="0.25">
      <c r="A223" s="89">
        <v>24295</v>
      </c>
      <c r="B223" s="90" t="s">
        <v>92</v>
      </c>
      <c r="C223" s="89" t="s">
        <v>86</v>
      </c>
      <c r="D223" s="89" t="s">
        <v>2718</v>
      </c>
      <c r="E223" s="76" t="s">
        <v>130</v>
      </c>
      <c r="F223" s="76" t="str">
        <f>VLOOKUP(E223,Lookup!$A$1:$B$68,2,FALSE)</f>
        <v>Medicine</v>
      </c>
      <c r="G223" s="89" t="s">
        <v>2876</v>
      </c>
      <c r="H223" s="76" t="s">
        <v>4904</v>
      </c>
      <c r="I223" s="76" t="s">
        <v>3227</v>
      </c>
      <c r="J223" s="91">
        <v>45004</v>
      </c>
      <c r="K223" s="91">
        <v>45004</v>
      </c>
      <c r="L223" s="89"/>
      <c r="M223" s="89" t="s">
        <v>821</v>
      </c>
      <c r="N223" s="89" t="s">
        <v>822</v>
      </c>
      <c r="O223" s="89" t="s">
        <v>210</v>
      </c>
      <c r="P223" s="89" t="s">
        <v>782</v>
      </c>
      <c r="Q223" s="89" t="s">
        <v>783</v>
      </c>
      <c r="R223" s="94" t="s">
        <v>99</v>
      </c>
      <c r="S223" s="97" t="s">
        <v>105</v>
      </c>
      <c r="T223" s="89"/>
      <c r="U223" s="89"/>
      <c r="V223" s="89"/>
      <c r="W223" s="89"/>
      <c r="X223" s="89"/>
      <c r="Y223" s="91"/>
    </row>
    <row r="224" spans="1:25" x14ac:dyDescent="0.25">
      <c r="A224" s="89">
        <v>24299</v>
      </c>
      <c r="B224" s="90" t="s">
        <v>183</v>
      </c>
      <c r="C224" s="89" t="s">
        <v>86</v>
      </c>
      <c r="D224" s="89" t="s">
        <v>2749</v>
      </c>
      <c r="E224" s="76" t="s">
        <v>93</v>
      </c>
      <c r="F224" s="76" t="str">
        <f>VLOOKUP(E224,Lookup!$A$1:$B$68,2,FALSE)</f>
        <v>Medicine</v>
      </c>
      <c r="G224" s="89" t="s">
        <v>2744</v>
      </c>
      <c r="H224" s="76" t="s">
        <v>4904</v>
      </c>
      <c r="I224" s="76" t="s">
        <v>3212</v>
      </c>
      <c r="J224" s="91">
        <v>45004</v>
      </c>
      <c r="K224" s="91">
        <v>45004</v>
      </c>
      <c r="L224" s="89" t="s">
        <v>4881</v>
      </c>
      <c r="M224" s="89" t="s">
        <v>823</v>
      </c>
      <c r="N224" s="89" t="s">
        <v>824</v>
      </c>
      <c r="O224" s="89" t="s">
        <v>135</v>
      </c>
      <c r="P224" s="89" t="s">
        <v>136</v>
      </c>
      <c r="Q224" s="89" t="s">
        <v>160</v>
      </c>
      <c r="R224" s="92" t="s">
        <v>91</v>
      </c>
      <c r="S224" s="93" t="s">
        <v>91</v>
      </c>
      <c r="T224" s="105" t="s">
        <v>99</v>
      </c>
      <c r="U224" s="89" t="s">
        <v>5829</v>
      </c>
      <c r="V224" s="89" t="s">
        <v>5830</v>
      </c>
      <c r="W224" s="89"/>
      <c r="X224" s="89" t="s">
        <v>5831</v>
      </c>
      <c r="Y224" s="91"/>
    </row>
    <row r="225" spans="1:25" x14ac:dyDescent="0.25">
      <c r="A225" s="89">
        <v>24281</v>
      </c>
      <c r="B225" s="90" t="s">
        <v>92</v>
      </c>
      <c r="C225" s="89" t="s">
        <v>86</v>
      </c>
      <c r="D225" s="89" t="s">
        <v>2718</v>
      </c>
      <c r="E225" s="76" t="s">
        <v>130</v>
      </c>
      <c r="F225" s="76" t="str">
        <f>VLOOKUP(E225,Lookup!$A$1:$B$68,2,FALSE)</f>
        <v>Medicine</v>
      </c>
      <c r="G225" s="89" t="s">
        <v>2876</v>
      </c>
      <c r="H225" s="76" t="s">
        <v>4904</v>
      </c>
      <c r="I225" s="76" t="s">
        <v>3227</v>
      </c>
      <c r="J225" s="91">
        <v>45004</v>
      </c>
      <c r="K225" s="91">
        <v>45004</v>
      </c>
      <c r="L225" s="89"/>
      <c r="M225" s="89" t="s">
        <v>829</v>
      </c>
      <c r="N225" s="89" t="s">
        <v>830</v>
      </c>
      <c r="O225" s="89" t="s">
        <v>252</v>
      </c>
      <c r="P225" s="89" t="s">
        <v>253</v>
      </c>
      <c r="Q225" s="89" t="s">
        <v>254</v>
      </c>
      <c r="R225" s="94" t="s">
        <v>99</v>
      </c>
      <c r="S225" s="97" t="s">
        <v>105</v>
      </c>
      <c r="T225" s="89"/>
      <c r="U225" s="89"/>
      <c r="V225" s="89"/>
      <c r="W225" s="89"/>
      <c r="X225" s="89"/>
      <c r="Y225" s="91"/>
    </row>
    <row r="226" spans="1:25" x14ac:dyDescent="0.25">
      <c r="A226" s="89">
        <v>24334</v>
      </c>
      <c r="B226" s="90" t="s">
        <v>92</v>
      </c>
      <c r="C226" s="89" t="s">
        <v>86</v>
      </c>
      <c r="D226" s="89" t="s">
        <v>2718</v>
      </c>
      <c r="E226" s="76" t="s">
        <v>130</v>
      </c>
      <c r="F226" s="76" t="str">
        <f>VLOOKUP(E226,Lookup!$A$1:$B$68,2,FALSE)</f>
        <v>Medicine</v>
      </c>
      <c r="G226" s="89" t="s">
        <v>2876</v>
      </c>
      <c r="H226" s="76" t="s">
        <v>4904</v>
      </c>
      <c r="I226" s="76" t="s">
        <v>3227</v>
      </c>
      <c r="J226" s="91">
        <v>45005</v>
      </c>
      <c r="K226" s="91">
        <v>45004</v>
      </c>
      <c r="L226" s="89"/>
      <c r="M226" s="89" t="s">
        <v>825</v>
      </c>
      <c r="N226" s="89" t="s">
        <v>826</v>
      </c>
      <c r="O226" s="89" t="s">
        <v>135</v>
      </c>
      <c r="P226" s="89" t="s">
        <v>136</v>
      </c>
      <c r="Q226" s="89" t="s">
        <v>439</v>
      </c>
      <c r="R226" s="94" t="s">
        <v>99</v>
      </c>
      <c r="S226" s="100" t="s">
        <v>104</v>
      </c>
      <c r="T226" s="89"/>
      <c r="U226" s="89"/>
      <c r="V226" s="89"/>
      <c r="W226" s="89"/>
      <c r="X226" s="89"/>
      <c r="Y226" s="91"/>
    </row>
    <row r="227" spans="1:25" x14ac:dyDescent="0.25">
      <c r="A227" s="89">
        <v>24371</v>
      </c>
      <c r="B227" s="90" t="s">
        <v>85</v>
      </c>
      <c r="C227" s="89" t="s">
        <v>86</v>
      </c>
      <c r="D227" s="89" t="s">
        <v>2740</v>
      </c>
      <c r="E227" s="76" t="s">
        <v>191</v>
      </c>
      <c r="F227" s="76" t="str">
        <f>VLOOKUP(E227,Lookup!$A$1:$B$68,2,FALSE)</f>
        <v>Medicine</v>
      </c>
      <c r="G227" s="89" t="s">
        <v>2741</v>
      </c>
      <c r="H227" s="76" t="s">
        <v>4904</v>
      </c>
      <c r="I227" s="76" t="s">
        <v>3232</v>
      </c>
      <c r="J227" s="91">
        <v>45005</v>
      </c>
      <c r="K227" s="91">
        <v>45005</v>
      </c>
      <c r="L227" s="89" t="s">
        <v>4763</v>
      </c>
      <c r="M227" s="89" t="s">
        <v>832</v>
      </c>
      <c r="N227" s="89" t="s">
        <v>833</v>
      </c>
      <c r="O227" s="89" t="s">
        <v>135</v>
      </c>
      <c r="P227" s="89" t="s">
        <v>136</v>
      </c>
      <c r="Q227" s="89" t="s">
        <v>141</v>
      </c>
      <c r="R227" s="96" t="s">
        <v>104</v>
      </c>
      <c r="S227" s="93" t="s">
        <v>91</v>
      </c>
      <c r="T227" s="89"/>
      <c r="U227" s="89"/>
      <c r="V227" s="89"/>
      <c r="W227" s="89"/>
      <c r="X227" s="89"/>
      <c r="Y227" s="91"/>
    </row>
    <row r="228" spans="1:25" x14ac:dyDescent="0.25">
      <c r="A228" s="89">
        <v>24374</v>
      </c>
      <c r="B228" s="90" t="s">
        <v>85</v>
      </c>
      <c r="C228" s="89" t="s">
        <v>86</v>
      </c>
      <c r="D228" s="89" t="s">
        <v>2740</v>
      </c>
      <c r="E228" s="76" t="s">
        <v>191</v>
      </c>
      <c r="F228" s="76" t="str">
        <f>VLOOKUP(E228,Lookup!$A$1:$B$68,2,FALSE)</f>
        <v>Medicine</v>
      </c>
      <c r="G228" s="89" t="s">
        <v>2741</v>
      </c>
      <c r="H228" s="76" t="s">
        <v>4904</v>
      </c>
      <c r="I228" s="76" t="s">
        <v>3232</v>
      </c>
      <c r="J228" s="91">
        <v>45005</v>
      </c>
      <c r="K228" s="91">
        <v>45005</v>
      </c>
      <c r="L228" s="89"/>
      <c r="M228" s="89" t="s">
        <v>834</v>
      </c>
      <c r="N228" s="89" t="s">
        <v>835</v>
      </c>
      <c r="O228" s="89" t="s">
        <v>135</v>
      </c>
      <c r="P228" s="89" t="s">
        <v>136</v>
      </c>
      <c r="Q228" s="89" t="s">
        <v>439</v>
      </c>
      <c r="R228" s="96" t="s">
        <v>104</v>
      </c>
      <c r="S228" s="93" t="s">
        <v>91</v>
      </c>
      <c r="T228" s="89"/>
      <c r="U228" s="89"/>
      <c r="V228" s="89"/>
      <c r="W228" s="89"/>
      <c r="X228" s="89"/>
      <c r="Y228" s="91"/>
    </row>
    <row r="229" spans="1:25" x14ac:dyDescent="0.25">
      <c r="A229" s="89">
        <v>24413</v>
      </c>
      <c r="B229" s="90" t="s">
        <v>92</v>
      </c>
      <c r="C229" s="89" t="s">
        <v>86</v>
      </c>
      <c r="D229" s="89" t="s">
        <v>2723</v>
      </c>
      <c r="E229" s="76" t="s">
        <v>36</v>
      </c>
      <c r="F229" s="76" t="str">
        <f>VLOOKUP(E229,Lookup!$A$1:$B$68,2,FALSE)</f>
        <v>Emergency Flow / ED</v>
      </c>
      <c r="G229" s="89" t="s">
        <v>2724</v>
      </c>
      <c r="H229" s="76" t="s">
        <v>4904</v>
      </c>
      <c r="I229" s="76" t="s">
        <v>36</v>
      </c>
      <c r="J229" s="91">
        <v>45006</v>
      </c>
      <c r="K229" s="91">
        <v>45005</v>
      </c>
      <c r="L229" s="89" t="s">
        <v>4792</v>
      </c>
      <c r="M229" s="89" t="s">
        <v>836</v>
      </c>
      <c r="N229" s="89" t="s">
        <v>837</v>
      </c>
      <c r="O229" s="89" t="s">
        <v>127</v>
      </c>
      <c r="P229" s="89" t="s">
        <v>145</v>
      </c>
      <c r="Q229" s="89" t="s">
        <v>149</v>
      </c>
      <c r="R229" s="92" t="s">
        <v>91</v>
      </c>
      <c r="S229" s="100" t="s">
        <v>104</v>
      </c>
      <c r="T229" s="89"/>
      <c r="U229" s="89"/>
      <c r="V229" s="89"/>
      <c r="W229" s="89"/>
      <c r="X229" s="89"/>
      <c r="Y229" s="91"/>
    </row>
    <row r="230" spans="1:25" x14ac:dyDescent="0.25">
      <c r="A230" s="89">
        <v>24501</v>
      </c>
      <c r="B230" s="90" t="s">
        <v>92</v>
      </c>
      <c r="C230" s="89" t="s">
        <v>86</v>
      </c>
      <c r="D230" s="89" t="s">
        <v>2872</v>
      </c>
      <c r="E230" s="76" t="s">
        <v>261</v>
      </c>
      <c r="F230" s="76" t="str">
        <f>VLOOKUP(E230,Lookup!$A$1:$B$68,2,FALSE)</f>
        <v>Emergency Flow / ED</v>
      </c>
      <c r="G230" s="89" t="s">
        <v>2861</v>
      </c>
      <c r="H230" s="76" t="s">
        <v>4904</v>
      </c>
      <c r="I230" s="76" t="s">
        <v>43</v>
      </c>
      <c r="J230" s="91">
        <v>45007</v>
      </c>
      <c r="K230" s="91">
        <v>45006</v>
      </c>
      <c r="L230" s="89" t="s">
        <v>4773</v>
      </c>
      <c r="M230" s="89" t="s">
        <v>840</v>
      </c>
      <c r="N230" s="89" t="s">
        <v>841</v>
      </c>
      <c r="O230" s="89" t="s">
        <v>139</v>
      </c>
      <c r="P230" s="89" t="s">
        <v>143</v>
      </c>
      <c r="Q230" s="89" t="s">
        <v>269</v>
      </c>
      <c r="R230" s="92" t="s">
        <v>91</v>
      </c>
      <c r="S230" s="97" t="s">
        <v>105</v>
      </c>
      <c r="T230" s="89"/>
      <c r="U230" s="89"/>
      <c r="V230" s="89"/>
      <c r="W230" s="89"/>
      <c r="X230" s="89"/>
      <c r="Y230" s="91"/>
    </row>
    <row r="231" spans="1:25" x14ac:dyDescent="0.25">
      <c r="A231" s="89">
        <v>24495</v>
      </c>
      <c r="B231" s="90" t="s">
        <v>92</v>
      </c>
      <c r="C231" s="89" t="s">
        <v>86</v>
      </c>
      <c r="D231" s="89" t="s">
        <v>2710</v>
      </c>
      <c r="E231" s="76" t="s">
        <v>126</v>
      </c>
      <c r="F231" s="76" t="str">
        <f>VLOOKUP(E231,Lookup!$A$1:$B$68,2,FALSE)</f>
        <v>Emergency Flow / ED</v>
      </c>
      <c r="G231" s="89" t="s">
        <v>2876</v>
      </c>
      <c r="H231" s="76" t="s">
        <v>4904</v>
      </c>
      <c r="I231" s="76" t="s">
        <v>3227</v>
      </c>
      <c r="J231" s="91">
        <v>45007</v>
      </c>
      <c r="K231" s="91">
        <v>45007</v>
      </c>
      <c r="L231" s="89"/>
      <c r="M231" s="89" t="s">
        <v>842</v>
      </c>
      <c r="N231" s="89" t="s">
        <v>842</v>
      </c>
      <c r="O231" s="89" t="s">
        <v>210</v>
      </c>
      <c r="P231" s="89" t="s">
        <v>782</v>
      </c>
      <c r="Q231" s="89" t="s">
        <v>843</v>
      </c>
      <c r="R231" s="92" t="s">
        <v>91</v>
      </c>
      <c r="S231" s="100" t="s">
        <v>104</v>
      </c>
      <c r="T231" s="89"/>
      <c r="U231" s="89"/>
      <c r="V231" s="89"/>
      <c r="W231" s="89"/>
      <c r="X231" s="89"/>
      <c r="Y231" s="91"/>
    </row>
    <row r="232" spans="1:25" x14ac:dyDescent="0.25">
      <c r="A232" s="89">
        <v>24605</v>
      </c>
      <c r="B232" s="90" t="s">
        <v>92</v>
      </c>
      <c r="C232" s="89" t="s">
        <v>86</v>
      </c>
      <c r="D232" s="89" t="s">
        <v>2710</v>
      </c>
      <c r="E232" s="76" t="s">
        <v>126</v>
      </c>
      <c r="F232" s="76" t="str">
        <f>VLOOKUP(E232,Lookup!$A$1:$B$68,2,FALSE)</f>
        <v>Emergency Flow / ED</v>
      </c>
      <c r="G232" s="89" t="s">
        <v>2732</v>
      </c>
      <c r="H232" s="76" t="s">
        <v>4904</v>
      </c>
      <c r="I232" s="76" t="s">
        <v>3240</v>
      </c>
      <c r="J232" s="91">
        <v>45008</v>
      </c>
      <c r="K232" s="91">
        <v>45008</v>
      </c>
      <c r="L232" s="89"/>
      <c r="M232" s="89" t="s">
        <v>844</v>
      </c>
      <c r="N232" s="89" t="s">
        <v>845</v>
      </c>
      <c r="O232" s="89" t="s">
        <v>135</v>
      </c>
      <c r="P232" s="89" t="s">
        <v>136</v>
      </c>
      <c r="Q232" s="89" t="s">
        <v>160</v>
      </c>
      <c r="R232" s="92" t="s">
        <v>91</v>
      </c>
      <c r="S232" s="97" t="s">
        <v>105</v>
      </c>
      <c r="T232" s="89"/>
      <c r="U232" s="89"/>
      <c r="V232" s="89"/>
      <c r="W232" s="89"/>
      <c r="X232" s="89"/>
      <c r="Y232" s="91"/>
    </row>
    <row r="233" spans="1:25" x14ac:dyDescent="0.25">
      <c r="A233" s="89">
        <v>24635</v>
      </c>
      <c r="B233" s="90" t="s">
        <v>92</v>
      </c>
      <c r="C233" s="89" t="s">
        <v>86</v>
      </c>
      <c r="D233" s="89" t="s">
        <v>2740</v>
      </c>
      <c r="E233" s="76" t="s">
        <v>191</v>
      </c>
      <c r="F233" s="76" t="str">
        <f>VLOOKUP(E233,Lookup!$A$1:$B$68,2,FALSE)</f>
        <v>Medicine</v>
      </c>
      <c r="G233" s="89" t="s">
        <v>2741</v>
      </c>
      <c r="H233" s="76" t="s">
        <v>4904</v>
      </c>
      <c r="I233" s="76" t="s">
        <v>3232</v>
      </c>
      <c r="J233" s="91">
        <v>45009</v>
      </c>
      <c r="K233" s="91">
        <v>45002</v>
      </c>
      <c r="L233" s="89"/>
      <c r="M233" s="89" t="s">
        <v>818</v>
      </c>
      <c r="N233" s="89" t="s">
        <v>819</v>
      </c>
      <c r="O233" s="89" t="s">
        <v>127</v>
      </c>
      <c r="P233" s="89" t="s">
        <v>145</v>
      </c>
      <c r="Q233" s="89" t="s">
        <v>149</v>
      </c>
      <c r="R233" s="92" t="s">
        <v>91</v>
      </c>
      <c r="S233" s="97" t="s">
        <v>105</v>
      </c>
      <c r="T233" s="89"/>
      <c r="U233" s="89"/>
      <c r="V233" s="89"/>
      <c r="W233" s="89"/>
      <c r="X233" s="89"/>
      <c r="Y233" s="91"/>
    </row>
    <row r="234" spans="1:25" x14ac:dyDescent="0.25">
      <c r="A234" s="89">
        <v>24644</v>
      </c>
      <c r="B234" s="90" t="s">
        <v>92</v>
      </c>
      <c r="C234" s="89" t="s">
        <v>86</v>
      </c>
      <c r="D234" s="89" t="s">
        <v>2718</v>
      </c>
      <c r="E234" s="76" t="s">
        <v>130</v>
      </c>
      <c r="F234" s="76" t="str">
        <f>VLOOKUP(E234,Lookup!$A$1:$B$68,2,FALSE)</f>
        <v>Medicine</v>
      </c>
      <c r="G234" s="89" t="s">
        <v>2876</v>
      </c>
      <c r="H234" s="76" t="s">
        <v>4904</v>
      </c>
      <c r="I234" s="76" t="s">
        <v>3227</v>
      </c>
      <c r="J234" s="91">
        <v>45009</v>
      </c>
      <c r="K234" s="91">
        <v>45009</v>
      </c>
      <c r="L234" s="89" t="s">
        <v>4786</v>
      </c>
      <c r="M234" s="89" t="s">
        <v>846</v>
      </c>
      <c r="N234" s="89" t="s">
        <v>847</v>
      </c>
      <c r="O234" s="89" t="s">
        <v>127</v>
      </c>
      <c r="P234" s="89" t="s">
        <v>145</v>
      </c>
      <c r="Q234" s="89" t="s">
        <v>149</v>
      </c>
      <c r="R234" s="92" t="s">
        <v>91</v>
      </c>
      <c r="S234" s="100" t="s">
        <v>104</v>
      </c>
      <c r="T234" s="89"/>
      <c r="U234" s="89"/>
      <c r="V234" s="89"/>
      <c r="W234" s="89"/>
      <c r="X234" s="89"/>
      <c r="Y234" s="91"/>
    </row>
    <row r="235" spans="1:25" x14ac:dyDescent="0.25">
      <c r="A235" s="89">
        <v>24659</v>
      </c>
      <c r="B235" s="90" t="s">
        <v>85</v>
      </c>
      <c r="C235" s="89" t="s">
        <v>86</v>
      </c>
      <c r="D235" s="89" t="s">
        <v>2740</v>
      </c>
      <c r="E235" s="76" t="s">
        <v>191</v>
      </c>
      <c r="F235" s="76" t="str">
        <f>VLOOKUP(E235,Lookup!$A$1:$B$68,2,FALSE)</f>
        <v>Medicine</v>
      </c>
      <c r="G235" s="89" t="s">
        <v>2741</v>
      </c>
      <c r="H235" s="76" t="s">
        <v>4904</v>
      </c>
      <c r="I235" s="76" t="s">
        <v>3232</v>
      </c>
      <c r="J235" s="91">
        <v>45009</v>
      </c>
      <c r="K235" s="91">
        <v>45009</v>
      </c>
      <c r="L235" s="89" t="s">
        <v>4752</v>
      </c>
      <c r="M235" s="89" t="s">
        <v>848</v>
      </c>
      <c r="N235" s="89" t="s">
        <v>849</v>
      </c>
      <c r="O235" s="89" t="s">
        <v>88</v>
      </c>
      <c r="P235" s="89" t="s">
        <v>90</v>
      </c>
      <c r="Q235" s="89" t="s">
        <v>190</v>
      </c>
      <c r="R235" s="92" t="s">
        <v>91</v>
      </c>
      <c r="S235" s="97" t="s">
        <v>105</v>
      </c>
      <c r="T235" s="101" t="s">
        <v>91</v>
      </c>
      <c r="U235" s="89" t="s">
        <v>5832</v>
      </c>
      <c r="V235" s="89" t="s">
        <v>5832</v>
      </c>
      <c r="W235" s="89"/>
      <c r="X235" s="89" t="s">
        <v>5832</v>
      </c>
      <c r="Y235" s="91"/>
    </row>
    <row r="236" spans="1:25" x14ac:dyDescent="0.25">
      <c r="A236" s="89">
        <v>24736</v>
      </c>
      <c r="B236" s="90" t="s">
        <v>92</v>
      </c>
      <c r="C236" s="89" t="s">
        <v>86</v>
      </c>
      <c r="D236" s="89" t="s">
        <v>2742</v>
      </c>
      <c r="E236" s="76" t="s">
        <v>569</v>
      </c>
      <c r="F236" s="76" t="str">
        <f>VLOOKUP(E236,Lookup!$A$1:$B$68,2,FALSE)</f>
        <v>Medicine</v>
      </c>
      <c r="G236" s="89" t="s">
        <v>2743</v>
      </c>
      <c r="H236" s="76" t="s">
        <v>4904</v>
      </c>
      <c r="I236" s="76" t="s">
        <v>3242</v>
      </c>
      <c r="J236" s="91">
        <v>45010</v>
      </c>
      <c r="K236" s="91">
        <v>45010</v>
      </c>
      <c r="L236" s="89" t="s">
        <v>4759</v>
      </c>
      <c r="M236" s="89" t="s">
        <v>854</v>
      </c>
      <c r="N236" s="89" t="s">
        <v>855</v>
      </c>
      <c r="O236" s="89" t="s">
        <v>135</v>
      </c>
      <c r="P236" s="89" t="s">
        <v>278</v>
      </c>
      <c r="Q236" s="89" t="s">
        <v>856</v>
      </c>
      <c r="R236" s="92" t="s">
        <v>91</v>
      </c>
      <c r="S236" s="97" t="s">
        <v>105</v>
      </c>
      <c r="T236" s="89"/>
      <c r="U236" s="89"/>
      <c r="V236" s="89"/>
      <c r="W236" s="89"/>
      <c r="X236" s="89"/>
      <c r="Y236" s="91"/>
    </row>
    <row r="237" spans="1:25" x14ac:dyDescent="0.25">
      <c r="A237" s="89">
        <v>24785</v>
      </c>
      <c r="B237" s="90" t="s">
        <v>92</v>
      </c>
      <c r="C237" s="89" t="s">
        <v>86</v>
      </c>
      <c r="D237" s="89" t="s">
        <v>2718</v>
      </c>
      <c r="E237" s="76" t="s">
        <v>130</v>
      </c>
      <c r="F237" s="76" t="str">
        <f>VLOOKUP(E237,Lookup!$A$1:$B$68,2,FALSE)</f>
        <v>Medicine</v>
      </c>
      <c r="G237" s="89" t="s">
        <v>2901</v>
      </c>
      <c r="H237" s="76" t="s">
        <v>4904</v>
      </c>
      <c r="I237" s="76" t="s">
        <v>3252</v>
      </c>
      <c r="J237" s="91">
        <v>45011</v>
      </c>
      <c r="K237" s="91">
        <v>45010</v>
      </c>
      <c r="L237" s="89" t="s">
        <v>4762</v>
      </c>
      <c r="M237" s="89" t="s">
        <v>850</v>
      </c>
      <c r="N237" s="89" t="s">
        <v>851</v>
      </c>
      <c r="O237" s="89" t="s">
        <v>88</v>
      </c>
      <c r="P237" s="89" t="s">
        <v>5800</v>
      </c>
      <c r="Q237" s="89" t="s">
        <v>5801</v>
      </c>
      <c r="R237" s="92" t="s">
        <v>91</v>
      </c>
      <c r="S237" s="97" t="s">
        <v>105</v>
      </c>
      <c r="T237" s="89"/>
      <c r="U237" s="89"/>
      <c r="V237" s="89"/>
      <c r="W237" s="89"/>
      <c r="X237" s="89"/>
      <c r="Y237" s="91"/>
    </row>
    <row r="238" spans="1:25" x14ac:dyDescent="0.25">
      <c r="A238" s="89">
        <v>24749</v>
      </c>
      <c r="B238" s="90" t="s">
        <v>92</v>
      </c>
      <c r="C238" s="89" t="s">
        <v>86</v>
      </c>
      <c r="D238" s="89" t="s">
        <v>2749</v>
      </c>
      <c r="E238" s="76" t="s">
        <v>93</v>
      </c>
      <c r="F238" s="76" t="str">
        <f>VLOOKUP(E238,Lookup!$A$1:$B$68,2,FALSE)</f>
        <v>Medicine</v>
      </c>
      <c r="G238" s="89" t="s">
        <v>2744</v>
      </c>
      <c r="H238" s="76" t="s">
        <v>4904</v>
      </c>
      <c r="I238" s="76" t="s">
        <v>3212</v>
      </c>
      <c r="J238" s="91">
        <v>45011</v>
      </c>
      <c r="K238" s="91">
        <v>45010</v>
      </c>
      <c r="L238" s="89" t="s">
        <v>4758</v>
      </c>
      <c r="M238" s="89" t="s">
        <v>852</v>
      </c>
      <c r="N238" s="89" t="s">
        <v>853</v>
      </c>
      <c r="O238" s="89" t="s">
        <v>88</v>
      </c>
      <c r="P238" s="89" t="s">
        <v>158</v>
      </c>
      <c r="Q238" s="89" t="s">
        <v>4936</v>
      </c>
      <c r="R238" s="96" t="s">
        <v>104</v>
      </c>
      <c r="S238" s="97" t="s">
        <v>105</v>
      </c>
      <c r="T238" s="101" t="s">
        <v>91</v>
      </c>
      <c r="U238" s="89" t="s">
        <v>4083</v>
      </c>
      <c r="V238" s="89" t="s">
        <v>4084</v>
      </c>
      <c r="W238" s="89"/>
      <c r="X238" s="89" t="s">
        <v>4085</v>
      </c>
      <c r="Y238" s="91"/>
    </row>
    <row r="239" spans="1:25" x14ac:dyDescent="0.25">
      <c r="A239" s="89">
        <v>24789</v>
      </c>
      <c r="B239" s="90" t="s">
        <v>92</v>
      </c>
      <c r="C239" s="89" t="s">
        <v>86</v>
      </c>
      <c r="D239" s="89" t="s">
        <v>2718</v>
      </c>
      <c r="E239" s="76" t="s">
        <v>130</v>
      </c>
      <c r="F239" s="76" t="str">
        <f>VLOOKUP(E239,Lookup!$A$1:$B$68,2,FALSE)</f>
        <v>Medicine</v>
      </c>
      <c r="G239" s="89" t="s">
        <v>2744</v>
      </c>
      <c r="H239" s="76" t="s">
        <v>4904</v>
      </c>
      <c r="I239" s="76" t="s">
        <v>3212</v>
      </c>
      <c r="J239" s="91">
        <v>45011</v>
      </c>
      <c r="K239" s="91">
        <v>45011</v>
      </c>
      <c r="L239" s="89" t="s">
        <v>5776</v>
      </c>
      <c r="M239" s="89" t="s">
        <v>857</v>
      </c>
      <c r="N239" s="89" t="s">
        <v>858</v>
      </c>
      <c r="O239" s="89" t="s">
        <v>88</v>
      </c>
      <c r="P239" s="89" t="s">
        <v>158</v>
      </c>
      <c r="Q239" s="89" t="s">
        <v>89</v>
      </c>
      <c r="R239" s="92" t="s">
        <v>91</v>
      </c>
      <c r="S239" s="97" t="s">
        <v>105</v>
      </c>
      <c r="T239" s="89"/>
      <c r="U239" s="89"/>
      <c r="V239" s="89"/>
      <c r="W239" s="89"/>
      <c r="X239" s="89"/>
      <c r="Y239" s="91"/>
    </row>
    <row r="240" spans="1:25" x14ac:dyDescent="0.25">
      <c r="A240" s="89">
        <v>24817</v>
      </c>
      <c r="B240" s="90" t="s">
        <v>85</v>
      </c>
      <c r="C240" s="89" t="s">
        <v>86</v>
      </c>
      <c r="D240" s="89" t="s">
        <v>2718</v>
      </c>
      <c r="E240" s="76" t="s">
        <v>130</v>
      </c>
      <c r="F240" s="76" t="str">
        <f>VLOOKUP(E240,Lookup!$A$1:$B$68,2,FALSE)</f>
        <v>Medicine</v>
      </c>
      <c r="G240" s="89" t="s">
        <v>2743</v>
      </c>
      <c r="H240" s="76" t="s">
        <v>4904</v>
      </c>
      <c r="I240" s="76" t="s">
        <v>3242</v>
      </c>
      <c r="J240" s="91">
        <v>45012</v>
      </c>
      <c r="K240" s="91">
        <v>45005</v>
      </c>
      <c r="L240" s="89"/>
      <c r="M240" s="89" t="s">
        <v>838</v>
      </c>
      <c r="N240" s="89" t="s">
        <v>839</v>
      </c>
      <c r="O240" s="89" t="s">
        <v>176</v>
      </c>
      <c r="P240" s="89" t="s">
        <v>195</v>
      </c>
      <c r="Q240" s="89" t="s">
        <v>196</v>
      </c>
      <c r="R240" s="94" t="s">
        <v>99</v>
      </c>
      <c r="S240" s="93" t="s">
        <v>91</v>
      </c>
      <c r="T240" s="89"/>
      <c r="U240" s="89"/>
      <c r="V240" s="89"/>
      <c r="W240" s="89"/>
      <c r="X240" s="89"/>
      <c r="Y240" s="91"/>
    </row>
    <row r="241" spans="1:25" x14ac:dyDescent="0.25">
      <c r="A241" s="89">
        <v>24838</v>
      </c>
      <c r="B241" s="90" t="s">
        <v>92</v>
      </c>
      <c r="C241" s="89" t="s">
        <v>86</v>
      </c>
      <c r="D241" s="89" t="s">
        <v>2742</v>
      </c>
      <c r="E241" s="76" t="s">
        <v>569</v>
      </c>
      <c r="F241" s="76" t="str">
        <f>VLOOKUP(E241,Lookup!$A$1:$B$68,2,FALSE)</f>
        <v>Medicine</v>
      </c>
      <c r="G241" s="89" t="s">
        <v>2743</v>
      </c>
      <c r="H241" s="76" t="s">
        <v>4904</v>
      </c>
      <c r="I241" s="76" t="s">
        <v>3242</v>
      </c>
      <c r="J241" s="91">
        <v>45012</v>
      </c>
      <c r="K241" s="91">
        <v>45012</v>
      </c>
      <c r="L241" s="89" t="s">
        <v>5656</v>
      </c>
      <c r="M241" s="89" t="s">
        <v>859</v>
      </c>
      <c r="N241" s="89" t="s">
        <v>860</v>
      </c>
      <c r="O241" s="89" t="s">
        <v>135</v>
      </c>
      <c r="P241" s="89" t="s">
        <v>136</v>
      </c>
      <c r="Q241" s="89" t="s">
        <v>439</v>
      </c>
      <c r="R241" s="92" t="s">
        <v>91</v>
      </c>
      <c r="S241" s="97" t="s">
        <v>105</v>
      </c>
      <c r="T241" s="89"/>
      <c r="U241" s="89"/>
      <c r="V241" s="89"/>
      <c r="W241" s="89"/>
      <c r="X241" s="89"/>
      <c r="Y241" s="91"/>
    </row>
    <row r="242" spans="1:25" x14ac:dyDescent="0.25">
      <c r="A242" s="89">
        <v>24870</v>
      </c>
      <c r="B242" s="90" t="s">
        <v>92</v>
      </c>
      <c r="C242" s="89" t="s">
        <v>86</v>
      </c>
      <c r="D242" s="89" t="s">
        <v>2749</v>
      </c>
      <c r="E242" s="76" t="s">
        <v>93</v>
      </c>
      <c r="F242" s="76" t="str">
        <f>VLOOKUP(E242,Lookup!$A$1:$B$68,2,FALSE)</f>
        <v>Medicine</v>
      </c>
      <c r="G242" s="89" t="s">
        <v>2845</v>
      </c>
      <c r="H242" s="76" t="s">
        <v>4904</v>
      </c>
      <c r="I242" s="76" t="s">
        <v>3208</v>
      </c>
      <c r="J242" s="91">
        <v>45013</v>
      </c>
      <c r="K242" s="91">
        <v>45013</v>
      </c>
      <c r="L242" s="89"/>
      <c r="M242" s="89" t="s">
        <v>864</v>
      </c>
      <c r="N242" s="89" t="s">
        <v>865</v>
      </c>
      <c r="O242" s="89" t="s">
        <v>135</v>
      </c>
      <c r="P242" s="89" t="s">
        <v>136</v>
      </c>
      <c r="Q242" s="89" t="s">
        <v>209</v>
      </c>
      <c r="R242" s="94" t="s">
        <v>99</v>
      </c>
      <c r="S242" s="97" t="s">
        <v>105</v>
      </c>
      <c r="T242" s="89"/>
      <c r="U242" s="89"/>
      <c r="V242" s="89"/>
      <c r="W242" s="89"/>
      <c r="X242" s="89"/>
      <c r="Y242" s="91"/>
    </row>
    <row r="243" spans="1:25" x14ac:dyDescent="0.25">
      <c r="A243" s="89">
        <v>24872</v>
      </c>
      <c r="B243" s="90" t="s">
        <v>92</v>
      </c>
      <c r="C243" s="89" t="s">
        <v>86</v>
      </c>
      <c r="D243" s="89" t="s">
        <v>2742</v>
      </c>
      <c r="E243" s="76" t="s">
        <v>569</v>
      </c>
      <c r="F243" s="76" t="str">
        <f>VLOOKUP(E243,Lookup!$A$1:$B$68,2,FALSE)</f>
        <v>Medicine</v>
      </c>
      <c r="G243" s="89" t="s">
        <v>2743</v>
      </c>
      <c r="H243" s="76" t="s">
        <v>4904</v>
      </c>
      <c r="I243" s="76" t="s">
        <v>3242</v>
      </c>
      <c r="J243" s="91">
        <v>45013</v>
      </c>
      <c r="K243" s="91">
        <v>45013</v>
      </c>
      <c r="L243" s="89" t="s">
        <v>4840</v>
      </c>
      <c r="M243" s="89" t="s">
        <v>862</v>
      </c>
      <c r="N243" s="89" t="s">
        <v>863</v>
      </c>
      <c r="O243" s="89" t="s">
        <v>135</v>
      </c>
      <c r="P243" s="89" t="s">
        <v>136</v>
      </c>
      <c r="Q243" s="89" t="s">
        <v>141</v>
      </c>
      <c r="R243" s="92" t="s">
        <v>91</v>
      </c>
      <c r="S243" s="97" t="s">
        <v>105</v>
      </c>
      <c r="T243" s="89"/>
      <c r="U243" s="89"/>
      <c r="V243" s="89"/>
      <c r="W243" s="89"/>
      <c r="X243" s="89"/>
      <c r="Y243" s="91"/>
    </row>
    <row r="244" spans="1:25" x14ac:dyDescent="0.25">
      <c r="A244" s="89">
        <v>24928</v>
      </c>
      <c r="B244" s="90" t="s">
        <v>92</v>
      </c>
      <c r="C244" s="89" t="s">
        <v>86</v>
      </c>
      <c r="D244" s="89" t="s">
        <v>2723</v>
      </c>
      <c r="E244" s="76" t="s">
        <v>36</v>
      </c>
      <c r="F244" s="76" t="str">
        <f>VLOOKUP(E244,Lookup!$A$1:$B$68,2,FALSE)</f>
        <v>Emergency Flow / ED</v>
      </c>
      <c r="G244" s="89" t="s">
        <v>2876</v>
      </c>
      <c r="H244" s="76" t="s">
        <v>4904</v>
      </c>
      <c r="I244" s="76" t="s">
        <v>3227</v>
      </c>
      <c r="J244" s="91">
        <v>45013</v>
      </c>
      <c r="K244" s="91">
        <v>45013</v>
      </c>
      <c r="L244" s="89" t="s">
        <v>5470</v>
      </c>
      <c r="M244" s="89" t="s">
        <v>866</v>
      </c>
      <c r="N244" s="89" t="s">
        <v>867</v>
      </c>
      <c r="O244" s="89" t="s">
        <v>135</v>
      </c>
      <c r="P244" s="89" t="s">
        <v>136</v>
      </c>
      <c r="Q244" s="89" t="s">
        <v>141</v>
      </c>
      <c r="R244" s="94" t="s">
        <v>99</v>
      </c>
      <c r="S244" s="97" t="s">
        <v>105</v>
      </c>
      <c r="T244" s="89"/>
      <c r="U244" s="89"/>
      <c r="V244" s="89"/>
      <c r="W244" s="89"/>
      <c r="X244" s="89"/>
      <c r="Y244" s="91"/>
    </row>
    <row r="245" spans="1:25" x14ac:dyDescent="0.25">
      <c r="A245" s="89">
        <v>25007</v>
      </c>
      <c r="B245" s="90" t="s">
        <v>85</v>
      </c>
      <c r="C245" s="89" t="s">
        <v>86</v>
      </c>
      <c r="D245" s="89" t="s">
        <v>2740</v>
      </c>
      <c r="E245" s="76" t="s">
        <v>191</v>
      </c>
      <c r="F245" s="76" t="str">
        <f>VLOOKUP(E245,Lookup!$A$1:$B$68,2,FALSE)</f>
        <v>Medicine</v>
      </c>
      <c r="G245" s="89" t="s">
        <v>2743</v>
      </c>
      <c r="H245" s="76" t="s">
        <v>4904</v>
      </c>
      <c r="I245" s="76" t="s">
        <v>3242</v>
      </c>
      <c r="J245" s="91">
        <v>45014</v>
      </c>
      <c r="K245" s="91">
        <v>45014</v>
      </c>
      <c r="L245" s="89" t="s">
        <v>5335</v>
      </c>
      <c r="M245" s="89" t="s">
        <v>869</v>
      </c>
      <c r="N245" s="89" t="s">
        <v>870</v>
      </c>
      <c r="O245" s="89" t="s">
        <v>88</v>
      </c>
      <c r="P245" s="89" t="s">
        <v>90</v>
      </c>
      <c r="Q245" s="89" t="s">
        <v>157</v>
      </c>
      <c r="R245" s="92" t="s">
        <v>91</v>
      </c>
      <c r="S245" s="97" t="s">
        <v>105</v>
      </c>
      <c r="T245" s="89"/>
      <c r="U245" s="89"/>
      <c r="V245" s="89"/>
      <c r="W245" s="89"/>
      <c r="X245" s="89"/>
      <c r="Y245" s="91"/>
    </row>
    <row r="246" spans="1:25" x14ac:dyDescent="0.25">
      <c r="A246" s="89">
        <v>24982</v>
      </c>
      <c r="B246" s="90" t="s">
        <v>92</v>
      </c>
      <c r="C246" s="89" t="s">
        <v>86</v>
      </c>
      <c r="D246" s="89" t="s">
        <v>2723</v>
      </c>
      <c r="E246" s="76" t="s">
        <v>36</v>
      </c>
      <c r="F246" s="76" t="str">
        <f>VLOOKUP(E246,Lookup!$A$1:$B$68,2,FALSE)</f>
        <v>Emergency Flow / ED</v>
      </c>
      <c r="G246" s="89" t="s">
        <v>2724</v>
      </c>
      <c r="H246" s="76" t="s">
        <v>4904</v>
      </c>
      <c r="I246" s="76" t="s">
        <v>36</v>
      </c>
      <c r="J246" s="91">
        <v>45014</v>
      </c>
      <c r="K246" s="91">
        <v>45014</v>
      </c>
      <c r="L246" s="89" t="s">
        <v>4833</v>
      </c>
      <c r="M246" s="89" t="s">
        <v>868</v>
      </c>
      <c r="N246" s="89" t="s">
        <v>847</v>
      </c>
      <c r="O246" s="89" t="s">
        <v>127</v>
      </c>
      <c r="P246" s="89" t="s">
        <v>145</v>
      </c>
      <c r="Q246" s="89" t="s">
        <v>149</v>
      </c>
      <c r="R246" s="92" t="s">
        <v>91</v>
      </c>
      <c r="S246" s="97" t="s">
        <v>105</v>
      </c>
      <c r="T246" s="89"/>
      <c r="U246" s="89"/>
      <c r="V246" s="89"/>
      <c r="W246" s="89"/>
      <c r="X246" s="89"/>
      <c r="Y246" s="91"/>
    </row>
    <row r="247" spans="1:25" x14ac:dyDescent="0.25">
      <c r="A247" s="89">
        <v>24945</v>
      </c>
      <c r="B247" s="90" t="s">
        <v>92</v>
      </c>
      <c r="C247" s="89" t="s">
        <v>125</v>
      </c>
      <c r="D247" s="89" t="s">
        <v>2847</v>
      </c>
      <c r="E247" s="76" t="s">
        <v>165</v>
      </c>
      <c r="F247" s="76" t="str">
        <f>VLOOKUP(E247,Lookup!$A$1:$B$68,2,FALSE)</f>
        <v>Emergency Flow / ED</v>
      </c>
      <c r="G247" s="89" t="s">
        <v>2720</v>
      </c>
      <c r="H247" s="76" t="s">
        <v>4904</v>
      </c>
      <c r="I247" s="76" t="s">
        <v>3217</v>
      </c>
      <c r="J247" s="91">
        <v>45014</v>
      </c>
      <c r="K247" s="91">
        <v>45014</v>
      </c>
      <c r="L247" s="89" t="s">
        <v>4780</v>
      </c>
      <c r="M247" s="89" t="s">
        <v>871</v>
      </c>
      <c r="N247" s="89" t="s">
        <v>872</v>
      </c>
      <c r="O247" s="89" t="s">
        <v>4942</v>
      </c>
      <c r="P247" s="89" t="s">
        <v>354</v>
      </c>
      <c r="Q247" s="89" t="s">
        <v>355</v>
      </c>
      <c r="R247" s="96" t="s">
        <v>104</v>
      </c>
      <c r="S247" s="89"/>
      <c r="T247" s="89"/>
      <c r="U247" s="89"/>
      <c r="V247" s="89"/>
      <c r="W247" s="89"/>
      <c r="X247" s="89"/>
      <c r="Y247" s="91"/>
    </row>
    <row r="248" spans="1:25" x14ac:dyDescent="0.25">
      <c r="A248" s="89">
        <v>25063</v>
      </c>
      <c r="B248" s="90" t="s">
        <v>92</v>
      </c>
      <c r="C248" s="89" t="s">
        <v>86</v>
      </c>
      <c r="D248" s="89" t="s">
        <v>2718</v>
      </c>
      <c r="E248" s="76" t="s">
        <v>130</v>
      </c>
      <c r="F248" s="76" t="str">
        <f>VLOOKUP(E248,Lookup!$A$1:$B$68,2,FALSE)</f>
        <v>Medicine</v>
      </c>
      <c r="G248" s="89" t="s">
        <v>2876</v>
      </c>
      <c r="H248" s="76" t="s">
        <v>4904</v>
      </c>
      <c r="I248" s="76" t="s">
        <v>3227</v>
      </c>
      <c r="J248" s="91">
        <v>45015</v>
      </c>
      <c r="K248" s="91">
        <v>45015</v>
      </c>
      <c r="L248" s="89" t="s">
        <v>4798</v>
      </c>
      <c r="M248" s="89" t="s">
        <v>877</v>
      </c>
      <c r="N248" s="89" t="s">
        <v>878</v>
      </c>
      <c r="O248" s="89" t="s">
        <v>135</v>
      </c>
      <c r="P248" s="89" t="s">
        <v>136</v>
      </c>
      <c r="Q248" s="89" t="s">
        <v>339</v>
      </c>
      <c r="R248" s="92" t="s">
        <v>91</v>
      </c>
      <c r="S248" s="93" t="s">
        <v>91</v>
      </c>
      <c r="T248" s="89"/>
      <c r="U248" s="89"/>
      <c r="V248" s="89"/>
      <c r="W248" s="89"/>
      <c r="X248" s="89"/>
      <c r="Y248" s="91"/>
    </row>
    <row r="249" spans="1:25" x14ac:dyDescent="0.25">
      <c r="A249" s="89">
        <v>25081</v>
      </c>
      <c r="B249" s="90" t="s">
        <v>92</v>
      </c>
      <c r="C249" s="89" t="s">
        <v>86</v>
      </c>
      <c r="D249" s="89" t="s">
        <v>2718</v>
      </c>
      <c r="E249" s="76" t="s">
        <v>130</v>
      </c>
      <c r="F249" s="76" t="str">
        <f>VLOOKUP(E249,Lookup!$A$1:$B$68,2,FALSE)</f>
        <v>Medicine</v>
      </c>
      <c r="G249" s="89" t="s">
        <v>2738</v>
      </c>
      <c r="H249" s="76" t="s">
        <v>4904</v>
      </c>
      <c r="I249" s="76" t="s">
        <v>3229</v>
      </c>
      <c r="J249" s="91">
        <v>45015</v>
      </c>
      <c r="K249" s="91">
        <v>45015</v>
      </c>
      <c r="L249" s="89" t="s">
        <v>4760</v>
      </c>
      <c r="M249" s="89" t="s">
        <v>875</v>
      </c>
      <c r="N249" s="89" t="s">
        <v>876</v>
      </c>
      <c r="O249" s="89" t="s">
        <v>88</v>
      </c>
      <c r="P249" s="89" t="s">
        <v>158</v>
      </c>
      <c r="Q249" s="89" t="s">
        <v>89</v>
      </c>
      <c r="R249" s="92" t="s">
        <v>91</v>
      </c>
      <c r="S249" s="93" t="s">
        <v>91</v>
      </c>
      <c r="T249" s="89"/>
      <c r="U249" s="89"/>
      <c r="V249" s="89"/>
      <c r="W249" s="89"/>
      <c r="X249" s="89"/>
      <c r="Y249" s="91"/>
    </row>
    <row r="250" spans="1:25" x14ac:dyDescent="0.25">
      <c r="A250" s="89">
        <v>25091</v>
      </c>
      <c r="B250" s="90" t="s">
        <v>92</v>
      </c>
      <c r="C250" s="89" t="s">
        <v>86</v>
      </c>
      <c r="D250" s="89" t="s">
        <v>2742</v>
      </c>
      <c r="E250" s="76" t="s">
        <v>569</v>
      </c>
      <c r="F250" s="76" t="str">
        <f>VLOOKUP(E250,Lookup!$A$1:$B$68,2,FALSE)</f>
        <v>Medicine</v>
      </c>
      <c r="G250" s="89" t="s">
        <v>2743</v>
      </c>
      <c r="H250" s="76" t="s">
        <v>4904</v>
      </c>
      <c r="I250" s="76" t="s">
        <v>3242</v>
      </c>
      <c r="J250" s="91">
        <v>45015</v>
      </c>
      <c r="K250" s="91">
        <v>45015</v>
      </c>
      <c r="L250" s="89" t="s">
        <v>5615</v>
      </c>
      <c r="M250" s="89" t="s">
        <v>879</v>
      </c>
      <c r="N250" s="89" t="s">
        <v>880</v>
      </c>
      <c r="O250" s="89" t="s">
        <v>135</v>
      </c>
      <c r="P250" s="89" t="s">
        <v>136</v>
      </c>
      <c r="Q250" s="89" t="s">
        <v>209</v>
      </c>
      <c r="R250" s="94" t="s">
        <v>99</v>
      </c>
      <c r="S250" s="93" t="s">
        <v>91</v>
      </c>
      <c r="T250" s="89"/>
      <c r="U250" s="89"/>
      <c r="V250" s="89"/>
      <c r="W250" s="89"/>
      <c r="X250" s="89"/>
      <c r="Y250" s="91"/>
    </row>
    <row r="251" spans="1:25" x14ac:dyDescent="0.25">
      <c r="A251" s="89">
        <v>25152</v>
      </c>
      <c r="B251" s="90" t="s">
        <v>92</v>
      </c>
      <c r="C251" s="89" t="s">
        <v>125</v>
      </c>
      <c r="D251" s="89" t="s">
        <v>2710</v>
      </c>
      <c r="E251" s="76" t="s">
        <v>126</v>
      </c>
      <c r="F251" s="76" t="str">
        <f>VLOOKUP(E251,Lookup!$A$1:$B$68,2,FALSE)</f>
        <v>Emergency Flow / ED</v>
      </c>
      <c r="G251" s="89" t="s">
        <v>2732</v>
      </c>
      <c r="H251" s="76" t="s">
        <v>4904</v>
      </c>
      <c r="I251" s="76" t="s">
        <v>3240</v>
      </c>
      <c r="J251" s="91">
        <v>45016</v>
      </c>
      <c r="K251" s="91">
        <v>45015</v>
      </c>
      <c r="L251" s="89"/>
      <c r="M251" s="89" t="s">
        <v>495</v>
      </c>
      <c r="N251" s="89" t="s">
        <v>162</v>
      </c>
      <c r="O251" s="89" t="s">
        <v>127</v>
      </c>
      <c r="P251" s="89" t="s">
        <v>128</v>
      </c>
      <c r="Q251" s="89" t="s">
        <v>129</v>
      </c>
      <c r="R251" s="92" t="s">
        <v>91</v>
      </c>
      <c r="S251" s="89"/>
      <c r="T251" s="89"/>
      <c r="U251" s="89"/>
      <c r="V251" s="89"/>
      <c r="W251" s="89"/>
      <c r="X251" s="89"/>
      <c r="Y251" s="91"/>
    </row>
    <row r="252" spans="1:25" x14ac:dyDescent="0.25">
      <c r="A252" s="89">
        <v>25155</v>
      </c>
      <c r="B252" s="90" t="s">
        <v>92</v>
      </c>
      <c r="C252" s="89" t="s">
        <v>86</v>
      </c>
      <c r="D252" s="89" t="s">
        <v>2894</v>
      </c>
      <c r="E252" s="76" t="s">
        <v>528</v>
      </c>
      <c r="F252" s="76" t="str">
        <f>VLOOKUP(E252,Lookup!$A$1:$B$68,2,FALSE)</f>
        <v>Integrated Surgery</v>
      </c>
      <c r="G252" s="89" t="s">
        <v>2860</v>
      </c>
      <c r="H252" s="76" t="s">
        <v>4904</v>
      </c>
      <c r="I252" s="76" t="s">
        <v>3213</v>
      </c>
      <c r="J252" s="91">
        <v>45016</v>
      </c>
      <c r="K252" s="91">
        <v>45016</v>
      </c>
      <c r="L252" s="89" t="s">
        <v>4763</v>
      </c>
      <c r="M252" s="89" t="s">
        <v>881</v>
      </c>
      <c r="N252" s="89" t="s">
        <v>882</v>
      </c>
      <c r="O252" s="89" t="s">
        <v>150</v>
      </c>
      <c r="P252" s="89" t="s">
        <v>151</v>
      </c>
      <c r="Q252" s="89" t="s">
        <v>529</v>
      </c>
      <c r="R252" s="96" t="s">
        <v>104</v>
      </c>
      <c r="S252" s="97" t="s">
        <v>105</v>
      </c>
      <c r="T252" s="89"/>
      <c r="U252" s="89"/>
      <c r="V252" s="89"/>
      <c r="W252" s="89"/>
      <c r="X252" s="89"/>
      <c r="Y252" s="91"/>
    </row>
    <row r="253" spans="1:25" x14ac:dyDescent="0.25">
      <c r="A253" s="89">
        <v>25194</v>
      </c>
      <c r="B253" s="90" t="s">
        <v>92</v>
      </c>
      <c r="C253" s="89" t="s">
        <v>86</v>
      </c>
      <c r="D253" s="89" t="s">
        <v>2710</v>
      </c>
      <c r="E253" s="76" t="s">
        <v>126</v>
      </c>
      <c r="F253" s="76" t="str">
        <f>VLOOKUP(E253,Lookup!$A$1:$B$68,2,FALSE)</f>
        <v>Emergency Flow / ED</v>
      </c>
      <c r="G253" s="89" t="s">
        <v>2732</v>
      </c>
      <c r="H253" s="76" t="s">
        <v>4904</v>
      </c>
      <c r="I253" s="76" t="s">
        <v>3240</v>
      </c>
      <c r="J253" s="91">
        <v>45017</v>
      </c>
      <c r="K253" s="91">
        <v>45017</v>
      </c>
      <c r="L253" s="89" t="s">
        <v>5656</v>
      </c>
      <c r="M253" s="89" t="s">
        <v>885</v>
      </c>
      <c r="N253" s="89" t="s">
        <v>886</v>
      </c>
      <c r="O253" s="89" t="s">
        <v>135</v>
      </c>
      <c r="P253" s="89" t="s">
        <v>136</v>
      </c>
      <c r="Q253" s="89" t="s">
        <v>160</v>
      </c>
      <c r="R253" s="96" t="s">
        <v>104</v>
      </c>
      <c r="S253" s="93" t="s">
        <v>91</v>
      </c>
      <c r="T253" s="89"/>
      <c r="U253" s="89"/>
      <c r="V253" s="89"/>
      <c r="W253" s="89"/>
      <c r="X253" s="89"/>
      <c r="Y253" s="91"/>
    </row>
    <row r="254" spans="1:25" x14ac:dyDescent="0.25">
      <c r="A254" s="89">
        <v>25254</v>
      </c>
      <c r="B254" s="90" t="s">
        <v>92</v>
      </c>
      <c r="C254" s="89" t="s">
        <v>86</v>
      </c>
      <c r="D254" s="89" t="s">
        <v>2710</v>
      </c>
      <c r="E254" s="76" t="s">
        <v>126</v>
      </c>
      <c r="F254" s="76" t="str">
        <f>VLOOKUP(E254,Lookup!$A$1:$B$68,2,FALSE)</f>
        <v>Emergency Flow / ED</v>
      </c>
      <c r="G254" s="89" t="s">
        <v>2876</v>
      </c>
      <c r="H254" s="76" t="s">
        <v>4904</v>
      </c>
      <c r="I254" s="76" t="s">
        <v>3227</v>
      </c>
      <c r="J254" s="91">
        <v>45018</v>
      </c>
      <c r="K254" s="91">
        <v>45018</v>
      </c>
      <c r="L254" s="89"/>
      <c r="M254" s="89" t="s">
        <v>887</v>
      </c>
      <c r="N254" s="89" t="s">
        <v>887</v>
      </c>
      <c r="O254" s="89" t="s">
        <v>210</v>
      </c>
      <c r="P254" s="89" t="s">
        <v>782</v>
      </c>
      <c r="Q254" s="89" t="s">
        <v>843</v>
      </c>
      <c r="R254" s="92" t="s">
        <v>91</v>
      </c>
      <c r="S254" s="93" t="s">
        <v>91</v>
      </c>
      <c r="T254" s="89"/>
      <c r="U254" s="89"/>
      <c r="V254" s="89"/>
      <c r="W254" s="89"/>
      <c r="X254" s="89"/>
      <c r="Y254" s="91"/>
    </row>
    <row r="255" spans="1:25" x14ac:dyDescent="0.25">
      <c r="A255" s="89">
        <v>25295</v>
      </c>
      <c r="B255" s="90" t="s">
        <v>92</v>
      </c>
      <c r="C255" s="89" t="s">
        <v>125</v>
      </c>
      <c r="D255" s="89" t="s">
        <v>2847</v>
      </c>
      <c r="E255" s="76" t="s">
        <v>165</v>
      </c>
      <c r="F255" s="76" t="str">
        <f>VLOOKUP(E255,Lookup!$A$1:$B$68,2,FALSE)</f>
        <v>Emergency Flow / ED</v>
      </c>
      <c r="G255" s="89" t="s">
        <v>2720</v>
      </c>
      <c r="H255" s="76" t="s">
        <v>4904</v>
      </c>
      <c r="I255" s="76" t="s">
        <v>3217</v>
      </c>
      <c r="J255" s="91">
        <v>45019</v>
      </c>
      <c r="K255" s="91">
        <v>45015</v>
      </c>
      <c r="L255" s="89"/>
      <c r="M255" s="89" t="s">
        <v>873</v>
      </c>
      <c r="N255" s="89" t="s">
        <v>874</v>
      </c>
      <c r="O255" s="89" t="s">
        <v>139</v>
      </c>
      <c r="P255" s="89" t="s">
        <v>140</v>
      </c>
      <c r="Q255" s="89" t="s">
        <v>98</v>
      </c>
      <c r="R255" s="94" t="s">
        <v>99</v>
      </c>
      <c r="S255" s="89"/>
      <c r="T255" s="89"/>
      <c r="U255" s="89"/>
      <c r="V255" s="89"/>
      <c r="W255" s="89"/>
      <c r="X255" s="89"/>
      <c r="Y255" s="91"/>
    </row>
    <row r="256" spans="1:25" x14ac:dyDescent="0.25">
      <c r="A256" s="89">
        <v>25299</v>
      </c>
      <c r="B256" s="90" t="s">
        <v>92</v>
      </c>
      <c r="C256" s="89" t="s">
        <v>125</v>
      </c>
      <c r="D256" s="89" t="s">
        <v>2710</v>
      </c>
      <c r="E256" s="76" t="s">
        <v>126</v>
      </c>
      <c r="F256" s="76" t="str">
        <f>VLOOKUP(E256,Lookup!$A$1:$B$68,2,FALSE)</f>
        <v>Emergency Flow / ED</v>
      </c>
      <c r="G256" s="89" t="s">
        <v>2732</v>
      </c>
      <c r="H256" s="76" t="s">
        <v>4904</v>
      </c>
      <c r="I256" s="76" t="s">
        <v>3240</v>
      </c>
      <c r="J256" s="91">
        <v>45019</v>
      </c>
      <c r="K256" s="91">
        <v>45019</v>
      </c>
      <c r="L256" s="89" t="s">
        <v>5632</v>
      </c>
      <c r="M256" s="89" t="s">
        <v>891</v>
      </c>
      <c r="N256" s="89" t="s">
        <v>892</v>
      </c>
      <c r="O256" s="89" t="s">
        <v>210</v>
      </c>
      <c r="P256" s="89" t="s">
        <v>893</v>
      </c>
      <c r="Q256" s="89" t="s">
        <v>894</v>
      </c>
      <c r="R256" s="92" t="s">
        <v>91</v>
      </c>
      <c r="S256" s="89"/>
      <c r="T256" s="89"/>
      <c r="U256" s="89"/>
      <c r="V256" s="89"/>
      <c r="W256" s="89"/>
      <c r="X256" s="89"/>
      <c r="Y256" s="91"/>
    </row>
    <row r="257" spans="1:25" x14ac:dyDescent="0.25">
      <c r="A257" s="89">
        <v>25276</v>
      </c>
      <c r="B257" s="90" t="s">
        <v>92</v>
      </c>
      <c r="C257" s="89" t="s">
        <v>86</v>
      </c>
      <c r="D257" s="89" t="s">
        <v>2742</v>
      </c>
      <c r="E257" s="76" t="s">
        <v>569</v>
      </c>
      <c r="F257" s="76" t="str">
        <f>VLOOKUP(E257,Lookup!$A$1:$B$68,2,FALSE)</f>
        <v>Medicine</v>
      </c>
      <c r="G257" s="89" t="s">
        <v>2743</v>
      </c>
      <c r="H257" s="76" t="s">
        <v>4904</v>
      </c>
      <c r="I257" s="76" t="s">
        <v>3242</v>
      </c>
      <c r="J257" s="91">
        <v>45019</v>
      </c>
      <c r="K257" s="91">
        <v>45019</v>
      </c>
      <c r="L257" s="89" t="s">
        <v>5118</v>
      </c>
      <c r="M257" s="89" t="s">
        <v>896</v>
      </c>
      <c r="N257" s="89" t="s">
        <v>897</v>
      </c>
      <c r="O257" s="89" t="s">
        <v>135</v>
      </c>
      <c r="P257" s="89" t="s">
        <v>136</v>
      </c>
      <c r="Q257" s="89" t="s">
        <v>141</v>
      </c>
      <c r="R257" s="92" t="s">
        <v>91</v>
      </c>
      <c r="S257" s="93" t="s">
        <v>91</v>
      </c>
      <c r="T257" s="89"/>
      <c r="U257" s="89"/>
      <c r="V257" s="89"/>
      <c r="W257" s="89"/>
      <c r="X257" s="89"/>
      <c r="Y257" s="91"/>
    </row>
    <row r="258" spans="1:25" x14ac:dyDescent="0.25">
      <c r="A258" s="89">
        <v>25305</v>
      </c>
      <c r="B258" s="90" t="s">
        <v>92</v>
      </c>
      <c r="C258" s="89" t="s">
        <v>86</v>
      </c>
      <c r="D258" s="89" t="s">
        <v>2742</v>
      </c>
      <c r="E258" s="76" t="s">
        <v>569</v>
      </c>
      <c r="F258" s="76" t="str">
        <f>VLOOKUP(E258,Lookup!$A$1:$B$68,2,FALSE)</f>
        <v>Medicine</v>
      </c>
      <c r="G258" s="89" t="s">
        <v>2743</v>
      </c>
      <c r="H258" s="76" t="s">
        <v>4904</v>
      </c>
      <c r="I258" s="76" t="s">
        <v>3242</v>
      </c>
      <c r="J258" s="91">
        <v>45019</v>
      </c>
      <c r="K258" s="91">
        <v>45019</v>
      </c>
      <c r="L258" s="89" t="s">
        <v>4852</v>
      </c>
      <c r="M258" s="89" t="s">
        <v>890</v>
      </c>
      <c r="N258" s="89" t="s">
        <v>481</v>
      </c>
      <c r="O258" s="89" t="s">
        <v>135</v>
      </c>
      <c r="P258" s="89" t="s">
        <v>136</v>
      </c>
      <c r="Q258" s="89" t="s">
        <v>209</v>
      </c>
      <c r="R258" s="94" t="s">
        <v>99</v>
      </c>
      <c r="S258" s="93" t="s">
        <v>91</v>
      </c>
      <c r="T258" s="89"/>
      <c r="U258" s="89"/>
      <c r="V258" s="89"/>
      <c r="W258" s="89"/>
      <c r="X258" s="89"/>
      <c r="Y258" s="91"/>
    </row>
    <row r="259" spans="1:25" x14ac:dyDescent="0.25">
      <c r="A259" s="89">
        <v>25414</v>
      </c>
      <c r="B259" s="90" t="s">
        <v>92</v>
      </c>
      <c r="C259" s="89" t="s">
        <v>86</v>
      </c>
      <c r="D259" s="89" t="s">
        <v>2894</v>
      </c>
      <c r="E259" s="76" t="s">
        <v>528</v>
      </c>
      <c r="F259" s="76" t="str">
        <f>VLOOKUP(E259,Lookup!$A$1:$B$68,2,FALSE)</f>
        <v>Integrated Surgery</v>
      </c>
      <c r="G259" s="89" t="s">
        <v>2903</v>
      </c>
      <c r="H259" s="76" t="s">
        <v>4904</v>
      </c>
      <c r="I259" s="76" t="s">
        <v>3254</v>
      </c>
      <c r="J259" s="91">
        <v>45020</v>
      </c>
      <c r="K259" s="91">
        <v>45019</v>
      </c>
      <c r="L259" s="89"/>
      <c r="M259" s="89" t="s">
        <v>888</v>
      </c>
      <c r="N259" s="89" t="s">
        <v>889</v>
      </c>
      <c r="O259" s="89" t="s">
        <v>4942</v>
      </c>
      <c r="P259" s="89" t="s">
        <v>487</v>
      </c>
      <c r="Q259" s="89" t="s">
        <v>488</v>
      </c>
      <c r="R259" s="96" t="s">
        <v>104</v>
      </c>
      <c r="S259" s="98" t="s">
        <v>99</v>
      </c>
      <c r="T259" s="89"/>
      <c r="U259" s="89"/>
      <c r="V259" s="89"/>
      <c r="W259" s="89"/>
      <c r="X259" s="89"/>
      <c r="Y259" s="91"/>
    </row>
    <row r="260" spans="1:25" x14ac:dyDescent="0.25">
      <c r="A260" s="89">
        <v>25421</v>
      </c>
      <c r="B260" s="90" t="s">
        <v>85</v>
      </c>
      <c r="C260" s="89" t="s">
        <v>86</v>
      </c>
      <c r="D260" s="89" t="s">
        <v>2897</v>
      </c>
      <c r="E260" s="76" t="s">
        <v>705</v>
      </c>
      <c r="F260" s="76" t="str">
        <f>VLOOKUP(E260,Lookup!$A$1:$B$68,2,FALSE)</f>
        <v>Data Quality</v>
      </c>
      <c r="G260" s="89" t="s">
        <v>2720</v>
      </c>
      <c r="H260" s="76" t="s">
        <v>4904</v>
      </c>
      <c r="I260" s="76" t="s">
        <v>3217</v>
      </c>
      <c r="J260" s="91">
        <v>45020</v>
      </c>
      <c r="K260" s="91">
        <v>45020</v>
      </c>
      <c r="L260" s="89"/>
      <c r="M260" s="89" t="s">
        <v>898</v>
      </c>
      <c r="N260" s="89" t="s">
        <v>899</v>
      </c>
      <c r="O260" s="89" t="s">
        <v>900</v>
      </c>
      <c r="P260" s="89" t="s">
        <v>901</v>
      </c>
      <c r="Q260" s="89" t="s">
        <v>902</v>
      </c>
      <c r="R260" s="92" t="s">
        <v>91</v>
      </c>
      <c r="S260" s="93" t="s">
        <v>91</v>
      </c>
      <c r="T260" s="89"/>
      <c r="U260" s="89"/>
      <c r="V260" s="89"/>
      <c r="W260" s="89"/>
      <c r="X260" s="89"/>
      <c r="Y260" s="91"/>
    </row>
    <row r="261" spans="1:25" x14ac:dyDescent="0.25">
      <c r="A261" s="89">
        <v>25405</v>
      </c>
      <c r="B261" s="90" t="s">
        <v>92</v>
      </c>
      <c r="C261" s="89" t="s">
        <v>86</v>
      </c>
      <c r="D261" s="89" t="s">
        <v>2742</v>
      </c>
      <c r="E261" s="76" t="s">
        <v>569</v>
      </c>
      <c r="F261" s="76" t="str">
        <f>VLOOKUP(E261,Lookup!$A$1:$B$68,2,FALSE)</f>
        <v>Medicine</v>
      </c>
      <c r="G261" s="89" t="s">
        <v>2743</v>
      </c>
      <c r="H261" s="76" t="s">
        <v>4904</v>
      </c>
      <c r="I261" s="76" t="s">
        <v>3242</v>
      </c>
      <c r="J261" s="91">
        <v>45020</v>
      </c>
      <c r="K261" s="91">
        <v>45020</v>
      </c>
      <c r="L261" s="89" t="s">
        <v>4798</v>
      </c>
      <c r="M261" s="89" t="s">
        <v>903</v>
      </c>
      <c r="N261" s="89" t="s">
        <v>904</v>
      </c>
      <c r="O261" s="89" t="s">
        <v>88</v>
      </c>
      <c r="P261" s="89" t="s">
        <v>158</v>
      </c>
      <c r="Q261" s="89" t="s">
        <v>4936</v>
      </c>
      <c r="R261" s="96" t="s">
        <v>104</v>
      </c>
      <c r="S261" s="93" t="s">
        <v>91</v>
      </c>
      <c r="T261" s="89"/>
      <c r="U261" s="89"/>
      <c r="V261" s="89"/>
      <c r="W261" s="89"/>
      <c r="X261" s="89"/>
      <c r="Y261" s="91"/>
    </row>
    <row r="262" spans="1:25" x14ac:dyDescent="0.25">
      <c r="A262" s="89">
        <v>25486</v>
      </c>
      <c r="B262" s="90" t="s">
        <v>92</v>
      </c>
      <c r="C262" s="89" t="s">
        <v>155</v>
      </c>
      <c r="D262" s="89" t="s">
        <v>2742</v>
      </c>
      <c r="E262" s="76" t="s">
        <v>569</v>
      </c>
      <c r="F262" s="76" t="str">
        <f>VLOOKUP(E262,Lookup!$A$1:$B$68,2,FALSE)</f>
        <v>Medicine</v>
      </c>
      <c r="G262" s="89" t="s">
        <v>2904</v>
      </c>
      <c r="H262" s="76" t="s">
        <v>4970</v>
      </c>
      <c r="I262" s="76" t="s">
        <v>3236</v>
      </c>
      <c r="J262" s="91">
        <v>45021</v>
      </c>
      <c r="K262" s="91">
        <v>45021</v>
      </c>
      <c r="L262" s="89" t="s">
        <v>4760</v>
      </c>
      <c r="M262" s="89" t="s">
        <v>905</v>
      </c>
      <c r="N262" s="89" t="s">
        <v>906</v>
      </c>
      <c r="O262" s="89" t="s">
        <v>192</v>
      </c>
      <c r="P262" s="89" t="s">
        <v>383</v>
      </c>
      <c r="Q262" s="89" t="s">
        <v>383</v>
      </c>
      <c r="R262" s="94" t="s">
        <v>99</v>
      </c>
      <c r="S262" s="89"/>
      <c r="T262" s="89"/>
      <c r="U262" s="89"/>
      <c r="V262" s="89"/>
      <c r="W262" s="89"/>
      <c r="X262" s="89"/>
      <c r="Y262" s="91"/>
    </row>
    <row r="263" spans="1:25" x14ac:dyDescent="0.25">
      <c r="A263" s="89">
        <v>25574</v>
      </c>
      <c r="B263" s="90" t="s">
        <v>92</v>
      </c>
      <c r="C263" s="89" t="s">
        <v>86</v>
      </c>
      <c r="D263" s="89" t="s">
        <v>2709</v>
      </c>
      <c r="E263" s="76" t="s">
        <v>122</v>
      </c>
      <c r="F263" s="76" t="str">
        <f>VLOOKUP(E263,Lookup!$A$1:$B$68,2,FALSE)</f>
        <v>Integrated Surgery</v>
      </c>
      <c r="G263" s="89" t="s">
        <v>2876</v>
      </c>
      <c r="H263" s="76" t="s">
        <v>4904</v>
      </c>
      <c r="I263" s="76" t="s">
        <v>3227</v>
      </c>
      <c r="J263" s="91">
        <v>45022</v>
      </c>
      <c r="K263" s="91">
        <v>45022</v>
      </c>
      <c r="L263" s="89" t="s">
        <v>5606</v>
      </c>
      <c r="M263" s="89" t="s">
        <v>907</v>
      </c>
      <c r="N263" s="89" t="s">
        <v>908</v>
      </c>
      <c r="O263" s="89" t="s">
        <v>135</v>
      </c>
      <c r="P263" s="89" t="s">
        <v>136</v>
      </c>
      <c r="Q263" s="89" t="s">
        <v>909</v>
      </c>
      <c r="R263" s="92" t="s">
        <v>91</v>
      </c>
      <c r="S263" s="93" t="s">
        <v>91</v>
      </c>
      <c r="T263" s="89"/>
      <c r="U263" s="89"/>
      <c r="V263" s="89"/>
      <c r="W263" s="89"/>
      <c r="X263" s="89"/>
      <c r="Y263" s="91"/>
    </row>
    <row r="264" spans="1:25" x14ac:dyDescent="0.25">
      <c r="A264" s="89">
        <v>25609</v>
      </c>
      <c r="B264" s="90" t="s">
        <v>92</v>
      </c>
      <c r="C264" s="89" t="s">
        <v>86</v>
      </c>
      <c r="D264" s="89" t="s">
        <v>2718</v>
      </c>
      <c r="E264" s="76" t="s">
        <v>130</v>
      </c>
      <c r="F264" s="76" t="str">
        <f>VLOOKUP(E264,Lookup!$A$1:$B$68,2,FALSE)</f>
        <v>Medicine</v>
      </c>
      <c r="G264" s="89" t="s">
        <v>2738</v>
      </c>
      <c r="H264" s="76" t="s">
        <v>4904</v>
      </c>
      <c r="I264" s="76" t="s">
        <v>3229</v>
      </c>
      <c r="J264" s="91">
        <v>45023</v>
      </c>
      <c r="K264" s="91">
        <v>45023</v>
      </c>
      <c r="L264" s="89" t="s">
        <v>5775</v>
      </c>
      <c r="M264" s="89" t="s">
        <v>912</v>
      </c>
      <c r="N264" s="89" t="s">
        <v>913</v>
      </c>
      <c r="O264" s="89" t="s">
        <v>88</v>
      </c>
      <c r="P264" s="89" t="s">
        <v>158</v>
      </c>
      <c r="Q264" s="89" t="s">
        <v>89</v>
      </c>
      <c r="R264" s="96" t="s">
        <v>104</v>
      </c>
      <c r="S264" s="93" t="s">
        <v>91</v>
      </c>
      <c r="T264" s="89"/>
      <c r="U264" s="89"/>
      <c r="V264" s="89"/>
      <c r="W264" s="89"/>
      <c r="X264" s="89"/>
      <c r="Y264" s="91"/>
    </row>
    <row r="265" spans="1:25" x14ac:dyDescent="0.25">
      <c r="A265" s="89">
        <v>25680</v>
      </c>
      <c r="B265" s="90" t="s">
        <v>183</v>
      </c>
      <c r="C265" s="89" t="s">
        <v>155</v>
      </c>
      <c r="D265" s="89" t="s">
        <v>2718</v>
      </c>
      <c r="E265" s="76" t="s">
        <v>130</v>
      </c>
      <c r="F265" s="76" t="str">
        <f>VLOOKUP(E265,Lookup!$A$1:$B$68,2,FALSE)</f>
        <v>Medicine</v>
      </c>
      <c r="G265" s="89" t="s">
        <v>2744</v>
      </c>
      <c r="H265" s="76" t="s">
        <v>4904</v>
      </c>
      <c r="I265" s="76" t="s">
        <v>3212</v>
      </c>
      <c r="J265" s="91">
        <v>45025</v>
      </c>
      <c r="K265" s="91">
        <v>45024</v>
      </c>
      <c r="L265" s="89" t="s">
        <v>5774</v>
      </c>
      <c r="M265" s="89" t="s">
        <v>914</v>
      </c>
      <c r="N265" s="89" t="s">
        <v>915</v>
      </c>
      <c r="O265" s="89" t="s">
        <v>192</v>
      </c>
      <c r="P265" s="89" t="s">
        <v>916</v>
      </c>
      <c r="Q265" s="89" t="s">
        <v>917</v>
      </c>
      <c r="R265" s="92" t="s">
        <v>91</v>
      </c>
      <c r="S265" s="98" t="s">
        <v>99</v>
      </c>
      <c r="T265" s="105" t="s">
        <v>99</v>
      </c>
      <c r="U265" s="89" t="s">
        <v>5833</v>
      </c>
      <c r="V265" s="89" t="s">
        <v>5834</v>
      </c>
      <c r="W265" s="89"/>
      <c r="X265" s="89" t="s">
        <v>5835</v>
      </c>
      <c r="Y265" s="91"/>
    </row>
    <row r="266" spans="1:25" x14ac:dyDescent="0.25">
      <c r="A266" s="89">
        <v>25682</v>
      </c>
      <c r="B266" s="90" t="s">
        <v>92</v>
      </c>
      <c r="C266" s="89" t="s">
        <v>86</v>
      </c>
      <c r="D266" s="89" t="s">
        <v>2742</v>
      </c>
      <c r="E266" s="76" t="s">
        <v>569</v>
      </c>
      <c r="F266" s="76" t="str">
        <f>VLOOKUP(E266,Lookup!$A$1:$B$68,2,FALSE)</f>
        <v>Medicine</v>
      </c>
      <c r="G266" s="89" t="s">
        <v>2743</v>
      </c>
      <c r="H266" s="76" t="s">
        <v>4904</v>
      </c>
      <c r="I266" s="76" t="s">
        <v>3242</v>
      </c>
      <c r="J266" s="91">
        <v>45025</v>
      </c>
      <c r="K266" s="91">
        <v>45024</v>
      </c>
      <c r="L266" s="89" t="s">
        <v>4789</v>
      </c>
      <c r="M266" s="89" t="s">
        <v>918</v>
      </c>
      <c r="N266" s="89" t="s">
        <v>919</v>
      </c>
      <c r="O266" s="89" t="s">
        <v>135</v>
      </c>
      <c r="P266" s="89" t="s">
        <v>136</v>
      </c>
      <c r="Q266" s="89" t="s">
        <v>480</v>
      </c>
      <c r="R266" s="94" t="s">
        <v>99</v>
      </c>
      <c r="S266" s="98" t="s">
        <v>99</v>
      </c>
      <c r="T266" s="89"/>
      <c r="U266" s="89"/>
      <c r="V266" s="89"/>
      <c r="W266" s="89"/>
      <c r="X266" s="89"/>
      <c r="Y266" s="91"/>
    </row>
    <row r="267" spans="1:25" x14ac:dyDescent="0.25">
      <c r="A267" s="89">
        <v>25696</v>
      </c>
      <c r="B267" s="90" t="s">
        <v>183</v>
      </c>
      <c r="C267" s="89" t="s">
        <v>86</v>
      </c>
      <c r="D267" s="89" t="s">
        <v>2721</v>
      </c>
      <c r="E267" s="76" t="s">
        <v>100</v>
      </c>
      <c r="F267" s="76" t="str">
        <f>VLOOKUP(E267,Lookup!$A$1:$B$68,2,FALSE)</f>
        <v>Specialist Surgery</v>
      </c>
      <c r="G267" s="89" t="s">
        <v>2728</v>
      </c>
      <c r="H267" s="76" t="s">
        <v>4904</v>
      </c>
      <c r="I267" s="76" t="s">
        <v>3255</v>
      </c>
      <c r="J267" s="91">
        <v>45025</v>
      </c>
      <c r="K267" s="91">
        <v>45025</v>
      </c>
      <c r="L267" s="89" t="s">
        <v>5640</v>
      </c>
      <c r="M267" s="89" t="s">
        <v>920</v>
      </c>
      <c r="N267" s="89" t="s">
        <v>921</v>
      </c>
      <c r="O267" s="89" t="s">
        <v>252</v>
      </c>
      <c r="P267" s="89" t="s">
        <v>253</v>
      </c>
      <c r="Q267" s="89" t="s">
        <v>254</v>
      </c>
      <c r="R267" s="92" t="s">
        <v>91</v>
      </c>
      <c r="S267" s="103" t="s">
        <v>171</v>
      </c>
      <c r="T267" s="104" t="s">
        <v>171</v>
      </c>
      <c r="U267" s="89" t="s">
        <v>922</v>
      </c>
      <c r="V267" s="89" t="s">
        <v>923</v>
      </c>
      <c r="W267" s="89"/>
      <c r="X267" s="89" t="s">
        <v>924</v>
      </c>
      <c r="Y267" s="91"/>
    </row>
    <row r="268" spans="1:25" x14ac:dyDescent="0.25">
      <c r="A268" s="89">
        <v>25801</v>
      </c>
      <c r="B268" s="90" t="s">
        <v>183</v>
      </c>
      <c r="C268" s="89" t="s">
        <v>86</v>
      </c>
      <c r="D268" s="89" t="s">
        <v>2749</v>
      </c>
      <c r="E268" s="76" t="s">
        <v>93</v>
      </c>
      <c r="F268" s="76" t="str">
        <f>VLOOKUP(E268,Lookup!$A$1:$B$68,2,FALSE)</f>
        <v>Medicine</v>
      </c>
      <c r="G268" s="89" t="s">
        <v>2744</v>
      </c>
      <c r="H268" s="76" t="s">
        <v>4904</v>
      </c>
      <c r="I268" s="76" t="s">
        <v>3212</v>
      </c>
      <c r="J268" s="91">
        <v>45027</v>
      </c>
      <c r="K268" s="91">
        <v>45026</v>
      </c>
      <c r="L268" s="89"/>
      <c r="M268" s="89" t="s">
        <v>925</v>
      </c>
      <c r="N268" s="89" t="s">
        <v>926</v>
      </c>
      <c r="O268" s="89" t="s">
        <v>210</v>
      </c>
      <c r="P268" s="89" t="s">
        <v>243</v>
      </c>
      <c r="Q268" s="89" t="s">
        <v>927</v>
      </c>
      <c r="R268" s="92" t="s">
        <v>91</v>
      </c>
      <c r="S268" s="98" t="s">
        <v>99</v>
      </c>
      <c r="T268" s="105" t="s">
        <v>99</v>
      </c>
      <c r="U268" s="89" t="s">
        <v>5836</v>
      </c>
      <c r="V268" s="89" t="s">
        <v>5837</v>
      </c>
      <c r="W268" s="89"/>
      <c r="X268" s="89" t="s">
        <v>5838</v>
      </c>
      <c r="Y268" s="91"/>
    </row>
    <row r="269" spans="1:25" x14ac:dyDescent="0.25">
      <c r="A269" s="89">
        <v>25909</v>
      </c>
      <c r="B269" s="90" t="s">
        <v>92</v>
      </c>
      <c r="C269" s="89" t="s">
        <v>86</v>
      </c>
      <c r="D269" s="89" t="s">
        <v>2718</v>
      </c>
      <c r="E269" s="76" t="s">
        <v>130</v>
      </c>
      <c r="F269" s="76" t="str">
        <f>VLOOKUP(E269,Lookup!$A$1:$B$68,2,FALSE)</f>
        <v>Medicine</v>
      </c>
      <c r="G269" s="89" t="s">
        <v>2738</v>
      </c>
      <c r="H269" s="76" t="s">
        <v>4904</v>
      </c>
      <c r="I269" s="76" t="s">
        <v>3229</v>
      </c>
      <c r="J269" s="91">
        <v>45028</v>
      </c>
      <c r="K269" s="91">
        <v>45028</v>
      </c>
      <c r="L269" s="89"/>
      <c r="M269" s="89" t="s">
        <v>933</v>
      </c>
      <c r="N269" s="89" t="s">
        <v>934</v>
      </c>
      <c r="O269" s="89" t="s">
        <v>88</v>
      </c>
      <c r="P269" s="89" t="s">
        <v>158</v>
      </c>
      <c r="Q269" s="89" t="s">
        <v>89</v>
      </c>
      <c r="R269" s="92" t="s">
        <v>91</v>
      </c>
      <c r="S269" s="93" t="s">
        <v>91</v>
      </c>
      <c r="T269" s="89"/>
      <c r="U269" s="89"/>
      <c r="V269" s="89"/>
      <c r="W269" s="89"/>
      <c r="X269" s="89"/>
      <c r="Y269" s="91"/>
    </row>
    <row r="270" spans="1:25" x14ac:dyDescent="0.25">
      <c r="A270" s="89">
        <v>25927</v>
      </c>
      <c r="B270" s="90" t="s">
        <v>92</v>
      </c>
      <c r="C270" s="89" t="s">
        <v>86</v>
      </c>
      <c r="D270" s="89" t="s">
        <v>2749</v>
      </c>
      <c r="E270" s="76" t="s">
        <v>93</v>
      </c>
      <c r="F270" s="76" t="str">
        <f>VLOOKUP(E270,Lookup!$A$1:$B$68,2,FALSE)</f>
        <v>Medicine</v>
      </c>
      <c r="G270" s="89" t="s">
        <v>2845</v>
      </c>
      <c r="H270" s="76" t="s">
        <v>4904</v>
      </c>
      <c r="I270" s="76" t="s">
        <v>3208</v>
      </c>
      <c r="J270" s="91">
        <v>45028</v>
      </c>
      <c r="K270" s="91">
        <v>45028</v>
      </c>
      <c r="L270" s="89" t="s">
        <v>4764</v>
      </c>
      <c r="M270" s="89" t="s">
        <v>935</v>
      </c>
      <c r="N270" s="89" t="s">
        <v>936</v>
      </c>
      <c r="O270" s="89" t="s">
        <v>88</v>
      </c>
      <c r="P270" s="89" t="s">
        <v>158</v>
      </c>
      <c r="Q270" s="89" t="s">
        <v>157</v>
      </c>
      <c r="R270" s="94" t="s">
        <v>99</v>
      </c>
      <c r="S270" s="93" t="s">
        <v>91</v>
      </c>
      <c r="T270" s="89"/>
      <c r="U270" s="89"/>
      <c r="V270" s="89"/>
      <c r="W270" s="89"/>
      <c r="X270" s="89"/>
      <c r="Y270" s="91"/>
    </row>
    <row r="271" spans="1:25" x14ac:dyDescent="0.25">
      <c r="A271" s="89">
        <v>25939</v>
      </c>
      <c r="B271" s="90" t="s">
        <v>92</v>
      </c>
      <c r="C271" s="89" t="s">
        <v>86</v>
      </c>
      <c r="D271" s="89" t="s">
        <v>2746</v>
      </c>
      <c r="E271" s="76" t="s">
        <v>110</v>
      </c>
      <c r="F271" s="76" t="str">
        <f>VLOOKUP(E271,Lookup!$A$1:$B$68,2,FALSE)</f>
        <v>Medicine</v>
      </c>
      <c r="G271" s="89" t="s">
        <v>2743</v>
      </c>
      <c r="H271" s="76" t="s">
        <v>4904</v>
      </c>
      <c r="I271" s="76" t="s">
        <v>3242</v>
      </c>
      <c r="J271" s="91">
        <v>45029</v>
      </c>
      <c r="K271" s="91">
        <v>45029</v>
      </c>
      <c r="L271" s="89"/>
      <c r="M271" s="89" t="s">
        <v>938</v>
      </c>
      <c r="N271" s="89" t="s">
        <v>939</v>
      </c>
      <c r="O271" s="89" t="s">
        <v>88</v>
      </c>
      <c r="P271" s="89" t="s">
        <v>158</v>
      </c>
      <c r="Q271" s="89" t="s">
        <v>89</v>
      </c>
      <c r="R271" s="96" t="s">
        <v>104</v>
      </c>
      <c r="S271" s="93" t="s">
        <v>91</v>
      </c>
      <c r="T271" s="89"/>
      <c r="U271" s="89"/>
      <c r="V271" s="89"/>
      <c r="W271" s="89"/>
      <c r="X271" s="89"/>
      <c r="Y271" s="91"/>
    </row>
    <row r="272" spans="1:25" x14ac:dyDescent="0.25">
      <c r="A272" s="89">
        <v>26126</v>
      </c>
      <c r="B272" s="90" t="s">
        <v>92</v>
      </c>
      <c r="C272" s="89" t="s">
        <v>86</v>
      </c>
      <c r="D272" s="89" t="s">
        <v>2710</v>
      </c>
      <c r="E272" s="76" t="s">
        <v>126</v>
      </c>
      <c r="F272" s="76" t="str">
        <f>VLOOKUP(E272,Lookup!$A$1:$B$68,2,FALSE)</f>
        <v>Emergency Flow / ED</v>
      </c>
      <c r="G272" s="89" t="s">
        <v>2732</v>
      </c>
      <c r="H272" s="76" t="s">
        <v>4904</v>
      </c>
      <c r="I272" s="76" t="s">
        <v>3240</v>
      </c>
      <c r="J272" s="91">
        <v>45031</v>
      </c>
      <c r="K272" s="91">
        <v>45031</v>
      </c>
      <c r="L272" s="89" t="s">
        <v>5773</v>
      </c>
      <c r="M272" s="89" t="s">
        <v>946</v>
      </c>
      <c r="N272" s="89" t="s">
        <v>947</v>
      </c>
      <c r="O272" s="89" t="s">
        <v>96</v>
      </c>
      <c r="P272" s="89" t="s">
        <v>97</v>
      </c>
      <c r="Q272" s="89" t="s">
        <v>257</v>
      </c>
      <c r="R272" s="92" t="s">
        <v>91</v>
      </c>
      <c r="S272" s="93" t="s">
        <v>91</v>
      </c>
      <c r="T272" s="89"/>
      <c r="U272" s="89"/>
      <c r="V272" s="89"/>
      <c r="W272" s="89"/>
      <c r="X272" s="89"/>
      <c r="Y272" s="91"/>
    </row>
    <row r="273" spans="1:25" x14ac:dyDescent="0.25">
      <c r="A273" s="89">
        <v>26122</v>
      </c>
      <c r="B273" s="90" t="s">
        <v>85</v>
      </c>
      <c r="C273" s="89" t="s">
        <v>155</v>
      </c>
      <c r="D273" s="89" t="s">
        <v>2746</v>
      </c>
      <c r="E273" s="76" t="s">
        <v>110</v>
      </c>
      <c r="F273" s="76" t="str">
        <f>VLOOKUP(E273,Lookup!$A$1:$B$68,2,FALSE)</f>
        <v>Medicine</v>
      </c>
      <c r="G273" s="89" t="s">
        <v>2743</v>
      </c>
      <c r="H273" s="76" t="s">
        <v>4904</v>
      </c>
      <c r="I273" s="76" t="s">
        <v>3242</v>
      </c>
      <c r="J273" s="91">
        <v>45031</v>
      </c>
      <c r="K273" s="91">
        <v>45031</v>
      </c>
      <c r="L273" s="89" t="s">
        <v>4761</v>
      </c>
      <c r="M273" s="89" t="s">
        <v>944</v>
      </c>
      <c r="N273" s="89" t="s">
        <v>945</v>
      </c>
      <c r="O273" s="89" t="s">
        <v>192</v>
      </c>
      <c r="P273" s="89" t="s">
        <v>235</v>
      </c>
      <c r="Q273" s="89" t="s">
        <v>194</v>
      </c>
      <c r="R273" s="94" t="s">
        <v>99</v>
      </c>
      <c r="S273" s="89"/>
      <c r="T273" s="89"/>
      <c r="U273" s="89"/>
      <c r="V273" s="89"/>
      <c r="W273" s="89"/>
      <c r="X273" s="89"/>
      <c r="Y273" s="91"/>
    </row>
    <row r="274" spans="1:25" x14ac:dyDescent="0.25">
      <c r="A274" s="89">
        <v>26143</v>
      </c>
      <c r="B274" s="90" t="s">
        <v>92</v>
      </c>
      <c r="C274" s="89" t="s">
        <v>86</v>
      </c>
      <c r="D274" s="89" t="s">
        <v>2718</v>
      </c>
      <c r="E274" s="76" t="s">
        <v>130</v>
      </c>
      <c r="F274" s="76" t="str">
        <f>VLOOKUP(E274,Lookup!$A$1:$B$68,2,FALSE)</f>
        <v>Medicine</v>
      </c>
      <c r="G274" s="89" t="s">
        <v>2845</v>
      </c>
      <c r="H274" s="76" t="s">
        <v>4904</v>
      </c>
      <c r="I274" s="76" t="s">
        <v>3208</v>
      </c>
      <c r="J274" s="91">
        <v>45031</v>
      </c>
      <c r="K274" s="91">
        <v>45031</v>
      </c>
      <c r="L274" s="89" t="s">
        <v>4758</v>
      </c>
      <c r="M274" s="89" t="s">
        <v>940</v>
      </c>
      <c r="N274" s="89" t="s">
        <v>941</v>
      </c>
      <c r="O274" s="89" t="s">
        <v>88</v>
      </c>
      <c r="P274" s="89" t="s">
        <v>4909</v>
      </c>
      <c r="Q274" s="89" t="s">
        <v>4927</v>
      </c>
      <c r="R274" s="92" t="s">
        <v>91</v>
      </c>
      <c r="S274" s="93" t="s">
        <v>91</v>
      </c>
      <c r="T274" s="101" t="s">
        <v>91</v>
      </c>
      <c r="U274" s="89" t="s">
        <v>5772</v>
      </c>
      <c r="V274" s="89" t="s">
        <v>5772</v>
      </c>
      <c r="W274" s="89"/>
      <c r="X274" s="89" t="s">
        <v>5771</v>
      </c>
      <c r="Y274" s="91"/>
    </row>
    <row r="275" spans="1:25" x14ac:dyDescent="0.25">
      <c r="A275" s="89">
        <v>26123</v>
      </c>
      <c r="B275" s="90" t="s">
        <v>85</v>
      </c>
      <c r="C275" s="89" t="s">
        <v>86</v>
      </c>
      <c r="D275" s="89" t="s">
        <v>2718</v>
      </c>
      <c r="E275" s="76" t="s">
        <v>130</v>
      </c>
      <c r="F275" s="76" t="str">
        <f>VLOOKUP(E275,Lookup!$A$1:$B$68,2,FALSE)</f>
        <v>Medicine</v>
      </c>
      <c r="G275" s="89" t="s">
        <v>2743</v>
      </c>
      <c r="H275" s="76" t="s">
        <v>4904</v>
      </c>
      <c r="I275" s="76" t="s">
        <v>3242</v>
      </c>
      <c r="J275" s="91">
        <v>45031</v>
      </c>
      <c r="K275" s="91">
        <v>45031</v>
      </c>
      <c r="L275" s="89" t="s">
        <v>4852</v>
      </c>
      <c r="M275" s="89" t="s">
        <v>942</v>
      </c>
      <c r="N275" s="89" t="s">
        <v>943</v>
      </c>
      <c r="O275" s="89" t="s">
        <v>135</v>
      </c>
      <c r="P275" s="89" t="s">
        <v>136</v>
      </c>
      <c r="Q275" s="89" t="s">
        <v>439</v>
      </c>
      <c r="R275" s="92" t="s">
        <v>91</v>
      </c>
      <c r="S275" s="98" t="s">
        <v>99</v>
      </c>
      <c r="T275" s="89"/>
      <c r="U275" s="89"/>
      <c r="V275" s="89"/>
      <c r="W275" s="89"/>
      <c r="X275" s="89"/>
      <c r="Y275" s="91"/>
    </row>
    <row r="276" spans="1:25" x14ac:dyDescent="0.25">
      <c r="A276" s="89">
        <v>26176</v>
      </c>
      <c r="B276" s="90" t="s">
        <v>92</v>
      </c>
      <c r="C276" s="89" t="s">
        <v>86</v>
      </c>
      <c r="D276" s="89" t="s">
        <v>2742</v>
      </c>
      <c r="E276" s="76" t="s">
        <v>569</v>
      </c>
      <c r="F276" s="76" t="str">
        <f>VLOOKUP(E276,Lookup!$A$1:$B$68,2,FALSE)</f>
        <v>Medicine</v>
      </c>
      <c r="G276" s="89" t="s">
        <v>2743</v>
      </c>
      <c r="H276" s="76" t="s">
        <v>4904</v>
      </c>
      <c r="I276" s="76" t="s">
        <v>3242</v>
      </c>
      <c r="J276" s="91">
        <v>45032</v>
      </c>
      <c r="K276" s="91">
        <v>45032</v>
      </c>
      <c r="L276" s="89"/>
      <c r="M276" s="89" t="s">
        <v>955</v>
      </c>
      <c r="N276" s="89" t="s">
        <v>956</v>
      </c>
      <c r="O276" s="89" t="s">
        <v>88</v>
      </c>
      <c r="P276" s="89" t="s">
        <v>158</v>
      </c>
      <c r="Q276" s="89" t="s">
        <v>89</v>
      </c>
      <c r="R276" s="96" t="s">
        <v>104</v>
      </c>
      <c r="S276" s="93" t="s">
        <v>91</v>
      </c>
      <c r="T276" s="89"/>
      <c r="U276" s="89"/>
      <c r="V276" s="89"/>
      <c r="W276" s="89"/>
      <c r="X276" s="89"/>
      <c r="Y276" s="91"/>
    </row>
    <row r="277" spans="1:25" x14ac:dyDescent="0.25">
      <c r="A277" s="89">
        <v>26175</v>
      </c>
      <c r="B277" s="90" t="s">
        <v>92</v>
      </c>
      <c r="C277" s="89" t="s">
        <v>86</v>
      </c>
      <c r="D277" s="89" t="s">
        <v>2742</v>
      </c>
      <c r="E277" s="76" t="s">
        <v>569</v>
      </c>
      <c r="F277" s="76" t="str">
        <f>VLOOKUP(E277,Lookup!$A$1:$B$68,2,FALSE)</f>
        <v>Medicine</v>
      </c>
      <c r="G277" s="89" t="s">
        <v>2743</v>
      </c>
      <c r="H277" s="76" t="s">
        <v>4904</v>
      </c>
      <c r="I277" s="76" t="s">
        <v>3242</v>
      </c>
      <c r="J277" s="91">
        <v>45032</v>
      </c>
      <c r="K277" s="91">
        <v>45032</v>
      </c>
      <c r="L277" s="89"/>
      <c r="M277" s="89" t="s">
        <v>948</v>
      </c>
      <c r="N277" s="89" t="s">
        <v>949</v>
      </c>
      <c r="O277" s="89" t="s">
        <v>88</v>
      </c>
      <c r="P277" s="89" t="s">
        <v>158</v>
      </c>
      <c r="Q277" s="89" t="s">
        <v>4936</v>
      </c>
      <c r="R277" s="92" t="s">
        <v>91</v>
      </c>
      <c r="S277" s="93" t="s">
        <v>91</v>
      </c>
      <c r="T277" s="89"/>
      <c r="U277" s="89"/>
      <c r="V277" s="89"/>
      <c r="W277" s="89"/>
      <c r="X277" s="89"/>
      <c r="Y277" s="91"/>
    </row>
    <row r="278" spans="1:25" x14ac:dyDescent="0.25">
      <c r="A278" s="89">
        <v>26238</v>
      </c>
      <c r="B278" s="90" t="s">
        <v>92</v>
      </c>
      <c r="C278" s="89" t="s">
        <v>86</v>
      </c>
      <c r="D278" s="89" t="s">
        <v>2718</v>
      </c>
      <c r="E278" s="76" t="s">
        <v>130</v>
      </c>
      <c r="F278" s="76" t="str">
        <f>VLOOKUP(E278,Lookup!$A$1:$B$68,2,FALSE)</f>
        <v>Medicine</v>
      </c>
      <c r="G278" s="89" t="s">
        <v>2732</v>
      </c>
      <c r="H278" s="76" t="s">
        <v>4904</v>
      </c>
      <c r="I278" s="76" t="s">
        <v>3240</v>
      </c>
      <c r="J278" s="91">
        <v>45033</v>
      </c>
      <c r="K278" s="91">
        <v>45016</v>
      </c>
      <c r="L278" s="89" t="s">
        <v>5770</v>
      </c>
      <c r="M278" s="89" t="s">
        <v>883</v>
      </c>
      <c r="N278" s="89" t="s">
        <v>884</v>
      </c>
      <c r="O278" s="89" t="s">
        <v>127</v>
      </c>
      <c r="P278" s="89" t="s">
        <v>145</v>
      </c>
      <c r="Q278" s="89" t="s">
        <v>149</v>
      </c>
      <c r="R278" s="92" t="s">
        <v>91</v>
      </c>
      <c r="S278" s="93" t="s">
        <v>91</v>
      </c>
      <c r="T278" s="89"/>
      <c r="U278" s="89"/>
      <c r="V278" s="89"/>
      <c r="W278" s="89"/>
      <c r="X278" s="89"/>
      <c r="Y278" s="91"/>
    </row>
    <row r="279" spans="1:25" x14ac:dyDescent="0.25">
      <c r="A279" s="89">
        <v>26223</v>
      </c>
      <c r="B279" s="90" t="s">
        <v>92</v>
      </c>
      <c r="C279" s="89" t="s">
        <v>86</v>
      </c>
      <c r="D279" s="89" t="s">
        <v>2847</v>
      </c>
      <c r="E279" s="76" t="s">
        <v>165</v>
      </c>
      <c r="F279" s="76" t="str">
        <f>VLOOKUP(E279,Lookup!$A$1:$B$68,2,FALSE)</f>
        <v>Emergency Flow / ED</v>
      </c>
      <c r="G279" s="89" t="s">
        <v>2898</v>
      </c>
      <c r="H279" s="76" t="s">
        <v>4904</v>
      </c>
      <c r="I279" s="76" t="s">
        <v>3248</v>
      </c>
      <c r="J279" s="91">
        <v>45033</v>
      </c>
      <c r="K279" s="91">
        <v>45033</v>
      </c>
      <c r="L279" s="89"/>
      <c r="M279" s="89" t="s">
        <v>957</v>
      </c>
      <c r="N279" s="89" t="s">
        <v>958</v>
      </c>
      <c r="O279" s="89" t="s">
        <v>107</v>
      </c>
      <c r="P279" s="89" t="s">
        <v>108</v>
      </c>
      <c r="Q279" s="89" t="s">
        <v>959</v>
      </c>
      <c r="R279" s="96" t="s">
        <v>104</v>
      </c>
      <c r="S279" s="93" t="s">
        <v>91</v>
      </c>
      <c r="T279" s="89"/>
      <c r="U279" s="89"/>
      <c r="V279" s="89"/>
      <c r="W279" s="89"/>
      <c r="X279" s="89"/>
      <c r="Y279" s="91"/>
    </row>
    <row r="280" spans="1:25" x14ac:dyDescent="0.25">
      <c r="A280" s="89">
        <v>26328</v>
      </c>
      <c r="B280" s="90" t="s">
        <v>92</v>
      </c>
      <c r="C280" s="89" t="s">
        <v>86</v>
      </c>
      <c r="D280" s="89" t="s">
        <v>2710</v>
      </c>
      <c r="E280" s="76" t="s">
        <v>126</v>
      </c>
      <c r="F280" s="76" t="str">
        <f>VLOOKUP(E280,Lookup!$A$1:$B$68,2,FALSE)</f>
        <v>Emergency Flow / ED</v>
      </c>
      <c r="G280" s="89" t="s">
        <v>2732</v>
      </c>
      <c r="H280" s="76" t="s">
        <v>4904</v>
      </c>
      <c r="I280" s="76" t="s">
        <v>3240</v>
      </c>
      <c r="J280" s="91">
        <v>45034</v>
      </c>
      <c r="K280" s="91">
        <v>45034</v>
      </c>
      <c r="L280" s="89"/>
      <c r="M280" s="89" t="s">
        <v>962</v>
      </c>
      <c r="N280" s="89" t="s">
        <v>963</v>
      </c>
      <c r="O280" s="89" t="s">
        <v>88</v>
      </c>
      <c r="P280" s="89" t="s">
        <v>158</v>
      </c>
      <c r="Q280" s="89" t="s">
        <v>89</v>
      </c>
      <c r="R280" s="92" t="s">
        <v>91</v>
      </c>
      <c r="S280" s="93" t="s">
        <v>91</v>
      </c>
      <c r="T280" s="89"/>
      <c r="U280" s="89"/>
      <c r="V280" s="89"/>
      <c r="W280" s="89"/>
      <c r="X280" s="89"/>
      <c r="Y280" s="91"/>
    </row>
    <row r="281" spans="1:25" x14ac:dyDescent="0.25">
      <c r="A281" s="89">
        <v>26390</v>
      </c>
      <c r="B281" s="90" t="s">
        <v>92</v>
      </c>
      <c r="C281" s="89" t="s">
        <v>125</v>
      </c>
      <c r="D281" s="89" t="s">
        <v>2889</v>
      </c>
      <c r="E281" s="76" t="s">
        <v>472</v>
      </c>
      <c r="F281" s="76" t="str">
        <f>VLOOKUP(E281,Lookup!$A$1:$B$68,2,FALSE)</f>
        <v>Emergency Flow / ED</v>
      </c>
      <c r="G281" s="89" t="s">
        <v>2743</v>
      </c>
      <c r="H281" s="76" t="s">
        <v>4904</v>
      </c>
      <c r="I281" s="76" t="s">
        <v>3242</v>
      </c>
      <c r="J281" s="91">
        <v>45034</v>
      </c>
      <c r="K281" s="91">
        <v>45034</v>
      </c>
      <c r="L281" s="89" t="s">
        <v>4756</v>
      </c>
      <c r="M281" s="89" t="s">
        <v>960</v>
      </c>
      <c r="N281" s="89" t="s">
        <v>481</v>
      </c>
      <c r="O281" s="89" t="s">
        <v>127</v>
      </c>
      <c r="P281" s="89" t="s">
        <v>128</v>
      </c>
      <c r="Q281" s="89" t="s">
        <v>961</v>
      </c>
      <c r="R281" s="96" t="s">
        <v>104</v>
      </c>
      <c r="S281" s="89"/>
      <c r="T281" s="89"/>
      <c r="U281" s="89"/>
      <c r="V281" s="89"/>
      <c r="W281" s="89"/>
      <c r="X281" s="89"/>
      <c r="Y281" s="91"/>
    </row>
    <row r="282" spans="1:25" x14ac:dyDescent="0.25">
      <c r="A282" s="89">
        <v>26475</v>
      </c>
      <c r="B282" s="90" t="s">
        <v>85</v>
      </c>
      <c r="C282" s="89" t="s">
        <v>86</v>
      </c>
      <c r="D282" s="89" t="s">
        <v>2710</v>
      </c>
      <c r="E282" s="76" t="s">
        <v>126</v>
      </c>
      <c r="F282" s="76" t="str">
        <f>VLOOKUP(E282,Lookup!$A$1:$B$68,2,FALSE)</f>
        <v>Emergency Flow / ED</v>
      </c>
      <c r="G282" s="89" t="s">
        <v>2844</v>
      </c>
      <c r="H282" s="76" t="s">
        <v>4904</v>
      </c>
      <c r="I282" s="76" t="s">
        <v>3224</v>
      </c>
      <c r="J282" s="91">
        <v>45035</v>
      </c>
      <c r="K282" s="91">
        <v>44943</v>
      </c>
      <c r="L282" s="89"/>
      <c r="M282" s="89" t="s">
        <v>2907</v>
      </c>
      <c r="N282" s="89" t="s">
        <v>2908</v>
      </c>
      <c r="O282" s="89" t="s">
        <v>88</v>
      </c>
      <c r="P282" s="89" t="s">
        <v>90</v>
      </c>
      <c r="Q282" s="89" t="s">
        <v>89</v>
      </c>
      <c r="R282" s="94" t="s">
        <v>99</v>
      </c>
      <c r="S282" s="93" t="s">
        <v>91</v>
      </c>
      <c r="T282" s="89"/>
      <c r="U282" s="89"/>
      <c r="V282" s="89"/>
      <c r="W282" s="89"/>
      <c r="X282" s="89"/>
      <c r="Y282" s="91"/>
    </row>
    <row r="283" spans="1:25" x14ac:dyDescent="0.25">
      <c r="A283" s="89">
        <v>26556</v>
      </c>
      <c r="B283" s="90" t="s">
        <v>92</v>
      </c>
      <c r="C283" s="89" t="s">
        <v>86</v>
      </c>
      <c r="D283" s="89" t="s">
        <v>2718</v>
      </c>
      <c r="E283" s="76" t="s">
        <v>130</v>
      </c>
      <c r="F283" s="76" t="str">
        <f>VLOOKUP(E283,Lookup!$A$1:$B$68,2,FALSE)</f>
        <v>Medicine</v>
      </c>
      <c r="G283" s="89" t="s">
        <v>4075</v>
      </c>
      <c r="H283" s="76" t="s">
        <v>4904</v>
      </c>
      <c r="I283" s="76" t="s">
        <v>4076</v>
      </c>
      <c r="J283" s="91">
        <v>45036</v>
      </c>
      <c r="K283" s="91">
        <v>44850</v>
      </c>
      <c r="L283" s="89"/>
      <c r="M283" s="89" t="s">
        <v>331</v>
      </c>
      <c r="N283" s="89" t="s">
        <v>332</v>
      </c>
      <c r="O283" s="89" t="s">
        <v>115</v>
      </c>
      <c r="P283" s="89" t="s">
        <v>116</v>
      </c>
      <c r="Q283" s="89" t="s">
        <v>216</v>
      </c>
      <c r="R283" s="96" t="s">
        <v>104</v>
      </c>
      <c r="S283" s="97" t="s">
        <v>105</v>
      </c>
      <c r="T283" s="89"/>
      <c r="U283" s="89"/>
      <c r="V283" s="89"/>
      <c r="W283" s="89"/>
      <c r="X283" s="89"/>
      <c r="Y283" s="91"/>
    </row>
    <row r="284" spans="1:25" x14ac:dyDescent="0.25">
      <c r="A284" s="89">
        <v>26534</v>
      </c>
      <c r="B284" s="90" t="s">
        <v>92</v>
      </c>
      <c r="C284" s="89" t="s">
        <v>86</v>
      </c>
      <c r="D284" s="89" t="s">
        <v>2718</v>
      </c>
      <c r="E284" s="76" t="s">
        <v>130</v>
      </c>
      <c r="F284" s="76" t="str">
        <f>VLOOKUP(E284,Lookup!$A$1:$B$68,2,FALSE)</f>
        <v>Medicine</v>
      </c>
      <c r="G284" s="89" t="s">
        <v>2738</v>
      </c>
      <c r="H284" s="76" t="s">
        <v>4904</v>
      </c>
      <c r="I284" s="76" t="s">
        <v>3229</v>
      </c>
      <c r="J284" s="91">
        <v>45036</v>
      </c>
      <c r="K284" s="91">
        <v>44867</v>
      </c>
      <c r="L284" s="89"/>
      <c r="M284" s="89" t="s">
        <v>362</v>
      </c>
      <c r="N284" s="89" t="s">
        <v>363</v>
      </c>
      <c r="O284" s="89" t="s">
        <v>115</v>
      </c>
      <c r="P284" s="89" t="s">
        <v>116</v>
      </c>
      <c r="Q284" s="89" t="s">
        <v>219</v>
      </c>
      <c r="R284" s="96" t="s">
        <v>104</v>
      </c>
      <c r="S284" s="97" t="s">
        <v>105</v>
      </c>
      <c r="T284" s="89"/>
      <c r="U284" s="89"/>
      <c r="V284" s="89"/>
      <c r="W284" s="89"/>
      <c r="X284" s="89"/>
      <c r="Y284" s="91"/>
    </row>
    <row r="285" spans="1:25" x14ac:dyDescent="0.25">
      <c r="A285" s="89">
        <v>26649</v>
      </c>
      <c r="B285" s="90" t="s">
        <v>85</v>
      </c>
      <c r="C285" s="89" t="s">
        <v>86</v>
      </c>
      <c r="D285" s="89" t="s">
        <v>2719</v>
      </c>
      <c r="E285" s="76" t="s">
        <v>831</v>
      </c>
      <c r="F285" s="76" t="str">
        <f>VLOOKUP(E285,Lookup!$A$1:$B$68,2,FALSE)</f>
        <v>Emergency Flow / ED</v>
      </c>
      <c r="G285" s="89" t="s">
        <v>2720</v>
      </c>
      <c r="H285" s="76" t="s">
        <v>4904</v>
      </c>
      <c r="I285" s="76" t="s">
        <v>3217</v>
      </c>
      <c r="J285" s="91">
        <v>45037</v>
      </c>
      <c r="K285" s="91">
        <v>45037</v>
      </c>
      <c r="L285" s="89" t="s">
        <v>5718</v>
      </c>
      <c r="M285" s="89" t="s">
        <v>964</v>
      </c>
      <c r="N285" s="89" t="s">
        <v>965</v>
      </c>
      <c r="O285" s="89" t="s">
        <v>88</v>
      </c>
      <c r="P285" s="89" t="s">
        <v>158</v>
      </c>
      <c r="Q285" s="89" t="s">
        <v>157</v>
      </c>
      <c r="R285" s="96" t="s">
        <v>104</v>
      </c>
      <c r="S285" s="93" t="s">
        <v>91</v>
      </c>
      <c r="T285" s="101" t="s">
        <v>91</v>
      </c>
      <c r="U285" s="89" t="s">
        <v>966</v>
      </c>
      <c r="V285" s="89" t="s">
        <v>967</v>
      </c>
      <c r="W285" s="89"/>
      <c r="X285" s="89" t="s">
        <v>99</v>
      </c>
      <c r="Y285" s="91">
        <v>45209</v>
      </c>
    </row>
    <row r="286" spans="1:25" x14ac:dyDescent="0.25">
      <c r="A286" s="89">
        <v>26685</v>
      </c>
      <c r="B286" s="90" t="s">
        <v>92</v>
      </c>
      <c r="C286" s="89" t="s">
        <v>86</v>
      </c>
      <c r="D286" s="89" t="s">
        <v>2718</v>
      </c>
      <c r="E286" s="76" t="s">
        <v>130</v>
      </c>
      <c r="F286" s="76" t="str">
        <f>VLOOKUP(E286,Lookup!$A$1:$B$68,2,FALSE)</f>
        <v>Medicine</v>
      </c>
      <c r="G286" s="89" t="s">
        <v>2738</v>
      </c>
      <c r="H286" s="76" t="s">
        <v>4904</v>
      </c>
      <c r="I286" s="76" t="s">
        <v>3229</v>
      </c>
      <c r="J286" s="91">
        <v>45038</v>
      </c>
      <c r="K286" s="91">
        <v>45038</v>
      </c>
      <c r="L286" s="89" t="s">
        <v>5617</v>
      </c>
      <c r="M286" s="89" t="s">
        <v>968</v>
      </c>
      <c r="N286" s="89" t="s">
        <v>969</v>
      </c>
      <c r="O286" s="89" t="s">
        <v>88</v>
      </c>
      <c r="P286" s="89" t="s">
        <v>158</v>
      </c>
      <c r="Q286" s="89" t="s">
        <v>4936</v>
      </c>
      <c r="R286" s="95" t="s">
        <v>11</v>
      </c>
      <c r="S286" s="93" t="s">
        <v>91</v>
      </c>
      <c r="T286" s="89"/>
      <c r="U286" s="89"/>
      <c r="V286" s="89"/>
      <c r="W286" s="89"/>
      <c r="X286" s="89"/>
      <c r="Y286" s="91"/>
    </row>
    <row r="287" spans="1:25" x14ac:dyDescent="0.25">
      <c r="A287" s="89">
        <v>26698</v>
      </c>
      <c r="B287" s="90" t="s">
        <v>92</v>
      </c>
      <c r="C287" s="89" t="s">
        <v>86</v>
      </c>
      <c r="D287" s="89" t="s">
        <v>2710</v>
      </c>
      <c r="E287" s="76" t="s">
        <v>126</v>
      </c>
      <c r="F287" s="76" t="str">
        <f>VLOOKUP(E287,Lookup!$A$1:$B$68,2,FALSE)</f>
        <v>Emergency Flow / ED</v>
      </c>
      <c r="G287" s="89" t="s">
        <v>2732</v>
      </c>
      <c r="H287" s="76" t="s">
        <v>4904</v>
      </c>
      <c r="I287" s="76" t="s">
        <v>3240</v>
      </c>
      <c r="J287" s="91">
        <v>45039</v>
      </c>
      <c r="K287" s="91">
        <v>45039</v>
      </c>
      <c r="L287" s="89" t="s">
        <v>4761</v>
      </c>
      <c r="M287" s="89" t="s">
        <v>970</v>
      </c>
      <c r="N287" s="89" t="s">
        <v>971</v>
      </c>
      <c r="O287" s="89" t="s">
        <v>88</v>
      </c>
      <c r="P287" s="89" t="s">
        <v>90</v>
      </c>
      <c r="Q287" s="89" t="s">
        <v>157</v>
      </c>
      <c r="R287" s="92" t="s">
        <v>91</v>
      </c>
      <c r="S287" s="93" t="s">
        <v>91</v>
      </c>
      <c r="T287" s="89"/>
      <c r="U287" s="89"/>
      <c r="V287" s="89"/>
      <c r="W287" s="89"/>
      <c r="X287" s="89"/>
      <c r="Y287" s="91"/>
    </row>
    <row r="288" spans="1:25" x14ac:dyDescent="0.25">
      <c r="A288" s="89">
        <v>26720</v>
      </c>
      <c r="B288" s="90" t="s">
        <v>92</v>
      </c>
      <c r="C288" s="89" t="s">
        <v>86</v>
      </c>
      <c r="D288" s="89" t="s">
        <v>2749</v>
      </c>
      <c r="E288" s="76" t="s">
        <v>93</v>
      </c>
      <c r="F288" s="76" t="str">
        <f>VLOOKUP(E288,Lookup!$A$1:$B$68,2,FALSE)</f>
        <v>Medicine</v>
      </c>
      <c r="G288" s="89" t="s">
        <v>2845</v>
      </c>
      <c r="H288" s="76" t="s">
        <v>4904</v>
      </c>
      <c r="I288" s="76" t="s">
        <v>3208</v>
      </c>
      <c r="J288" s="91">
        <v>45040</v>
      </c>
      <c r="K288" s="91">
        <v>45039</v>
      </c>
      <c r="L288" s="89" t="s">
        <v>5335</v>
      </c>
      <c r="M288" s="89" t="s">
        <v>972</v>
      </c>
      <c r="N288" s="89" t="s">
        <v>973</v>
      </c>
      <c r="O288" s="89" t="s">
        <v>135</v>
      </c>
      <c r="P288" s="89" t="s">
        <v>136</v>
      </c>
      <c r="Q288" s="89" t="s">
        <v>439</v>
      </c>
      <c r="R288" s="92" t="s">
        <v>91</v>
      </c>
      <c r="S288" s="93" t="s">
        <v>91</v>
      </c>
      <c r="T288" s="89"/>
      <c r="U288" s="89"/>
      <c r="V288" s="89"/>
      <c r="W288" s="89"/>
      <c r="X288" s="89"/>
      <c r="Y288" s="91"/>
    </row>
    <row r="289" spans="1:25" x14ac:dyDescent="0.25">
      <c r="A289" s="89">
        <v>26764</v>
      </c>
      <c r="B289" s="90" t="s">
        <v>92</v>
      </c>
      <c r="C289" s="89" t="s">
        <v>86</v>
      </c>
      <c r="D289" s="89" t="s">
        <v>2737</v>
      </c>
      <c r="E289" s="76" t="s">
        <v>230</v>
      </c>
      <c r="F289" s="76" t="str">
        <f>VLOOKUP(E289,Lookup!$A$1:$B$68,2,FALSE)</f>
        <v>Medicine</v>
      </c>
      <c r="G289" s="89" t="s">
        <v>2738</v>
      </c>
      <c r="H289" s="76" t="s">
        <v>4904</v>
      </c>
      <c r="I289" s="76" t="s">
        <v>3229</v>
      </c>
      <c r="J289" s="91">
        <v>45040</v>
      </c>
      <c r="K289" s="91">
        <v>45040</v>
      </c>
      <c r="L289" s="89" t="s">
        <v>4826</v>
      </c>
      <c r="M289" s="89" t="s">
        <v>980</v>
      </c>
      <c r="N289" s="89" t="s">
        <v>981</v>
      </c>
      <c r="O289" s="89" t="s">
        <v>88</v>
      </c>
      <c r="P289" s="89" t="s">
        <v>158</v>
      </c>
      <c r="Q289" s="89" t="s">
        <v>157</v>
      </c>
      <c r="R289" s="92" t="s">
        <v>91</v>
      </c>
      <c r="S289" s="93" t="s">
        <v>91</v>
      </c>
      <c r="T289" s="89"/>
      <c r="U289" s="89"/>
      <c r="V289" s="89"/>
      <c r="W289" s="89"/>
      <c r="X289" s="89"/>
      <c r="Y289" s="91"/>
    </row>
    <row r="290" spans="1:25" x14ac:dyDescent="0.25">
      <c r="A290" s="89">
        <v>26835</v>
      </c>
      <c r="B290" s="90" t="s">
        <v>92</v>
      </c>
      <c r="C290" s="89" t="s">
        <v>86</v>
      </c>
      <c r="D290" s="89" t="s">
        <v>2723</v>
      </c>
      <c r="E290" s="76" t="s">
        <v>36</v>
      </c>
      <c r="F290" s="76" t="str">
        <f>VLOOKUP(E290,Lookup!$A$1:$B$68,2,FALSE)</f>
        <v>Emergency Flow / ED</v>
      </c>
      <c r="G290" s="89" t="s">
        <v>5810</v>
      </c>
      <c r="H290" s="76" t="s">
        <v>5811</v>
      </c>
      <c r="J290" s="91">
        <v>45041</v>
      </c>
      <c r="K290" s="91">
        <v>45041</v>
      </c>
      <c r="L290" s="89" t="s">
        <v>5551</v>
      </c>
      <c r="M290" s="89" t="s">
        <v>984</v>
      </c>
      <c r="N290" s="89" t="s">
        <v>985</v>
      </c>
      <c r="O290" s="89" t="s">
        <v>88</v>
      </c>
      <c r="P290" s="89" t="s">
        <v>229</v>
      </c>
      <c r="Q290" s="89" t="s">
        <v>4908</v>
      </c>
      <c r="R290" s="92" t="s">
        <v>91</v>
      </c>
      <c r="S290" s="93" t="s">
        <v>91</v>
      </c>
      <c r="T290" s="89"/>
      <c r="U290" s="89"/>
      <c r="V290" s="89"/>
      <c r="W290" s="89"/>
      <c r="X290" s="89"/>
      <c r="Y290" s="91"/>
    </row>
    <row r="291" spans="1:25" x14ac:dyDescent="0.25">
      <c r="A291" s="89">
        <v>26890</v>
      </c>
      <c r="B291" s="90" t="s">
        <v>183</v>
      </c>
      <c r="C291" s="89" t="s">
        <v>86</v>
      </c>
      <c r="D291" s="89" t="s">
        <v>2749</v>
      </c>
      <c r="E291" s="76" t="s">
        <v>93</v>
      </c>
      <c r="F291" s="76" t="str">
        <f>VLOOKUP(E291,Lookup!$A$1:$B$68,2,FALSE)</f>
        <v>Medicine</v>
      </c>
      <c r="G291" s="89" t="s">
        <v>2744</v>
      </c>
      <c r="H291" s="76" t="s">
        <v>4904</v>
      </c>
      <c r="I291" s="76" t="s">
        <v>3212</v>
      </c>
      <c r="J291" s="91">
        <v>45042</v>
      </c>
      <c r="K291" s="91">
        <v>45042</v>
      </c>
      <c r="L291" s="89"/>
      <c r="M291" s="89" t="s">
        <v>990</v>
      </c>
      <c r="N291" s="89" t="s">
        <v>991</v>
      </c>
      <c r="O291" s="89" t="s">
        <v>88</v>
      </c>
      <c r="P291" s="89" t="s">
        <v>4909</v>
      </c>
      <c r="Q291" s="89" t="s">
        <v>4908</v>
      </c>
      <c r="R291" s="92" t="s">
        <v>91</v>
      </c>
      <c r="S291" s="93" t="s">
        <v>91</v>
      </c>
      <c r="T291" s="105" t="s">
        <v>99</v>
      </c>
      <c r="U291" s="89" t="s">
        <v>5769</v>
      </c>
      <c r="V291" s="89" t="s">
        <v>5768</v>
      </c>
      <c r="W291" s="89"/>
      <c r="X291" s="89" t="s">
        <v>5767</v>
      </c>
      <c r="Y291" s="91"/>
    </row>
    <row r="292" spans="1:25" x14ac:dyDescent="0.25">
      <c r="A292" s="89">
        <v>26965</v>
      </c>
      <c r="B292" s="90" t="s">
        <v>92</v>
      </c>
      <c r="C292" s="89" t="s">
        <v>86</v>
      </c>
      <c r="D292" s="89" t="s">
        <v>2716</v>
      </c>
      <c r="E292" s="76" t="s">
        <v>87</v>
      </c>
      <c r="F292" s="76" t="str">
        <f>VLOOKUP(E292,Lookup!$A$1:$B$68,2,FALSE)</f>
        <v>Integrated Surgery</v>
      </c>
      <c r="G292" s="89" t="s">
        <v>2727</v>
      </c>
      <c r="H292" s="76" t="s">
        <v>4904</v>
      </c>
      <c r="I292" s="76" t="s">
        <v>3257</v>
      </c>
      <c r="J292" s="91">
        <v>45043</v>
      </c>
      <c r="K292" s="91">
        <v>45022</v>
      </c>
      <c r="L292" s="89"/>
      <c r="M292" s="89" t="s">
        <v>910</v>
      </c>
      <c r="N292" s="89" t="s">
        <v>911</v>
      </c>
      <c r="O292" s="89" t="s">
        <v>131</v>
      </c>
      <c r="P292" s="89" t="s">
        <v>132</v>
      </c>
      <c r="Q292" s="89" t="s">
        <v>133</v>
      </c>
      <c r="R292" s="96" t="s">
        <v>104</v>
      </c>
      <c r="S292" s="100" t="s">
        <v>104</v>
      </c>
      <c r="T292" s="89"/>
      <c r="U292" s="89" t="s">
        <v>2910</v>
      </c>
      <c r="V292" s="89"/>
      <c r="W292" s="89"/>
      <c r="X292" s="89"/>
      <c r="Y292" s="91"/>
    </row>
    <row r="293" spans="1:25" x14ac:dyDescent="0.25">
      <c r="A293" s="89">
        <v>26960</v>
      </c>
      <c r="B293" s="90" t="s">
        <v>92</v>
      </c>
      <c r="C293" s="89" t="s">
        <v>86</v>
      </c>
      <c r="D293" s="89" t="s">
        <v>2894</v>
      </c>
      <c r="E293" s="76" t="s">
        <v>528</v>
      </c>
      <c r="F293" s="76" t="str">
        <f>VLOOKUP(E293,Lookup!$A$1:$B$68,2,FALSE)</f>
        <v>Integrated Surgery</v>
      </c>
      <c r="G293" s="89" t="s">
        <v>2905</v>
      </c>
      <c r="H293" s="76" t="s">
        <v>4904</v>
      </c>
      <c r="I293" s="76" t="s">
        <v>3256</v>
      </c>
      <c r="J293" s="91">
        <v>45043</v>
      </c>
      <c r="K293" s="91">
        <v>45041</v>
      </c>
      <c r="L293" s="89" t="s">
        <v>4760</v>
      </c>
      <c r="M293" s="89" t="s">
        <v>982</v>
      </c>
      <c r="N293" s="89" t="s">
        <v>983</v>
      </c>
      <c r="O293" s="89" t="s">
        <v>150</v>
      </c>
      <c r="P293" s="89" t="s">
        <v>151</v>
      </c>
      <c r="Q293" s="89" t="s">
        <v>202</v>
      </c>
      <c r="R293" s="92" t="s">
        <v>91</v>
      </c>
      <c r="S293" s="93" t="s">
        <v>91</v>
      </c>
      <c r="T293" s="89"/>
      <c r="U293" s="89"/>
      <c r="V293" s="89"/>
      <c r="W293" s="89"/>
      <c r="X293" s="89"/>
      <c r="Y293" s="91"/>
    </row>
    <row r="294" spans="1:25" x14ac:dyDescent="0.25">
      <c r="A294" s="89">
        <v>27058</v>
      </c>
      <c r="B294" s="90" t="s">
        <v>85</v>
      </c>
      <c r="C294" s="89" t="s">
        <v>86</v>
      </c>
      <c r="D294" s="89" t="s">
        <v>2742</v>
      </c>
      <c r="E294" s="76" t="s">
        <v>569</v>
      </c>
      <c r="F294" s="76" t="str">
        <f>VLOOKUP(E294,Lookup!$A$1:$B$68,2,FALSE)</f>
        <v>Medicine</v>
      </c>
      <c r="G294" s="89" t="s">
        <v>2743</v>
      </c>
      <c r="H294" s="76" t="s">
        <v>4904</v>
      </c>
      <c r="I294" s="76" t="s">
        <v>3242</v>
      </c>
      <c r="J294" s="91">
        <v>45044</v>
      </c>
      <c r="K294" s="91">
        <v>45029</v>
      </c>
      <c r="L294" s="89" t="s">
        <v>4771</v>
      </c>
      <c r="M294" s="89" t="s">
        <v>5839</v>
      </c>
      <c r="N294" s="89" t="s">
        <v>937</v>
      </c>
      <c r="O294" s="89" t="s">
        <v>210</v>
      </c>
      <c r="P294" s="89" t="s">
        <v>264</v>
      </c>
      <c r="Q294" s="89" t="s">
        <v>265</v>
      </c>
      <c r="R294" s="102" t="s">
        <v>171</v>
      </c>
      <c r="S294" s="97" t="s">
        <v>105</v>
      </c>
      <c r="T294" s="89"/>
      <c r="U294" s="89"/>
      <c r="V294" s="89"/>
      <c r="W294" s="89"/>
      <c r="X294" s="89"/>
      <c r="Y294" s="91"/>
    </row>
    <row r="295" spans="1:25" x14ac:dyDescent="0.25">
      <c r="A295" s="89">
        <v>27100</v>
      </c>
      <c r="B295" s="90" t="s">
        <v>85</v>
      </c>
      <c r="C295" s="89" t="s">
        <v>86</v>
      </c>
      <c r="D295" s="89" t="s">
        <v>2710</v>
      </c>
      <c r="E295" s="76" t="s">
        <v>126</v>
      </c>
      <c r="F295" s="76" t="str">
        <f>VLOOKUP(E295,Lookup!$A$1:$B$68,2,FALSE)</f>
        <v>Emergency Flow / ED</v>
      </c>
      <c r="G295" s="89" t="s">
        <v>2732</v>
      </c>
      <c r="H295" s="76" t="s">
        <v>4904</v>
      </c>
      <c r="I295" s="76" t="s">
        <v>3240</v>
      </c>
      <c r="J295" s="91">
        <v>45044</v>
      </c>
      <c r="K295" s="91">
        <v>45044</v>
      </c>
      <c r="L295" s="89" t="s">
        <v>5766</v>
      </c>
      <c r="M295" s="89" t="s">
        <v>997</v>
      </c>
      <c r="N295" s="89" t="s">
        <v>998</v>
      </c>
      <c r="O295" s="89" t="s">
        <v>88</v>
      </c>
      <c r="P295" s="89" t="s">
        <v>90</v>
      </c>
      <c r="Q295" s="89" t="s">
        <v>190</v>
      </c>
      <c r="R295" s="96" t="s">
        <v>104</v>
      </c>
      <c r="S295" s="98" t="s">
        <v>99</v>
      </c>
      <c r="T295" s="89"/>
      <c r="U295" s="89"/>
      <c r="V295" s="89"/>
      <c r="W295" s="89"/>
      <c r="X295" s="89"/>
      <c r="Y295" s="91"/>
    </row>
    <row r="296" spans="1:25" x14ac:dyDescent="0.25">
      <c r="A296" s="89">
        <v>27107</v>
      </c>
      <c r="B296" s="90" t="s">
        <v>85</v>
      </c>
      <c r="C296" s="89" t="s">
        <v>86</v>
      </c>
      <c r="D296" s="89" t="s">
        <v>2710</v>
      </c>
      <c r="E296" s="76" t="s">
        <v>126</v>
      </c>
      <c r="F296" s="76" t="str">
        <f>VLOOKUP(E296,Lookup!$A$1:$B$68,2,FALSE)</f>
        <v>Emergency Flow / ED</v>
      </c>
      <c r="G296" s="89" t="s">
        <v>2732</v>
      </c>
      <c r="H296" s="76" t="s">
        <v>4904</v>
      </c>
      <c r="I296" s="76" t="s">
        <v>3240</v>
      </c>
      <c r="J296" s="91">
        <v>45045</v>
      </c>
      <c r="K296" s="91">
        <v>45045</v>
      </c>
      <c r="L296" s="89" t="s">
        <v>5514</v>
      </c>
      <c r="M296" s="89" t="s">
        <v>999</v>
      </c>
      <c r="N296" s="89" t="s">
        <v>1000</v>
      </c>
      <c r="O296" s="89" t="s">
        <v>135</v>
      </c>
      <c r="P296" s="89" t="s">
        <v>136</v>
      </c>
      <c r="Q296" s="89" t="s">
        <v>141</v>
      </c>
      <c r="R296" s="92" t="s">
        <v>91</v>
      </c>
      <c r="S296" s="89"/>
      <c r="T296" s="89"/>
      <c r="U296" s="89"/>
      <c r="V296" s="89"/>
      <c r="W296" s="89"/>
      <c r="X296" s="89"/>
      <c r="Y296" s="91"/>
    </row>
    <row r="297" spans="1:25" x14ac:dyDescent="0.25">
      <c r="A297" s="89">
        <v>27112</v>
      </c>
      <c r="B297" s="90" t="s">
        <v>92</v>
      </c>
      <c r="C297" s="89" t="s">
        <v>86</v>
      </c>
      <c r="D297" s="89" t="s">
        <v>2723</v>
      </c>
      <c r="E297" s="76" t="s">
        <v>36</v>
      </c>
      <c r="F297" s="76" t="str">
        <f>VLOOKUP(E297,Lookup!$A$1:$B$68,2,FALSE)</f>
        <v>Emergency Flow / ED</v>
      </c>
      <c r="G297" s="89" t="s">
        <v>2720</v>
      </c>
      <c r="H297" s="76" t="s">
        <v>4904</v>
      </c>
      <c r="I297" s="76" t="s">
        <v>3217</v>
      </c>
      <c r="J297" s="91">
        <v>45045</v>
      </c>
      <c r="K297" s="91">
        <v>45045</v>
      </c>
      <c r="L297" s="89" t="s">
        <v>4788</v>
      </c>
      <c r="M297" s="89" t="s">
        <v>1002</v>
      </c>
      <c r="N297" s="89" t="s">
        <v>1003</v>
      </c>
      <c r="O297" s="89" t="s">
        <v>210</v>
      </c>
      <c r="P297" s="89" t="s">
        <v>243</v>
      </c>
      <c r="Q297" s="89" t="s">
        <v>270</v>
      </c>
      <c r="R297" s="96" t="s">
        <v>104</v>
      </c>
      <c r="S297" s="93" t="s">
        <v>91</v>
      </c>
      <c r="T297" s="89"/>
      <c r="U297" s="89"/>
      <c r="V297" s="89"/>
      <c r="W297" s="89"/>
      <c r="X297" s="89"/>
      <c r="Y297" s="91"/>
    </row>
    <row r="298" spans="1:25" x14ac:dyDescent="0.25">
      <c r="A298" s="89">
        <v>27172</v>
      </c>
      <c r="B298" s="90" t="s">
        <v>92</v>
      </c>
      <c r="C298" s="89" t="s">
        <v>155</v>
      </c>
      <c r="D298" s="89" t="s">
        <v>2749</v>
      </c>
      <c r="E298" s="76" t="s">
        <v>93</v>
      </c>
      <c r="F298" s="76" t="str">
        <f>VLOOKUP(E298,Lookup!$A$1:$B$68,2,FALSE)</f>
        <v>Medicine</v>
      </c>
      <c r="G298" s="89" t="s">
        <v>2845</v>
      </c>
      <c r="H298" s="76" t="s">
        <v>4904</v>
      </c>
      <c r="I298" s="76" t="s">
        <v>3208</v>
      </c>
      <c r="J298" s="91">
        <v>45046</v>
      </c>
      <c r="K298" s="91">
        <v>45046</v>
      </c>
      <c r="L298" s="89" t="s">
        <v>4818</v>
      </c>
      <c r="M298" s="89" t="s">
        <v>1006</v>
      </c>
      <c r="N298" s="89" t="s">
        <v>1007</v>
      </c>
      <c r="O298" s="89" t="s">
        <v>192</v>
      </c>
      <c r="P298" s="89" t="s">
        <v>235</v>
      </c>
      <c r="Q298" s="89" t="s">
        <v>1008</v>
      </c>
      <c r="R298" s="96" t="s">
        <v>104</v>
      </c>
      <c r="S298" s="89"/>
      <c r="T298" s="89"/>
      <c r="U298" s="89"/>
      <c r="V298" s="89"/>
      <c r="W298" s="89"/>
      <c r="X298" s="89"/>
      <c r="Y298" s="91"/>
    </row>
    <row r="299" spans="1:25" x14ac:dyDescent="0.25">
      <c r="A299" s="89">
        <v>27178</v>
      </c>
      <c r="B299" s="90" t="s">
        <v>85</v>
      </c>
      <c r="C299" s="89" t="s">
        <v>86</v>
      </c>
      <c r="D299" s="89" t="s">
        <v>2718</v>
      </c>
      <c r="E299" s="76" t="s">
        <v>130</v>
      </c>
      <c r="F299" s="76" t="str">
        <f>VLOOKUP(E299,Lookup!$A$1:$B$68,2,FALSE)</f>
        <v>Medicine</v>
      </c>
      <c r="G299" s="89" t="s">
        <v>2743</v>
      </c>
      <c r="H299" s="76" t="s">
        <v>4904</v>
      </c>
      <c r="I299" s="76" t="s">
        <v>3242</v>
      </c>
      <c r="J299" s="91">
        <v>45046</v>
      </c>
      <c r="K299" s="91">
        <v>45046</v>
      </c>
      <c r="L299" s="89"/>
      <c r="M299" s="89" t="s">
        <v>1004</v>
      </c>
      <c r="N299" s="89" t="s">
        <v>1005</v>
      </c>
      <c r="O299" s="89" t="s">
        <v>135</v>
      </c>
      <c r="P299" s="89" t="s">
        <v>136</v>
      </c>
      <c r="Q299" s="89" t="s">
        <v>909</v>
      </c>
      <c r="R299" s="94" t="s">
        <v>99</v>
      </c>
      <c r="S299" s="89"/>
      <c r="T299" s="89"/>
      <c r="U299" s="89"/>
      <c r="V299" s="89"/>
      <c r="W299" s="89"/>
      <c r="X299" s="89"/>
      <c r="Y299" s="91"/>
    </row>
    <row r="300" spans="1:25" x14ac:dyDescent="0.25">
      <c r="A300" s="89">
        <v>27229</v>
      </c>
      <c r="B300" s="90" t="s">
        <v>85</v>
      </c>
      <c r="C300" s="89" t="s">
        <v>86</v>
      </c>
      <c r="D300" s="89" t="s">
        <v>2710</v>
      </c>
      <c r="E300" s="76" t="s">
        <v>126</v>
      </c>
      <c r="F300" s="76" t="str">
        <f>VLOOKUP(E300,Lookup!$A$1:$B$68,2,FALSE)</f>
        <v>Emergency Flow / ED</v>
      </c>
      <c r="G300" s="89" t="s">
        <v>2732</v>
      </c>
      <c r="H300" s="76" t="s">
        <v>4904</v>
      </c>
      <c r="I300" s="76" t="s">
        <v>3240</v>
      </c>
      <c r="J300" s="91">
        <v>45047</v>
      </c>
      <c r="K300" s="91">
        <v>45047</v>
      </c>
      <c r="L300" s="89" t="s">
        <v>4881</v>
      </c>
      <c r="M300" s="89" t="s">
        <v>1009</v>
      </c>
      <c r="N300" s="89" t="s">
        <v>1010</v>
      </c>
      <c r="O300" s="89" t="s">
        <v>88</v>
      </c>
      <c r="P300" s="89" t="s">
        <v>229</v>
      </c>
      <c r="Q300" s="89" t="s">
        <v>4908</v>
      </c>
      <c r="R300" s="92" t="s">
        <v>91</v>
      </c>
      <c r="S300" s="89"/>
      <c r="T300" s="89"/>
      <c r="U300" s="89"/>
      <c r="V300" s="89"/>
      <c r="W300" s="89"/>
      <c r="X300" s="89"/>
      <c r="Y300" s="91"/>
    </row>
    <row r="301" spans="1:25" x14ac:dyDescent="0.25">
      <c r="A301" s="89">
        <v>27343</v>
      </c>
      <c r="B301" s="90" t="s">
        <v>85</v>
      </c>
      <c r="C301" s="89" t="s">
        <v>86</v>
      </c>
      <c r="D301" s="89" t="s">
        <v>2718</v>
      </c>
      <c r="E301" s="76" t="s">
        <v>130</v>
      </c>
      <c r="F301" s="76" t="str">
        <f>VLOOKUP(E301,Lookup!$A$1:$B$68,2,FALSE)</f>
        <v>Medicine</v>
      </c>
      <c r="G301" s="89" t="s">
        <v>2732</v>
      </c>
      <c r="H301" s="76" t="s">
        <v>4904</v>
      </c>
      <c r="I301" s="76" t="s">
        <v>3240</v>
      </c>
      <c r="J301" s="91">
        <v>45049</v>
      </c>
      <c r="K301" s="91">
        <v>45048</v>
      </c>
      <c r="L301" s="89" t="s">
        <v>4779</v>
      </c>
      <c r="M301" s="89" t="s">
        <v>1012</v>
      </c>
      <c r="N301" s="89" t="s">
        <v>1013</v>
      </c>
      <c r="O301" s="89" t="s">
        <v>88</v>
      </c>
      <c r="P301" s="89" t="s">
        <v>4909</v>
      </c>
      <c r="Q301" s="89" t="s">
        <v>4908</v>
      </c>
      <c r="R301" s="92" t="s">
        <v>91</v>
      </c>
      <c r="S301" s="89"/>
      <c r="T301" s="89"/>
      <c r="U301" s="89"/>
      <c r="V301" s="89"/>
      <c r="W301" s="89"/>
      <c r="X301" s="89"/>
      <c r="Y301" s="91"/>
    </row>
    <row r="302" spans="1:25" x14ac:dyDescent="0.25">
      <c r="A302" s="89">
        <v>27372</v>
      </c>
      <c r="B302" s="90" t="s">
        <v>85</v>
      </c>
      <c r="C302" s="89" t="s">
        <v>86</v>
      </c>
      <c r="D302" s="89" t="s">
        <v>2746</v>
      </c>
      <c r="E302" s="76" t="s">
        <v>110</v>
      </c>
      <c r="F302" s="76" t="str">
        <f>VLOOKUP(E302,Lookup!$A$1:$B$68,2,FALSE)</f>
        <v>Medicine</v>
      </c>
      <c r="G302" s="89" t="s">
        <v>2861</v>
      </c>
      <c r="H302" s="76" t="s">
        <v>4904</v>
      </c>
      <c r="I302" s="76" t="s">
        <v>43</v>
      </c>
      <c r="J302" s="91">
        <v>45049</v>
      </c>
      <c r="K302" s="91">
        <v>45049</v>
      </c>
      <c r="L302" s="89" t="s">
        <v>4757</v>
      </c>
      <c r="M302" s="89" t="s">
        <v>1014</v>
      </c>
      <c r="N302" s="89" t="s">
        <v>1015</v>
      </c>
      <c r="O302" s="89" t="s">
        <v>96</v>
      </c>
      <c r="P302" s="89" t="s">
        <v>788</v>
      </c>
      <c r="Q302" s="89" t="s">
        <v>351</v>
      </c>
      <c r="R302" s="95" t="s">
        <v>11</v>
      </c>
      <c r="S302" s="106" t="s">
        <v>11</v>
      </c>
      <c r="T302" s="107" t="s">
        <v>11</v>
      </c>
      <c r="U302" s="89" t="s">
        <v>1016</v>
      </c>
      <c r="V302" s="89" t="s">
        <v>1017</v>
      </c>
      <c r="W302" s="89"/>
      <c r="X302" s="89" t="s">
        <v>1018</v>
      </c>
      <c r="Y302" s="91"/>
    </row>
    <row r="303" spans="1:25" x14ac:dyDescent="0.25">
      <c r="A303" s="89">
        <v>27366</v>
      </c>
      <c r="B303" s="90" t="s">
        <v>85</v>
      </c>
      <c r="C303" s="89" t="s">
        <v>86</v>
      </c>
      <c r="D303" s="89" t="s">
        <v>2749</v>
      </c>
      <c r="E303" s="76" t="s">
        <v>93</v>
      </c>
      <c r="F303" s="76" t="str">
        <f>VLOOKUP(E303,Lookup!$A$1:$B$68,2,FALSE)</f>
        <v>Medicine</v>
      </c>
      <c r="G303" s="89" t="s">
        <v>2845</v>
      </c>
      <c r="H303" s="76" t="s">
        <v>4904</v>
      </c>
      <c r="I303" s="76" t="s">
        <v>3208</v>
      </c>
      <c r="J303" s="91">
        <v>45049</v>
      </c>
      <c r="K303" s="91">
        <v>45049</v>
      </c>
      <c r="L303" s="89" t="s">
        <v>5277</v>
      </c>
      <c r="M303" s="89" t="s">
        <v>1024</v>
      </c>
      <c r="N303" s="89" t="s">
        <v>417</v>
      </c>
      <c r="O303" s="89" t="s">
        <v>127</v>
      </c>
      <c r="P303" s="89" t="s">
        <v>145</v>
      </c>
      <c r="Q303" s="89" t="s">
        <v>149</v>
      </c>
      <c r="R303" s="92" t="s">
        <v>91</v>
      </c>
      <c r="S303" s="89"/>
      <c r="T303" s="89"/>
      <c r="U303" s="89"/>
      <c r="V303" s="89"/>
      <c r="W303" s="89"/>
      <c r="X303" s="89"/>
      <c r="Y303" s="91"/>
    </row>
    <row r="304" spans="1:25" x14ac:dyDescent="0.25">
      <c r="A304" s="89">
        <v>27385</v>
      </c>
      <c r="B304" s="90" t="s">
        <v>92</v>
      </c>
      <c r="C304" s="89" t="s">
        <v>86</v>
      </c>
      <c r="D304" s="89" t="s">
        <v>2894</v>
      </c>
      <c r="E304" s="76" t="s">
        <v>528</v>
      </c>
      <c r="F304" s="76" t="str">
        <f>VLOOKUP(E304,Lookup!$A$1:$B$68,2,FALSE)</f>
        <v>Integrated Surgery</v>
      </c>
      <c r="G304" s="89" t="s">
        <v>2905</v>
      </c>
      <c r="H304" s="76" t="s">
        <v>4904</v>
      </c>
      <c r="I304" s="76" t="s">
        <v>3256</v>
      </c>
      <c r="J304" s="91">
        <v>45049</v>
      </c>
      <c r="K304" s="91">
        <v>45049</v>
      </c>
      <c r="L304" s="89" t="s">
        <v>5580</v>
      </c>
      <c r="M304" s="89" t="s">
        <v>1022</v>
      </c>
      <c r="N304" s="89" t="s">
        <v>1023</v>
      </c>
      <c r="O304" s="89" t="s">
        <v>150</v>
      </c>
      <c r="P304" s="89" t="s">
        <v>231</v>
      </c>
      <c r="Q304" s="89" t="s">
        <v>301</v>
      </c>
      <c r="R304" s="92" t="s">
        <v>91</v>
      </c>
      <c r="S304" s="93" t="s">
        <v>91</v>
      </c>
      <c r="T304" s="89"/>
      <c r="U304" s="89"/>
      <c r="V304" s="89"/>
      <c r="W304" s="89"/>
      <c r="X304" s="89"/>
      <c r="Y304" s="91"/>
    </row>
    <row r="305" spans="1:25" x14ac:dyDescent="0.25">
      <c r="A305" s="89">
        <v>27438</v>
      </c>
      <c r="B305" s="90" t="s">
        <v>85</v>
      </c>
      <c r="C305" s="89" t="s">
        <v>86</v>
      </c>
      <c r="D305" s="89" t="s">
        <v>2718</v>
      </c>
      <c r="E305" s="76" t="s">
        <v>130</v>
      </c>
      <c r="F305" s="76" t="str">
        <f>VLOOKUP(E305,Lookup!$A$1:$B$68,2,FALSE)</f>
        <v>Medicine</v>
      </c>
      <c r="G305" s="89" t="s">
        <v>2732</v>
      </c>
      <c r="H305" s="76" t="s">
        <v>4904</v>
      </c>
      <c r="I305" s="76" t="s">
        <v>3240</v>
      </c>
      <c r="J305" s="91">
        <v>45050</v>
      </c>
      <c r="K305" s="91">
        <v>45040</v>
      </c>
      <c r="L305" s="89"/>
      <c r="M305" s="89" t="s">
        <v>974</v>
      </c>
      <c r="N305" s="89" t="s">
        <v>975</v>
      </c>
      <c r="O305" s="89" t="s">
        <v>210</v>
      </c>
      <c r="P305" s="89" t="s">
        <v>243</v>
      </c>
      <c r="Q305" s="89" t="s">
        <v>270</v>
      </c>
      <c r="R305" s="96" t="s">
        <v>104</v>
      </c>
      <c r="S305" s="93" t="s">
        <v>91</v>
      </c>
      <c r="T305" s="89"/>
      <c r="U305" s="89"/>
      <c r="V305" s="89"/>
      <c r="W305" s="89"/>
      <c r="X305" s="89"/>
      <c r="Y305" s="91"/>
    </row>
    <row r="306" spans="1:25" x14ac:dyDescent="0.25">
      <c r="A306" s="89">
        <v>27452</v>
      </c>
      <c r="B306" s="90" t="s">
        <v>85</v>
      </c>
      <c r="C306" s="89" t="s">
        <v>86</v>
      </c>
      <c r="D306" s="89" t="s">
        <v>2718</v>
      </c>
      <c r="E306" s="76" t="s">
        <v>130</v>
      </c>
      <c r="F306" s="76" t="str">
        <f>VLOOKUP(E306,Lookup!$A$1:$B$68,2,FALSE)</f>
        <v>Medicine</v>
      </c>
      <c r="G306" s="89" t="s">
        <v>2845</v>
      </c>
      <c r="H306" s="76" t="s">
        <v>4904</v>
      </c>
      <c r="I306" s="76" t="s">
        <v>3208</v>
      </c>
      <c r="J306" s="91">
        <v>45050</v>
      </c>
      <c r="K306" s="91">
        <v>45050</v>
      </c>
      <c r="L306" s="89" t="s">
        <v>4755</v>
      </c>
      <c r="M306" s="89" t="s">
        <v>1025</v>
      </c>
      <c r="N306" s="89" t="s">
        <v>1026</v>
      </c>
      <c r="O306" s="89" t="s">
        <v>88</v>
      </c>
      <c r="P306" s="89" t="s">
        <v>229</v>
      </c>
      <c r="Q306" s="89" t="s">
        <v>4927</v>
      </c>
      <c r="R306" s="92" t="s">
        <v>91</v>
      </c>
      <c r="S306" s="89"/>
      <c r="T306" s="89"/>
      <c r="U306" s="89"/>
      <c r="V306" s="89"/>
      <c r="W306" s="89"/>
      <c r="X306" s="89"/>
      <c r="Y306" s="91"/>
    </row>
    <row r="307" spans="1:25" x14ac:dyDescent="0.25">
      <c r="A307" s="89">
        <v>27478</v>
      </c>
      <c r="B307" s="90" t="s">
        <v>85</v>
      </c>
      <c r="C307" s="89" t="s">
        <v>86</v>
      </c>
      <c r="D307" s="89" t="s">
        <v>2749</v>
      </c>
      <c r="E307" s="76" t="s">
        <v>93</v>
      </c>
      <c r="F307" s="76" t="str">
        <f>VLOOKUP(E307,Lookup!$A$1:$B$68,2,FALSE)</f>
        <v>Medicine</v>
      </c>
      <c r="G307" s="89" t="s">
        <v>2845</v>
      </c>
      <c r="H307" s="76" t="s">
        <v>4904</v>
      </c>
      <c r="I307" s="76" t="s">
        <v>3208</v>
      </c>
      <c r="J307" s="91">
        <v>45050</v>
      </c>
      <c r="K307" s="91">
        <v>45050</v>
      </c>
      <c r="L307" s="89"/>
      <c r="M307" s="89" t="s">
        <v>1027</v>
      </c>
      <c r="N307" s="89" t="s">
        <v>1028</v>
      </c>
      <c r="O307" s="89" t="s">
        <v>88</v>
      </c>
      <c r="P307" s="89" t="s">
        <v>158</v>
      </c>
      <c r="Q307" s="89" t="s">
        <v>157</v>
      </c>
      <c r="R307" s="92" t="s">
        <v>91</v>
      </c>
      <c r="S307" s="89"/>
      <c r="T307" s="89"/>
      <c r="U307" s="89"/>
      <c r="V307" s="89"/>
      <c r="W307" s="89"/>
      <c r="X307" s="89"/>
      <c r="Y307" s="91"/>
    </row>
    <row r="308" spans="1:25" x14ac:dyDescent="0.25">
      <c r="A308" s="89">
        <v>27455</v>
      </c>
      <c r="B308" s="90" t="s">
        <v>85</v>
      </c>
      <c r="C308" s="89" t="s">
        <v>86</v>
      </c>
      <c r="D308" s="89" t="s">
        <v>2749</v>
      </c>
      <c r="E308" s="76" t="s">
        <v>93</v>
      </c>
      <c r="F308" s="76" t="str">
        <f>VLOOKUP(E308,Lookup!$A$1:$B$68,2,FALSE)</f>
        <v>Medicine</v>
      </c>
      <c r="G308" s="89" t="s">
        <v>2845</v>
      </c>
      <c r="H308" s="76" t="s">
        <v>4904</v>
      </c>
      <c r="I308" s="76" t="s">
        <v>3208</v>
      </c>
      <c r="J308" s="91">
        <v>45050</v>
      </c>
      <c r="K308" s="91">
        <v>45050</v>
      </c>
      <c r="L308" s="89" t="s">
        <v>4877</v>
      </c>
      <c r="M308" s="89" t="s">
        <v>1029</v>
      </c>
      <c r="N308" s="89" t="s">
        <v>1030</v>
      </c>
      <c r="O308" s="89" t="s">
        <v>88</v>
      </c>
      <c r="P308" s="89" t="s">
        <v>158</v>
      </c>
      <c r="Q308" s="89" t="s">
        <v>4936</v>
      </c>
      <c r="R308" s="92" t="s">
        <v>91</v>
      </c>
      <c r="S308" s="89"/>
      <c r="T308" s="89"/>
      <c r="U308" s="89"/>
      <c r="V308" s="89"/>
      <c r="W308" s="89"/>
      <c r="X308" s="89"/>
      <c r="Y308" s="91"/>
    </row>
    <row r="309" spans="1:25" x14ac:dyDescent="0.25">
      <c r="A309" s="89">
        <v>27549</v>
      </c>
      <c r="B309" s="90" t="s">
        <v>92</v>
      </c>
      <c r="C309" s="89" t="s">
        <v>86</v>
      </c>
      <c r="D309" s="89" t="s">
        <v>2894</v>
      </c>
      <c r="E309" s="76" t="s">
        <v>528</v>
      </c>
      <c r="F309" s="76" t="str">
        <f>VLOOKUP(E309,Lookup!$A$1:$B$68,2,FALSE)</f>
        <v>Integrated Surgery</v>
      </c>
      <c r="G309" s="89" t="s">
        <v>2905</v>
      </c>
      <c r="H309" s="76" t="s">
        <v>4904</v>
      </c>
      <c r="I309" s="76" t="s">
        <v>3256</v>
      </c>
      <c r="J309" s="91">
        <v>45051</v>
      </c>
      <c r="K309" s="91">
        <v>45051</v>
      </c>
      <c r="L309" s="89" t="s">
        <v>4787</v>
      </c>
      <c r="M309" s="89" t="s">
        <v>1037</v>
      </c>
      <c r="N309" s="89" t="s">
        <v>1038</v>
      </c>
      <c r="O309" s="89" t="s">
        <v>150</v>
      </c>
      <c r="P309" s="89" t="s">
        <v>231</v>
      </c>
      <c r="Q309" s="89" t="s">
        <v>1039</v>
      </c>
      <c r="R309" s="92" t="s">
        <v>91</v>
      </c>
      <c r="S309" s="93" t="s">
        <v>91</v>
      </c>
      <c r="T309" s="89"/>
      <c r="U309" s="89"/>
      <c r="V309" s="89"/>
      <c r="W309" s="89"/>
      <c r="X309" s="89"/>
      <c r="Y309" s="91"/>
    </row>
    <row r="310" spans="1:25" x14ac:dyDescent="0.25">
      <c r="A310" s="89">
        <v>27487</v>
      </c>
      <c r="B310" s="90" t="s">
        <v>85</v>
      </c>
      <c r="C310" s="89" t="s">
        <v>86</v>
      </c>
      <c r="D310" s="89" t="s">
        <v>2710</v>
      </c>
      <c r="E310" s="76" t="s">
        <v>126</v>
      </c>
      <c r="F310" s="76" t="str">
        <f>VLOOKUP(E310,Lookup!$A$1:$B$68,2,FALSE)</f>
        <v>Emergency Flow / ED</v>
      </c>
      <c r="G310" s="89" t="s">
        <v>2732</v>
      </c>
      <c r="H310" s="76" t="s">
        <v>4904</v>
      </c>
      <c r="I310" s="76" t="s">
        <v>3240</v>
      </c>
      <c r="J310" s="91">
        <v>45051</v>
      </c>
      <c r="K310" s="91">
        <v>45051</v>
      </c>
      <c r="L310" s="89" t="s">
        <v>5765</v>
      </c>
      <c r="M310" s="89" t="s">
        <v>1041</v>
      </c>
      <c r="N310" s="89" t="s">
        <v>1041</v>
      </c>
      <c r="O310" s="89" t="s">
        <v>88</v>
      </c>
      <c r="P310" s="89" t="s">
        <v>603</v>
      </c>
      <c r="Q310" s="89" t="s">
        <v>5801</v>
      </c>
      <c r="R310" s="96" t="s">
        <v>104</v>
      </c>
      <c r="S310" s="93" t="s">
        <v>91</v>
      </c>
      <c r="T310" s="89"/>
      <c r="U310" s="89"/>
      <c r="V310" s="89"/>
      <c r="W310" s="89"/>
      <c r="X310" s="89"/>
      <c r="Y310" s="91"/>
    </row>
    <row r="311" spans="1:25" x14ac:dyDescent="0.25">
      <c r="A311" s="89">
        <v>27582</v>
      </c>
      <c r="B311" s="90" t="s">
        <v>85</v>
      </c>
      <c r="C311" s="89" t="s">
        <v>86</v>
      </c>
      <c r="D311" s="89" t="s">
        <v>2742</v>
      </c>
      <c r="E311" s="76" t="s">
        <v>569</v>
      </c>
      <c r="F311" s="76" t="str">
        <f>VLOOKUP(E311,Lookup!$A$1:$B$68,2,FALSE)</f>
        <v>Medicine</v>
      </c>
      <c r="G311" s="89" t="s">
        <v>2743</v>
      </c>
      <c r="H311" s="76" t="s">
        <v>4904</v>
      </c>
      <c r="I311" s="76" t="s">
        <v>3242</v>
      </c>
      <c r="J311" s="91">
        <v>45052</v>
      </c>
      <c r="K311" s="91">
        <v>45052</v>
      </c>
      <c r="L311" s="89"/>
      <c r="M311" s="89" t="s">
        <v>1042</v>
      </c>
      <c r="N311" s="89" t="s">
        <v>1043</v>
      </c>
      <c r="O311" s="89" t="s">
        <v>88</v>
      </c>
      <c r="P311" s="89" t="s">
        <v>90</v>
      </c>
      <c r="Q311" s="89" t="s">
        <v>157</v>
      </c>
      <c r="R311" s="92" t="s">
        <v>91</v>
      </c>
      <c r="S311" s="89"/>
      <c r="T311" s="89"/>
      <c r="U311" s="89"/>
      <c r="V311" s="89"/>
      <c r="W311" s="89"/>
      <c r="X311" s="89"/>
      <c r="Y311" s="91"/>
    </row>
    <row r="312" spans="1:25" x14ac:dyDescent="0.25">
      <c r="A312" s="89">
        <v>27652</v>
      </c>
      <c r="B312" s="90" t="s">
        <v>85</v>
      </c>
      <c r="C312" s="89" t="s">
        <v>86</v>
      </c>
      <c r="D312" s="89" t="s">
        <v>2710</v>
      </c>
      <c r="E312" s="76" t="s">
        <v>126</v>
      </c>
      <c r="F312" s="76" t="str">
        <f>VLOOKUP(E312,Lookup!$A$1:$B$68,2,FALSE)</f>
        <v>Emergency Flow / ED</v>
      </c>
      <c r="G312" s="89" t="s">
        <v>2732</v>
      </c>
      <c r="H312" s="76" t="s">
        <v>4904</v>
      </c>
      <c r="I312" s="76" t="s">
        <v>3240</v>
      </c>
      <c r="J312" s="91">
        <v>45053</v>
      </c>
      <c r="K312" s="91">
        <v>45053</v>
      </c>
      <c r="L312" s="89"/>
      <c r="M312" s="89" t="s">
        <v>1047</v>
      </c>
      <c r="N312" s="89" t="s">
        <v>1048</v>
      </c>
      <c r="O312" s="89" t="s">
        <v>135</v>
      </c>
      <c r="P312" s="89" t="s">
        <v>205</v>
      </c>
      <c r="Q312" s="89" t="s">
        <v>206</v>
      </c>
      <c r="R312" s="92" t="s">
        <v>91</v>
      </c>
      <c r="S312" s="89"/>
      <c r="T312" s="89"/>
      <c r="U312" s="89"/>
      <c r="V312" s="89"/>
      <c r="W312" s="89"/>
      <c r="X312" s="89"/>
      <c r="Y312" s="91"/>
    </row>
    <row r="313" spans="1:25" x14ac:dyDescent="0.25">
      <c r="A313" s="89">
        <v>27626</v>
      </c>
      <c r="B313" s="90" t="s">
        <v>85</v>
      </c>
      <c r="C313" s="89" t="s">
        <v>86</v>
      </c>
      <c r="D313" s="89" t="s">
        <v>2718</v>
      </c>
      <c r="E313" s="76" t="s">
        <v>130</v>
      </c>
      <c r="F313" s="76" t="str">
        <f>VLOOKUP(E313,Lookup!$A$1:$B$68,2,FALSE)</f>
        <v>Medicine</v>
      </c>
      <c r="G313" s="89" t="s">
        <v>2732</v>
      </c>
      <c r="H313" s="76" t="s">
        <v>4904</v>
      </c>
      <c r="I313" s="76" t="s">
        <v>3240</v>
      </c>
      <c r="J313" s="91">
        <v>45053</v>
      </c>
      <c r="K313" s="91">
        <v>45053</v>
      </c>
      <c r="L313" s="89" t="s">
        <v>4832</v>
      </c>
      <c r="M313" s="89" t="s">
        <v>1046</v>
      </c>
      <c r="N313" s="89" t="s">
        <v>1046</v>
      </c>
      <c r="O313" s="89" t="s">
        <v>135</v>
      </c>
      <c r="P313" s="89" t="s">
        <v>136</v>
      </c>
      <c r="Q313" s="89" t="s">
        <v>141</v>
      </c>
      <c r="R313" s="92" t="s">
        <v>91</v>
      </c>
      <c r="S313" s="89"/>
      <c r="T313" s="89"/>
      <c r="U313" s="89"/>
      <c r="V313" s="89"/>
      <c r="W313" s="89"/>
      <c r="X313" s="89"/>
      <c r="Y313" s="91"/>
    </row>
    <row r="314" spans="1:25" x14ac:dyDescent="0.25">
      <c r="A314" s="89">
        <v>27683</v>
      </c>
      <c r="B314" s="90" t="s">
        <v>92</v>
      </c>
      <c r="C314" s="89" t="s">
        <v>86</v>
      </c>
      <c r="D314" s="89" t="s">
        <v>2847</v>
      </c>
      <c r="E314" s="76" t="s">
        <v>165</v>
      </c>
      <c r="F314" s="76" t="str">
        <f>VLOOKUP(E314,Lookup!$A$1:$B$68,2,FALSE)</f>
        <v>Emergency Flow / ED</v>
      </c>
      <c r="G314" s="89" t="s">
        <v>2911</v>
      </c>
      <c r="H314" s="76" t="s">
        <v>4970</v>
      </c>
      <c r="I314" s="76" t="s">
        <v>3243</v>
      </c>
      <c r="J314" s="91">
        <v>45054</v>
      </c>
      <c r="K314" s="91">
        <v>45054</v>
      </c>
      <c r="L314" s="89"/>
      <c r="M314" s="89" t="s">
        <v>1049</v>
      </c>
      <c r="N314" s="89" t="s">
        <v>1050</v>
      </c>
      <c r="O314" s="89" t="s">
        <v>153</v>
      </c>
      <c r="P314" s="89" t="s">
        <v>154</v>
      </c>
      <c r="Q314" s="89" t="s">
        <v>1051</v>
      </c>
      <c r="R314" s="96" t="s">
        <v>104</v>
      </c>
      <c r="S314" s="98" t="s">
        <v>99</v>
      </c>
      <c r="T314" s="89"/>
      <c r="U314" s="89"/>
      <c r="V314" s="89"/>
      <c r="W314" s="89"/>
      <c r="X314" s="89"/>
      <c r="Y314" s="91"/>
    </row>
    <row r="315" spans="1:25" x14ac:dyDescent="0.25">
      <c r="A315" s="89">
        <v>27771</v>
      </c>
      <c r="B315" s="90" t="s">
        <v>92</v>
      </c>
      <c r="C315" s="89" t="s">
        <v>86</v>
      </c>
      <c r="D315" s="89" t="s">
        <v>2856</v>
      </c>
      <c r="E315" s="76" t="s">
        <v>106</v>
      </c>
      <c r="F315" s="76" t="str">
        <f>VLOOKUP(E315,Lookup!$A$1:$B$68,2,FALSE)</f>
        <v>Integrated Surgery</v>
      </c>
      <c r="G315" s="89" t="s">
        <v>5821</v>
      </c>
      <c r="H315" s="76" t="s">
        <v>5822</v>
      </c>
      <c r="I315" s="76" t="s">
        <v>5811</v>
      </c>
      <c r="J315" s="91">
        <v>45055</v>
      </c>
      <c r="K315" s="91">
        <v>45051</v>
      </c>
      <c r="L315" s="89" t="s">
        <v>5111</v>
      </c>
      <c r="M315" s="89" t="s">
        <v>1035</v>
      </c>
      <c r="N315" s="89" t="s">
        <v>1036</v>
      </c>
      <c r="O315" s="89" t="s">
        <v>115</v>
      </c>
      <c r="P315" s="89" t="s">
        <v>116</v>
      </c>
      <c r="Q315" s="89" t="s">
        <v>98</v>
      </c>
      <c r="R315" s="92" t="s">
        <v>91</v>
      </c>
      <c r="S315" s="93" t="s">
        <v>91</v>
      </c>
      <c r="T315" s="89"/>
      <c r="U315" s="89" t="s">
        <v>4088</v>
      </c>
      <c r="V315" s="89"/>
      <c r="W315" s="89"/>
      <c r="X315" s="89"/>
      <c r="Y315" s="91"/>
    </row>
    <row r="316" spans="1:25" x14ac:dyDescent="0.25">
      <c r="A316" s="89">
        <v>27773</v>
      </c>
      <c r="B316" s="90" t="s">
        <v>92</v>
      </c>
      <c r="C316" s="89" t="s">
        <v>86</v>
      </c>
      <c r="D316" s="89" t="s">
        <v>2749</v>
      </c>
      <c r="E316" s="76" t="s">
        <v>93</v>
      </c>
      <c r="F316" s="76" t="str">
        <f>VLOOKUP(E316,Lookup!$A$1:$B$68,2,FALSE)</f>
        <v>Medicine</v>
      </c>
      <c r="G316" s="89" t="s">
        <v>2845</v>
      </c>
      <c r="H316" s="76" t="s">
        <v>4904</v>
      </c>
      <c r="I316" s="76" t="s">
        <v>3208</v>
      </c>
      <c r="J316" s="91">
        <v>45055</v>
      </c>
      <c r="K316" s="91">
        <v>45055</v>
      </c>
      <c r="L316" s="89"/>
      <c r="M316" s="89" t="s">
        <v>1054</v>
      </c>
      <c r="N316" s="89" t="s">
        <v>1055</v>
      </c>
      <c r="O316" s="89" t="s">
        <v>88</v>
      </c>
      <c r="P316" s="89" t="s">
        <v>603</v>
      </c>
      <c r="Q316" s="89" t="s">
        <v>5633</v>
      </c>
      <c r="R316" s="92" t="s">
        <v>91</v>
      </c>
      <c r="S316" s="93" t="s">
        <v>91</v>
      </c>
      <c r="T316" s="89"/>
      <c r="U316" s="89"/>
      <c r="V316" s="89"/>
      <c r="W316" s="89"/>
      <c r="X316" s="89"/>
      <c r="Y316" s="91"/>
    </row>
    <row r="317" spans="1:25" x14ac:dyDescent="0.25">
      <c r="A317" s="89">
        <v>27866</v>
      </c>
      <c r="B317" s="90" t="s">
        <v>92</v>
      </c>
      <c r="C317" s="89" t="s">
        <v>86</v>
      </c>
      <c r="D317" s="89" t="s">
        <v>2894</v>
      </c>
      <c r="E317" s="76" t="s">
        <v>528</v>
      </c>
      <c r="F317" s="76" t="str">
        <f>VLOOKUP(E317,Lookup!$A$1:$B$68,2,FALSE)</f>
        <v>Integrated Surgery</v>
      </c>
      <c r="G317" s="89" t="s">
        <v>2821</v>
      </c>
      <c r="H317" s="76" t="s">
        <v>4904</v>
      </c>
      <c r="I317" s="76" t="s">
        <v>49</v>
      </c>
      <c r="J317" s="91">
        <v>45056</v>
      </c>
      <c r="K317" s="91">
        <v>45055</v>
      </c>
      <c r="L317" s="89"/>
      <c r="M317" s="89" t="s">
        <v>1052</v>
      </c>
      <c r="N317" s="89" t="s">
        <v>1053</v>
      </c>
      <c r="O317" s="89" t="s">
        <v>150</v>
      </c>
      <c r="P317" s="89" t="s">
        <v>151</v>
      </c>
      <c r="Q317" s="89" t="s">
        <v>529</v>
      </c>
      <c r="R317" s="92" t="s">
        <v>91</v>
      </c>
      <c r="S317" s="93" t="s">
        <v>91</v>
      </c>
      <c r="T317" s="89"/>
      <c r="U317" s="89"/>
      <c r="V317" s="89"/>
      <c r="W317" s="89"/>
      <c r="X317" s="89"/>
      <c r="Y317" s="91"/>
    </row>
    <row r="318" spans="1:25" x14ac:dyDescent="0.25">
      <c r="A318" s="89">
        <v>27870</v>
      </c>
      <c r="B318" s="90" t="s">
        <v>92</v>
      </c>
      <c r="C318" s="89" t="s">
        <v>86</v>
      </c>
      <c r="D318" s="89" t="s">
        <v>2718</v>
      </c>
      <c r="E318" s="76" t="s">
        <v>130</v>
      </c>
      <c r="F318" s="76" t="str">
        <f>VLOOKUP(E318,Lookup!$A$1:$B$68,2,FALSE)</f>
        <v>Medicine</v>
      </c>
      <c r="G318" s="89" t="s">
        <v>2845</v>
      </c>
      <c r="H318" s="76" t="s">
        <v>4904</v>
      </c>
      <c r="I318" s="76" t="s">
        <v>3208</v>
      </c>
      <c r="J318" s="91">
        <v>45056</v>
      </c>
      <c r="K318" s="91">
        <v>45056</v>
      </c>
      <c r="L318" s="89" t="s">
        <v>5013</v>
      </c>
      <c r="M318" s="89" t="s">
        <v>1056</v>
      </c>
      <c r="N318" s="89" t="s">
        <v>1057</v>
      </c>
      <c r="O318" s="89" t="s">
        <v>107</v>
      </c>
      <c r="P318" s="89" t="s">
        <v>108</v>
      </c>
      <c r="Q318" s="89" t="s">
        <v>98</v>
      </c>
      <c r="R318" s="92" t="s">
        <v>91</v>
      </c>
      <c r="S318" s="93" t="s">
        <v>91</v>
      </c>
      <c r="T318" s="89"/>
      <c r="U318" s="89"/>
      <c r="V318" s="89"/>
      <c r="W318" s="89"/>
      <c r="X318" s="89"/>
      <c r="Y318" s="91"/>
    </row>
    <row r="319" spans="1:25" x14ac:dyDescent="0.25">
      <c r="A319" s="89">
        <v>27892</v>
      </c>
      <c r="B319" s="90" t="s">
        <v>85</v>
      </c>
      <c r="C319" s="89" t="s">
        <v>86</v>
      </c>
      <c r="D319" s="89" t="s">
        <v>2749</v>
      </c>
      <c r="E319" s="76" t="s">
        <v>93</v>
      </c>
      <c r="F319" s="76" t="str">
        <f>VLOOKUP(E319,Lookup!$A$1:$B$68,2,FALSE)</f>
        <v>Medicine</v>
      </c>
      <c r="G319" s="89" t="s">
        <v>2845</v>
      </c>
      <c r="H319" s="76" t="s">
        <v>4904</v>
      </c>
      <c r="I319" s="76" t="s">
        <v>3208</v>
      </c>
      <c r="J319" s="91">
        <v>45057</v>
      </c>
      <c r="K319" s="91">
        <v>45056</v>
      </c>
      <c r="L319" s="89" t="s">
        <v>5764</v>
      </c>
      <c r="M319" s="89" t="s">
        <v>1058</v>
      </c>
      <c r="N319" s="89" t="s">
        <v>1059</v>
      </c>
      <c r="O319" s="89" t="s">
        <v>135</v>
      </c>
      <c r="P319" s="89" t="s">
        <v>136</v>
      </c>
      <c r="Q319" s="89" t="s">
        <v>141</v>
      </c>
      <c r="R319" s="92" t="s">
        <v>91</v>
      </c>
      <c r="S319" s="93" t="s">
        <v>91</v>
      </c>
      <c r="T319" s="89"/>
      <c r="U319" s="89"/>
      <c r="V319" s="89"/>
      <c r="W319" s="89"/>
      <c r="X319" s="89"/>
      <c r="Y319" s="91"/>
    </row>
    <row r="320" spans="1:25" x14ac:dyDescent="0.25">
      <c r="A320" s="89">
        <v>27951</v>
      </c>
      <c r="B320" s="90" t="s">
        <v>85</v>
      </c>
      <c r="C320" s="89" t="s">
        <v>86</v>
      </c>
      <c r="D320" s="89" t="s">
        <v>2718</v>
      </c>
      <c r="E320" s="76" t="s">
        <v>130</v>
      </c>
      <c r="F320" s="76" t="str">
        <f>VLOOKUP(E320,Lookup!$A$1:$B$68,2,FALSE)</f>
        <v>Medicine</v>
      </c>
      <c r="G320" s="89" t="s">
        <v>2743</v>
      </c>
      <c r="H320" s="76" t="s">
        <v>4904</v>
      </c>
      <c r="I320" s="76" t="s">
        <v>3242</v>
      </c>
      <c r="J320" s="91">
        <v>45057</v>
      </c>
      <c r="K320" s="91">
        <v>45057</v>
      </c>
      <c r="L320" s="89" t="s">
        <v>4826</v>
      </c>
      <c r="M320" s="89" t="s">
        <v>1060</v>
      </c>
      <c r="N320" s="89" t="s">
        <v>1061</v>
      </c>
      <c r="O320" s="89" t="s">
        <v>135</v>
      </c>
      <c r="P320" s="89" t="s">
        <v>136</v>
      </c>
      <c r="Q320" s="89" t="s">
        <v>909</v>
      </c>
      <c r="R320" s="92" t="s">
        <v>91</v>
      </c>
      <c r="S320" s="89"/>
      <c r="T320" s="89"/>
      <c r="U320" s="89"/>
      <c r="V320" s="89"/>
      <c r="W320" s="89"/>
      <c r="X320" s="89"/>
      <c r="Y320" s="91"/>
    </row>
    <row r="321" spans="1:25" x14ac:dyDescent="0.25">
      <c r="A321" s="89">
        <v>27948</v>
      </c>
      <c r="B321" s="90" t="s">
        <v>92</v>
      </c>
      <c r="C321" s="89" t="s">
        <v>86</v>
      </c>
      <c r="D321" s="89" t="s">
        <v>2718</v>
      </c>
      <c r="E321" s="76" t="s">
        <v>130</v>
      </c>
      <c r="F321" s="76" t="str">
        <f>VLOOKUP(E321,Lookup!$A$1:$B$68,2,FALSE)</f>
        <v>Medicine</v>
      </c>
      <c r="G321" s="89" t="s">
        <v>2743</v>
      </c>
      <c r="H321" s="76" t="s">
        <v>4904</v>
      </c>
      <c r="I321" s="76" t="s">
        <v>3242</v>
      </c>
      <c r="J321" s="91">
        <v>45057</v>
      </c>
      <c r="K321" s="91">
        <v>45057</v>
      </c>
      <c r="L321" s="89" t="s">
        <v>4770</v>
      </c>
      <c r="M321" s="89" t="s">
        <v>1062</v>
      </c>
      <c r="N321" s="89" t="s">
        <v>417</v>
      </c>
      <c r="O321" s="89" t="s">
        <v>127</v>
      </c>
      <c r="P321" s="89" t="s">
        <v>145</v>
      </c>
      <c r="Q321" s="89" t="s">
        <v>149</v>
      </c>
      <c r="R321" s="92" t="s">
        <v>91</v>
      </c>
      <c r="S321" s="93" t="s">
        <v>91</v>
      </c>
      <c r="T321" s="89"/>
      <c r="U321" s="89"/>
      <c r="V321" s="89"/>
      <c r="W321" s="89"/>
      <c r="X321" s="89"/>
      <c r="Y321" s="91"/>
    </row>
    <row r="322" spans="1:25" x14ac:dyDescent="0.25">
      <c r="A322" s="89">
        <v>28069</v>
      </c>
      <c r="B322" s="90" t="s">
        <v>92</v>
      </c>
      <c r="C322" s="89" t="s">
        <v>125</v>
      </c>
      <c r="D322" s="89" t="s">
        <v>2894</v>
      </c>
      <c r="E322" s="76" t="s">
        <v>528</v>
      </c>
      <c r="F322" s="76" t="str">
        <f>VLOOKUP(E322,Lookup!$A$1:$B$68,2,FALSE)</f>
        <v>Integrated Surgery</v>
      </c>
      <c r="G322" s="89" t="s">
        <v>2871</v>
      </c>
      <c r="H322" s="76" t="s">
        <v>4904</v>
      </c>
      <c r="I322" s="76" t="s">
        <v>3221</v>
      </c>
      <c r="J322" s="91">
        <v>45058</v>
      </c>
      <c r="K322" s="91">
        <v>45058</v>
      </c>
      <c r="L322" s="89"/>
      <c r="M322" s="89" t="s">
        <v>1063</v>
      </c>
      <c r="N322" s="89" t="s">
        <v>1064</v>
      </c>
      <c r="O322" s="89" t="s">
        <v>150</v>
      </c>
      <c r="P322" s="89" t="s">
        <v>151</v>
      </c>
      <c r="Q322" s="89" t="s">
        <v>529</v>
      </c>
      <c r="R322" s="96" t="s">
        <v>104</v>
      </c>
      <c r="S322" s="89"/>
      <c r="T322" s="89"/>
      <c r="U322" s="89"/>
      <c r="V322" s="89"/>
      <c r="W322" s="89"/>
      <c r="X322" s="89"/>
      <c r="Y322" s="91"/>
    </row>
    <row r="323" spans="1:25" x14ac:dyDescent="0.25">
      <c r="A323" s="89">
        <v>28053</v>
      </c>
      <c r="B323" s="90" t="s">
        <v>92</v>
      </c>
      <c r="C323" s="89" t="s">
        <v>86</v>
      </c>
      <c r="D323" s="89" t="s">
        <v>2749</v>
      </c>
      <c r="E323" s="76" t="s">
        <v>93</v>
      </c>
      <c r="F323" s="76" t="str">
        <f>VLOOKUP(E323,Lookup!$A$1:$B$68,2,FALSE)</f>
        <v>Medicine</v>
      </c>
      <c r="G323" s="89" t="s">
        <v>2845</v>
      </c>
      <c r="H323" s="76" t="s">
        <v>4904</v>
      </c>
      <c r="I323" s="76" t="s">
        <v>3208</v>
      </c>
      <c r="J323" s="91">
        <v>45058</v>
      </c>
      <c r="K323" s="91">
        <v>45058</v>
      </c>
      <c r="L323" s="89"/>
      <c r="M323" s="89" t="s">
        <v>1065</v>
      </c>
      <c r="N323" s="89" t="s">
        <v>1066</v>
      </c>
      <c r="O323" s="89" t="s">
        <v>88</v>
      </c>
      <c r="P323" s="89" t="s">
        <v>90</v>
      </c>
      <c r="Q323" s="89" t="s">
        <v>225</v>
      </c>
      <c r="R323" s="92" t="s">
        <v>91</v>
      </c>
      <c r="S323" s="93" t="s">
        <v>91</v>
      </c>
      <c r="T323" s="89"/>
      <c r="U323" s="89"/>
      <c r="V323" s="89"/>
      <c r="W323" s="89"/>
      <c r="X323" s="89"/>
      <c r="Y323" s="91"/>
    </row>
    <row r="324" spans="1:25" x14ac:dyDescent="0.25">
      <c r="A324" s="89">
        <v>28092</v>
      </c>
      <c r="B324" s="90" t="s">
        <v>85</v>
      </c>
      <c r="C324" s="89" t="s">
        <v>86</v>
      </c>
      <c r="D324" s="89" t="s">
        <v>2710</v>
      </c>
      <c r="E324" s="76" t="s">
        <v>126</v>
      </c>
      <c r="F324" s="76" t="str">
        <f>VLOOKUP(E324,Lookup!$A$1:$B$68,2,FALSE)</f>
        <v>Emergency Flow / ED</v>
      </c>
      <c r="G324" s="89" t="s">
        <v>2732</v>
      </c>
      <c r="H324" s="76" t="s">
        <v>4904</v>
      </c>
      <c r="I324" s="76" t="s">
        <v>3240</v>
      </c>
      <c r="J324" s="91">
        <v>45059</v>
      </c>
      <c r="K324" s="91">
        <v>45059</v>
      </c>
      <c r="L324" s="89" t="s">
        <v>4875</v>
      </c>
      <c r="M324" s="89" t="s">
        <v>1067</v>
      </c>
      <c r="N324" s="89" t="s">
        <v>1068</v>
      </c>
      <c r="O324" s="89" t="s">
        <v>135</v>
      </c>
      <c r="P324" s="89" t="s">
        <v>136</v>
      </c>
      <c r="Q324" s="89" t="s">
        <v>141</v>
      </c>
      <c r="R324" s="96" t="s">
        <v>104</v>
      </c>
      <c r="S324" s="93" t="s">
        <v>91</v>
      </c>
      <c r="T324" s="89"/>
      <c r="U324" s="89"/>
      <c r="V324" s="89"/>
      <c r="W324" s="89"/>
      <c r="X324" s="89"/>
      <c r="Y324" s="91"/>
    </row>
    <row r="325" spans="1:25" x14ac:dyDescent="0.25">
      <c r="A325" s="89">
        <v>28144</v>
      </c>
      <c r="B325" s="90" t="s">
        <v>85</v>
      </c>
      <c r="C325" s="89" t="s">
        <v>86</v>
      </c>
      <c r="D325" s="89" t="s">
        <v>2749</v>
      </c>
      <c r="E325" s="76" t="s">
        <v>93</v>
      </c>
      <c r="F325" s="76" t="str">
        <f>VLOOKUP(E325,Lookup!$A$1:$B$68,2,FALSE)</f>
        <v>Medicine</v>
      </c>
      <c r="G325" s="89" t="s">
        <v>2845</v>
      </c>
      <c r="H325" s="76" t="s">
        <v>4904</v>
      </c>
      <c r="I325" s="76" t="s">
        <v>3208</v>
      </c>
      <c r="J325" s="91">
        <v>45060</v>
      </c>
      <c r="K325" s="91">
        <v>45060</v>
      </c>
      <c r="L325" s="89"/>
      <c r="M325" s="89" t="s">
        <v>1072</v>
      </c>
      <c r="N325" s="89" t="s">
        <v>1073</v>
      </c>
      <c r="O325" s="89" t="s">
        <v>88</v>
      </c>
      <c r="P325" s="89" t="s">
        <v>158</v>
      </c>
      <c r="Q325" s="89" t="s">
        <v>89</v>
      </c>
      <c r="R325" s="92" t="s">
        <v>91</v>
      </c>
      <c r="S325" s="89"/>
      <c r="T325" s="89"/>
      <c r="U325" s="89"/>
      <c r="V325" s="89"/>
      <c r="W325" s="89"/>
      <c r="X325" s="89"/>
      <c r="Y325" s="91"/>
    </row>
    <row r="326" spans="1:25" x14ac:dyDescent="0.25">
      <c r="A326" s="89">
        <v>28158</v>
      </c>
      <c r="B326" s="90" t="s">
        <v>85</v>
      </c>
      <c r="C326" s="89" t="s">
        <v>86</v>
      </c>
      <c r="D326" s="89" t="s">
        <v>2710</v>
      </c>
      <c r="E326" s="76" t="s">
        <v>126</v>
      </c>
      <c r="F326" s="76" t="str">
        <f>VLOOKUP(E326,Lookup!$A$1:$B$68,2,FALSE)</f>
        <v>Emergency Flow / ED</v>
      </c>
      <c r="G326" s="89" t="s">
        <v>2732</v>
      </c>
      <c r="H326" s="76" t="s">
        <v>4904</v>
      </c>
      <c r="I326" s="76" t="s">
        <v>3240</v>
      </c>
      <c r="J326" s="91">
        <v>45060</v>
      </c>
      <c r="K326" s="91">
        <v>45060</v>
      </c>
      <c r="L326" s="89" t="s">
        <v>4767</v>
      </c>
      <c r="M326" s="89" t="s">
        <v>1069</v>
      </c>
      <c r="N326" s="89" t="s">
        <v>1070</v>
      </c>
      <c r="O326" s="89" t="s">
        <v>135</v>
      </c>
      <c r="P326" s="89" t="s">
        <v>136</v>
      </c>
      <c r="Q326" s="89" t="s">
        <v>1071</v>
      </c>
      <c r="R326" s="96" t="s">
        <v>104</v>
      </c>
      <c r="S326" s="93" t="s">
        <v>91</v>
      </c>
      <c r="T326" s="89"/>
      <c r="U326" s="89"/>
      <c r="V326" s="89"/>
      <c r="W326" s="89"/>
      <c r="X326" s="89"/>
      <c r="Y326" s="91"/>
    </row>
    <row r="327" spans="1:25" x14ac:dyDescent="0.25">
      <c r="A327" s="89">
        <v>28154</v>
      </c>
      <c r="B327" s="90" t="s">
        <v>85</v>
      </c>
      <c r="C327" s="89" t="s">
        <v>86</v>
      </c>
      <c r="D327" s="89" t="s">
        <v>2718</v>
      </c>
      <c r="E327" s="76" t="s">
        <v>130</v>
      </c>
      <c r="F327" s="76" t="str">
        <f>VLOOKUP(E327,Lookup!$A$1:$B$68,2,FALSE)</f>
        <v>Medicine</v>
      </c>
      <c r="G327" s="89" t="s">
        <v>2743</v>
      </c>
      <c r="H327" s="76" t="s">
        <v>4904</v>
      </c>
      <c r="I327" s="76" t="s">
        <v>3242</v>
      </c>
      <c r="J327" s="91">
        <v>45060</v>
      </c>
      <c r="K327" s="91">
        <v>45060</v>
      </c>
      <c r="L327" s="89" t="s">
        <v>5559</v>
      </c>
      <c r="M327" s="89" t="s">
        <v>1076</v>
      </c>
      <c r="N327" s="89" t="s">
        <v>1077</v>
      </c>
      <c r="O327" s="89" t="s">
        <v>135</v>
      </c>
      <c r="P327" s="89" t="s">
        <v>136</v>
      </c>
      <c r="Q327" s="89" t="s">
        <v>141</v>
      </c>
      <c r="R327" s="94" t="s">
        <v>99</v>
      </c>
      <c r="S327" s="89"/>
      <c r="T327" s="89"/>
      <c r="U327" s="89"/>
      <c r="V327" s="89"/>
      <c r="W327" s="89"/>
      <c r="X327" s="89"/>
      <c r="Y327" s="91"/>
    </row>
    <row r="328" spans="1:25" x14ac:dyDescent="0.25">
      <c r="A328" s="89">
        <v>28243</v>
      </c>
      <c r="B328" s="90" t="s">
        <v>92</v>
      </c>
      <c r="C328" s="89" t="s">
        <v>86</v>
      </c>
      <c r="D328" s="89" t="s">
        <v>2723</v>
      </c>
      <c r="E328" s="76" t="s">
        <v>36</v>
      </c>
      <c r="F328" s="76" t="str">
        <f>VLOOKUP(E328,Lookup!$A$1:$B$68,2,FALSE)</f>
        <v>Emergency Flow / ED</v>
      </c>
      <c r="G328" s="89" t="s">
        <v>2724</v>
      </c>
      <c r="H328" s="76" t="s">
        <v>4904</v>
      </c>
      <c r="I328" s="76" t="s">
        <v>36</v>
      </c>
      <c r="J328" s="91">
        <v>45061</v>
      </c>
      <c r="K328" s="91">
        <v>45061</v>
      </c>
      <c r="L328" s="89" t="s">
        <v>5538</v>
      </c>
      <c r="M328" s="89" t="s">
        <v>1078</v>
      </c>
      <c r="N328" s="89" t="s">
        <v>417</v>
      </c>
      <c r="O328" s="89" t="s">
        <v>127</v>
      </c>
      <c r="P328" s="89" t="s">
        <v>145</v>
      </c>
      <c r="Q328" s="89" t="s">
        <v>149</v>
      </c>
      <c r="R328" s="92" t="s">
        <v>91</v>
      </c>
      <c r="S328" s="93" t="s">
        <v>91</v>
      </c>
      <c r="T328" s="89"/>
      <c r="U328" s="89" t="s">
        <v>1079</v>
      </c>
      <c r="V328" s="89"/>
      <c r="W328" s="89"/>
      <c r="X328" s="89"/>
      <c r="Y328" s="91"/>
    </row>
    <row r="329" spans="1:25" x14ac:dyDescent="0.25">
      <c r="A329" s="89">
        <v>28313</v>
      </c>
      <c r="B329" s="90" t="s">
        <v>183</v>
      </c>
      <c r="C329" s="89" t="s">
        <v>125</v>
      </c>
      <c r="D329" s="89" t="s">
        <v>2749</v>
      </c>
      <c r="E329" s="76" t="s">
        <v>93</v>
      </c>
      <c r="F329" s="76" t="str">
        <f>VLOOKUP(E329,Lookup!$A$1:$B$68,2,FALSE)</f>
        <v>Medicine</v>
      </c>
      <c r="G329" s="89" t="s">
        <v>2744</v>
      </c>
      <c r="H329" s="76" t="s">
        <v>4904</v>
      </c>
      <c r="I329" s="76" t="s">
        <v>3212</v>
      </c>
      <c r="J329" s="91">
        <v>45062</v>
      </c>
      <c r="K329" s="91">
        <v>45045</v>
      </c>
      <c r="L329" s="89"/>
      <c r="M329" s="89" t="s">
        <v>1001</v>
      </c>
      <c r="N329" s="89" t="s">
        <v>162</v>
      </c>
      <c r="O329" s="89" t="s">
        <v>127</v>
      </c>
      <c r="P329" s="89" t="s">
        <v>128</v>
      </c>
      <c r="Q329" s="89" t="s">
        <v>189</v>
      </c>
      <c r="R329" s="92" t="s">
        <v>91</v>
      </c>
      <c r="S329" s="98" t="s">
        <v>99</v>
      </c>
      <c r="T329" s="105" t="s">
        <v>99</v>
      </c>
      <c r="U329" s="89" t="s">
        <v>5840</v>
      </c>
      <c r="V329" s="89" t="s">
        <v>5841</v>
      </c>
      <c r="W329" s="89"/>
      <c r="X329" s="89" t="s">
        <v>5842</v>
      </c>
      <c r="Y329" s="91"/>
    </row>
    <row r="330" spans="1:25" x14ac:dyDescent="0.25">
      <c r="A330" s="89">
        <v>28290</v>
      </c>
      <c r="B330" s="90" t="s">
        <v>85</v>
      </c>
      <c r="C330" s="89" t="s">
        <v>86</v>
      </c>
      <c r="D330" s="89" t="s">
        <v>2842</v>
      </c>
      <c r="E330" s="76" t="s">
        <v>114</v>
      </c>
      <c r="F330" s="76" t="str">
        <f>VLOOKUP(E330,Lookup!$A$1:$B$68,2,FALSE)</f>
        <v>Integrated Surgery</v>
      </c>
      <c r="G330" s="89" t="s">
        <v>2899</v>
      </c>
      <c r="H330" s="76" t="s">
        <v>4904</v>
      </c>
      <c r="I330" s="76" t="s">
        <v>47</v>
      </c>
      <c r="J330" s="91">
        <v>45062</v>
      </c>
      <c r="K330" s="91">
        <v>45052</v>
      </c>
      <c r="L330" s="89" t="s">
        <v>5507</v>
      </c>
      <c r="M330" s="89" t="s">
        <v>1044</v>
      </c>
      <c r="N330" s="89" t="s">
        <v>1045</v>
      </c>
      <c r="O330" s="89" t="s">
        <v>96</v>
      </c>
      <c r="P330" s="89" t="s">
        <v>788</v>
      </c>
      <c r="Q330" s="89" t="s">
        <v>351</v>
      </c>
      <c r="R330" s="96" t="s">
        <v>104</v>
      </c>
      <c r="S330" s="93" t="s">
        <v>91</v>
      </c>
      <c r="T330" s="89"/>
      <c r="U330" s="89"/>
      <c r="V330" s="89"/>
      <c r="W330" s="89"/>
      <c r="X330" s="89"/>
      <c r="Y330" s="91"/>
    </row>
    <row r="331" spans="1:25" x14ac:dyDescent="0.25">
      <c r="A331" s="89">
        <v>28276</v>
      </c>
      <c r="B331" s="90" t="s">
        <v>92</v>
      </c>
      <c r="C331" s="89" t="s">
        <v>86</v>
      </c>
      <c r="D331" s="89" t="s">
        <v>2718</v>
      </c>
      <c r="E331" s="76" t="s">
        <v>130</v>
      </c>
      <c r="F331" s="76" t="str">
        <f>VLOOKUP(E331,Lookup!$A$1:$B$68,2,FALSE)</f>
        <v>Medicine</v>
      </c>
      <c r="G331" s="89" t="s">
        <v>2845</v>
      </c>
      <c r="H331" s="76" t="s">
        <v>4904</v>
      </c>
      <c r="I331" s="76" t="s">
        <v>3208</v>
      </c>
      <c r="J331" s="91">
        <v>45062</v>
      </c>
      <c r="K331" s="91">
        <v>45062</v>
      </c>
      <c r="L331" s="89" t="s">
        <v>5544</v>
      </c>
      <c r="M331" s="89" t="s">
        <v>1084</v>
      </c>
      <c r="N331" s="89" t="s">
        <v>1085</v>
      </c>
      <c r="O331" s="89" t="s">
        <v>135</v>
      </c>
      <c r="P331" s="89" t="s">
        <v>136</v>
      </c>
      <c r="Q331" s="89" t="s">
        <v>339</v>
      </c>
      <c r="R331" s="92" t="s">
        <v>91</v>
      </c>
      <c r="S331" s="93" t="s">
        <v>91</v>
      </c>
      <c r="T331" s="89"/>
      <c r="U331" s="89"/>
      <c r="V331" s="89"/>
      <c r="W331" s="89"/>
      <c r="X331" s="89"/>
      <c r="Y331" s="91"/>
    </row>
    <row r="332" spans="1:25" x14ac:dyDescent="0.25">
      <c r="A332" s="89">
        <v>28333</v>
      </c>
      <c r="B332" s="90" t="s">
        <v>92</v>
      </c>
      <c r="C332" s="89" t="s">
        <v>86</v>
      </c>
      <c r="D332" s="89" t="s">
        <v>2749</v>
      </c>
      <c r="E332" s="76" t="s">
        <v>93</v>
      </c>
      <c r="F332" s="76" t="str">
        <f>VLOOKUP(E332,Lookup!$A$1:$B$68,2,FALSE)</f>
        <v>Medicine</v>
      </c>
      <c r="G332" s="89" t="s">
        <v>2744</v>
      </c>
      <c r="H332" s="76" t="s">
        <v>4904</v>
      </c>
      <c r="I332" s="76" t="s">
        <v>3212</v>
      </c>
      <c r="J332" s="91">
        <v>45062</v>
      </c>
      <c r="K332" s="91">
        <v>45062</v>
      </c>
      <c r="L332" s="89"/>
      <c r="M332" s="89" t="s">
        <v>1086</v>
      </c>
      <c r="N332" s="89" t="s">
        <v>1087</v>
      </c>
      <c r="O332" s="89" t="s">
        <v>88</v>
      </c>
      <c r="P332" s="89" t="s">
        <v>158</v>
      </c>
      <c r="Q332" s="89" t="s">
        <v>89</v>
      </c>
      <c r="R332" s="92" t="s">
        <v>91</v>
      </c>
      <c r="S332" s="93" t="s">
        <v>91</v>
      </c>
      <c r="T332" s="89"/>
      <c r="U332" s="89"/>
      <c r="V332" s="89"/>
      <c r="W332" s="89"/>
      <c r="X332" s="89"/>
      <c r="Y332" s="91"/>
    </row>
    <row r="333" spans="1:25" x14ac:dyDescent="0.25">
      <c r="A333" s="89">
        <v>28358</v>
      </c>
      <c r="B333" s="90" t="s">
        <v>92</v>
      </c>
      <c r="C333" s="89" t="s">
        <v>86</v>
      </c>
      <c r="D333" s="89" t="s">
        <v>2718</v>
      </c>
      <c r="E333" s="76" t="s">
        <v>130</v>
      </c>
      <c r="F333" s="76" t="str">
        <f>VLOOKUP(E333,Lookup!$A$1:$B$68,2,FALSE)</f>
        <v>Medicine</v>
      </c>
      <c r="G333" s="89" t="s">
        <v>2743</v>
      </c>
      <c r="H333" s="76" t="s">
        <v>4904</v>
      </c>
      <c r="I333" s="76" t="s">
        <v>3242</v>
      </c>
      <c r="J333" s="91">
        <v>45062</v>
      </c>
      <c r="K333" s="91">
        <v>45062</v>
      </c>
      <c r="L333" s="89" t="s">
        <v>5752</v>
      </c>
      <c r="M333" s="89" t="s">
        <v>1082</v>
      </c>
      <c r="N333" s="89" t="s">
        <v>1083</v>
      </c>
      <c r="O333" s="89" t="s">
        <v>135</v>
      </c>
      <c r="P333" s="89" t="s">
        <v>557</v>
      </c>
      <c r="Q333" s="89" t="s">
        <v>558</v>
      </c>
      <c r="R333" s="96" t="s">
        <v>104</v>
      </c>
      <c r="S333" s="93" t="s">
        <v>91</v>
      </c>
      <c r="T333" s="89"/>
      <c r="U333" s="89"/>
      <c r="V333" s="89"/>
      <c r="W333" s="89"/>
      <c r="X333" s="89"/>
      <c r="Y333" s="91"/>
    </row>
    <row r="334" spans="1:25" x14ac:dyDescent="0.25">
      <c r="A334" s="89">
        <v>28380</v>
      </c>
      <c r="B334" s="90" t="s">
        <v>92</v>
      </c>
      <c r="C334" s="89" t="s">
        <v>86</v>
      </c>
      <c r="D334" s="89" t="s">
        <v>2718</v>
      </c>
      <c r="E334" s="76" t="s">
        <v>130</v>
      </c>
      <c r="F334" s="76" t="str">
        <f>VLOOKUP(E334,Lookup!$A$1:$B$68,2,FALSE)</f>
        <v>Medicine</v>
      </c>
      <c r="G334" s="89" t="s">
        <v>2845</v>
      </c>
      <c r="H334" s="76" t="s">
        <v>4904</v>
      </c>
      <c r="I334" s="76" t="s">
        <v>3208</v>
      </c>
      <c r="J334" s="91">
        <v>45063</v>
      </c>
      <c r="K334" s="91">
        <v>44804</v>
      </c>
      <c r="L334" s="89"/>
      <c r="M334" s="89" t="s">
        <v>279</v>
      </c>
      <c r="N334" s="89" t="s">
        <v>280</v>
      </c>
      <c r="O334" s="89" t="s">
        <v>115</v>
      </c>
      <c r="P334" s="89" t="s">
        <v>116</v>
      </c>
      <c r="Q334" s="89" t="s">
        <v>219</v>
      </c>
      <c r="R334" s="96" t="s">
        <v>104</v>
      </c>
      <c r="S334" s="98" t="s">
        <v>99</v>
      </c>
      <c r="T334" s="89"/>
      <c r="U334" s="89"/>
      <c r="V334" s="89"/>
      <c r="W334" s="89"/>
      <c r="X334" s="89"/>
      <c r="Y334" s="91"/>
    </row>
    <row r="335" spans="1:25" x14ac:dyDescent="0.25">
      <c r="A335" s="89">
        <v>28528</v>
      </c>
      <c r="B335" s="90" t="s">
        <v>85</v>
      </c>
      <c r="C335" s="89" t="s">
        <v>155</v>
      </c>
      <c r="D335" s="89" t="s">
        <v>2742</v>
      </c>
      <c r="E335" s="76" t="s">
        <v>569</v>
      </c>
      <c r="F335" s="76" t="str">
        <f>VLOOKUP(E335,Lookup!$A$1:$B$68,2,FALSE)</f>
        <v>Medicine</v>
      </c>
      <c r="G335" s="89" t="s">
        <v>2743</v>
      </c>
      <c r="H335" s="76" t="s">
        <v>4904</v>
      </c>
      <c r="I335" s="76" t="s">
        <v>3242</v>
      </c>
      <c r="J335" s="91">
        <v>45064</v>
      </c>
      <c r="K335" s="91">
        <v>45064</v>
      </c>
      <c r="L335" s="89" t="s">
        <v>4773</v>
      </c>
      <c r="M335" s="89" t="s">
        <v>1090</v>
      </c>
      <c r="N335" s="89" t="s">
        <v>1091</v>
      </c>
      <c r="O335" s="89" t="s">
        <v>192</v>
      </c>
      <c r="P335" s="89" t="s">
        <v>193</v>
      </c>
      <c r="Q335" s="89" t="s">
        <v>194</v>
      </c>
      <c r="R335" s="96" t="s">
        <v>104</v>
      </c>
      <c r="S335" s="89"/>
      <c r="T335" s="89"/>
      <c r="U335" s="89"/>
      <c r="V335" s="89"/>
      <c r="W335" s="89"/>
      <c r="X335" s="89"/>
      <c r="Y335" s="91"/>
    </row>
    <row r="336" spans="1:25" x14ac:dyDescent="0.25">
      <c r="A336" s="89">
        <v>28530</v>
      </c>
      <c r="B336" s="90" t="s">
        <v>85</v>
      </c>
      <c r="C336" s="89" t="s">
        <v>155</v>
      </c>
      <c r="D336" s="89" t="s">
        <v>2742</v>
      </c>
      <c r="E336" s="76" t="s">
        <v>569</v>
      </c>
      <c r="F336" s="76" t="str">
        <f>VLOOKUP(E336,Lookup!$A$1:$B$68,2,FALSE)</f>
        <v>Medicine</v>
      </c>
      <c r="G336" s="89" t="s">
        <v>2743</v>
      </c>
      <c r="H336" s="76" t="s">
        <v>4904</v>
      </c>
      <c r="I336" s="76" t="s">
        <v>3242</v>
      </c>
      <c r="J336" s="91">
        <v>45064</v>
      </c>
      <c r="K336" s="91">
        <v>45064</v>
      </c>
      <c r="L336" s="89" t="s">
        <v>5763</v>
      </c>
      <c r="M336" s="89" t="s">
        <v>1088</v>
      </c>
      <c r="N336" s="89" t="s">
        <v>1089</v>
      </c>
      <c r="O336" s="89" t="s">
        <v>192</v>
      </c>
      <c r="P336" s="89" t="s">
        <v>193</v>
      </c>
      <c r="Q336" s="89" t="s">
        <v>653</v>
      </c>
      <c r="R336" s="96" t="s">
        <v>104</v>
      </c>
      <c r="S336" s="89"/>
      <c r="T336" s="89"/>
      <c r="U336" s="89"/>
      <c r="V336" s="89"/>
      <c r="W336" s="89"/>
      <c r="X336" s="89"/>
      <c r="Y336" s="91"/>
    </row>
    <row r="337" spans="1:25" x14ac:dyDescent="0.25">
      <c r="A337" s="89">
        <v>28605</v>
      </c>
      <c r="B337" s="90" t="s">
        <v>85</v>
      </c>
      <c r="C337" s="89" t="s">
        <v>86</v>
      </c>
      <c r="D337" s="89" t="s">
        <v>2742</v>
      </c>
      <c r="E337" s="76" t="s">
        <v>569</v>
      </c>
      <c r="F337" s="76" t="str">
        <f>VLOOKUP(E337,Lookup!$A$1:$B$68,2,FALSE)</f>
        <v>Medicine</v>
      </c>
      <c r="G337" s="89" t="s">
        <v>2743</v>
      </c>
      <c r="H337" s="76" t="s">
        <v>4904</v>
      </c>
      <c r="I337" s="76" t="s">
        <v>3242</v>
      </c>
      <c r="J337" s="91">
        <v>45065</v>
      </c>
      <c r="K337" s="91">
        <v>45065</v>
      </c>
      <c r="L337" s="89" t="s">
        <v>4873</v>
      </c>
      <c r="M337" s="89" t="s">
        <v>1109</v>
      </c>
      <c r="N337" s="89" t="s">
        <v>1110</v>
      </c>
      <c r="O337" s="89" t="s">
        <v>88</v>
      </c>
      <c r="P337" s="89" t="s">
        <v>158</v>
      </c>
      <c r="Q337" s="89" t="s">
        <v>4936</v>
      </c>
      <c r="R337" s="96" t="s">
        <v>104</v>
      </c>
      <c r="S337" s="93" t="s">
        <v>91</v>
      </c>
      <c r="T337" s="89"/>
      <c r="U337" s="89"/>
      <c r="V337" s="89"/>
      <c r="W337" s="89"/>
      <c r="X337" s="89"/>
      <c r="Y337" s="91"/>
    </row>
    <row r="338" spans="1:25" x14ac:dyDescent="0.25">
      <c r="A338" s="89">
        <v>28551</v>
      </c>
      <c r="B338" s="90" t="s">
        <v>92</v>
      </c>
      <c r="C338" s="89" t="s">
        <v>86</v>
      </c>
      <c r="D338" s="89" t="s">
        <v>2710</v>
      </c>
      <c r="E338" s="76" t="s">
        <v>126</v>
      </c>
      <c r="F338" s="76" t="str">
        <f>VLOOKUP(E338,Lookup!$A$1:$B$68,2,FALSE)</f>
        <v>Emergency Flow / ED</v>
      </c>
      <c r="G338" s="89" t="s">
        <v>2732</v>
      </c>
      <c r="H338" s="76" t="s">
        <v>4904</v>
      </c>
      <c r="I338" s="76" t="s">
        <v>3240</v>
      </c>
      <c r="J338" s="91">
        <v>45065</v>
      </c>
      <c r="K338" s="91">
        <v>45065</v>
      </c>
      <c r="L338" s="89" t="s">
        <v>4787</v>
      </c>
      <c r="M338" s="89" t="s">
        <v>1099</v>
      </c>
      <c r="N338" s="89" t="s">
        <v>1100</v>
      </c>
      <c r="O338" s="89" t="s">
        <v>88</v>
      </c>
      <c r="P338" s="89" t="s">
        <v>4909</v>
      </c>
      <c r="Q338" s="89" t="s">
        <v>4908</v>
      </c>
      <c r="R338" s="92" t="s">
        <v>91</v>
      </c>
      <c r="S338" s="93" t="s">
        <v>91</v>
      </c>
      <c r="T338" s="89"/>
      <c r="U338" s="89"/>
      <c r="V338" s="89"/>
      <c r="W338" s="89"/>
      <c r="X338" s="89"/>
      <c r="Y338" s="91"/>
    </row>
    <row r="339" spans="1:25" x14ac:dyDescent="0.25">
      <c r="A339" s="89">
        <v>28577</v>
      </c>
      <c r="B339" s="90" t="s">
        <v>92</v>
      </c>
      <c r="C339" s="89" t="s">
        <v>86</v>
      </c>
      <c r="D339" s="89" t="s">
        <v>2749</v>
      </c>
      <c r="E339" s="76" t="s">
        <v>93</v>
      </c>
      <c r="F339" s="76" t="str">
        <f>VLOOKUP(E339,Lookup!$A$1:$B$68,2,FALSE)</f>
        <v>Medicine</v>
      </c>
      <c r="G339" s="89" t="s">
        <v>2744</v>
      </c>
      <c r="H339" s="76" t="s">
        <v>4904</v>
      </c>
      <c r="I339" s="76" t="s">
        <v>3212</v>
      </c>
      <c r="J339" s="91">
        <v>45065</v>
      </c>
      <c r="K339" s="91">
        <v>45065</v>
      </c>
      <c r="L339" s="89" t="s">
        <v>5618</v>
      </c>
      <c r="M339" s="89" t="s">
        <v>1092</v>
      </c>
      <c r="N339" s="89" t="s">
        <v>1093</v>
      </c>
      <c r="O339" s="89" t="s">
        <v>88</v>
      </c>
      <c r="P339" s="89" t="s">
        <v>4909</v>
      </c>
      <c r="Q339" s="89" t="s">
        <v>4908</v>
      </c>
      <c r="R339" s="92" t="s">
        <v>91</v>
      </c>
      <c r="S339" s="93" t="s">
        <v>91</v>
      </c>
      <c r="T339" s="89"/>
      <c r="U339" s="89"/>
      <c r="V339" s="89"/>
      <c r="W339" s="89"/>
      <c r="X339" s="89"/>
      <c r="Y339" s="91"/>
    </row>
    <row r="340" spans="1:25" x14ac:dyDescent="0.25">
      <c r="A340" s="89">
        <v>28566</v>
      </c>
      <c r="B340" s="90" t="s">
        <v>92</v>
      </c>
      <c r="C340" s="89" t="s">
        <v>86</v>
      </c>
      <c r="D340" s="89" t="s">
        <v>2742</v>
      </c>
      <c r="E340" s="76" t="s">
        <v>569</v>
      </c>
      <c r="F340" s="76" t="str">
        <f>VLOOKUP(E340,Lookup!$A$1:$B$68,2,FALSE)</f>
        <v>Medicine</v>
      </c>
      <c r="G340" s="89" t="s">
        <v>2743</v>
      </c>
      <c r="H340" s="76" t="s">
        <v>4904</v>
      </c>
      <c r="I340" s="76" t="s">
        <v>3242</v>
      </c>
      <c r="J340" s="91">
        <v>45065</v>
      </c>
      <c r="K340" s="91">
        <v>45065</v>
      </c>
      <c r="L340" s="89"/>
      <c r="M340" s="89" t="s">
        <v>1111</v>
      </c>
      <c r="N340" s="89" t="s">
        <v>1011</v>
      </c>
      <c r="O340" s="89" t="s">
        <v>127</v>
      </c>
      <c r="P340" s="89" t="s">
        <v>145</v>
      </c>
      <c r="Q340" s="89" t="s">
        <v>149</v>
      </c>
      <c r="R340" s="92" t="s">
        <v>91</v>
      </c>
      <c r="S340" s="93" t="s">
        <v>91</v>
      </c>
      <c r="T340" s="89"/>
      <c r="U340" s="89"/>
      <c r="V340" s="89"/>
      <c r="W340" s="89"/>
      <c r="X340" s="89"/>
      <c r="Y340" s="91"/>
    </row>
    <row r="341" spans="1:25" x14ac:dyDescent="0.25">
      <c r="A341" s="89">
        <v>28611</v>
      </c>
      <c r="B341" s="90" t="s">
        <v>92</v>
      </c>
      <c r="C341" s="89" t="s">
        <v>86</v>
      </c>
      <c r="D341" s="89" t="s">
        <v>2710</v>
      </c>
      <c r="E341" s="76" t="s">
        <v>126</v>
      </c>
      <c r="F341" s="76" t="str">
        <f>VLOOKUP(E341,Lookup!$A$1:$B$68,2,FALSE)</f>
        <v>Emergency Flow / ED</v>
      </c>
      <c r="G341" s="89" t="s">
        <v>2732</v>
      </c>
      <c r="H341" s="76" t="s">
        <v>4904</v>
      </c>
      <c r="I341" s="76" t="s">
        <v>3240</v>
      </c>
      <c r="J341" s="91">
        <v>45065</v>
      </c>
      <c r="K341" s="91">
        <v>45065</v>
      </c>
      <c r="L341" s="89" t="s">
        <v>5762</v>
      </c>
      <c r="M341" s="89" t="s">
        <v>1101</v>
      </c>
      <c r="N341" s="89" t="s">
        <v>1102</v>
      </c>
      <c r="O341" s="89" t="s">
        <v>135</v>
      </c>
      <c r="P341" s="89" t="s">
        <v>205</v>
      </c>
      <c r="Q341" s="89" t="s">
        <v>206</v>
      </c>
      <c r="R341" s="92" t="s">
        <v>91</v>
      </c>
      <c r="S341" s="93" t="s">
        <v>91</v>
      </c>
      <c r="T341" s="89"/>
      <c r="U341" s="89"/>
      <c r="V341" s="89"/>
      <c r="W341" s="89"/>
      <c r="X341" s="89"/>
      <c r="Y341" s="91"/>
    </row>
    <row r="342" spans="1:25" x14ac:dyDescent="0.25">
      <c r="A342" s="89">
        <v>28627</v>
      </c>
      <c r="B342" s="90" t="s">
        <v>92</v>
      </c>
      <c r="C342" s="89" t="s">
        <v>86</v>
      </c>
      <c r="D342" s="89" t="s">
        <v>2749</v>
      </c>
      <c r="E342" s="76" t="s">
        <v>93</v>
      </c>
      <c r="F342" s="76" t="str">
        <f>VLOOKUP(E342,Lookup!$A$1:$B$68,2,FALSE)</f>
        <v>Medicine</v>
      </c>
      <c r="G342" s="89" t="s">
        <v>2744</v>
      </c>
      <c r="H342" s="76" t="s">
        <v>4904</v>
      </c>
      <c r="I342" s="76" t="s">
        <v>3212</v>
      </c>
      <c r="J342" s="91">
        <v>45066</v>
      </c>
      <c r="K342" s="91">
        <v>45065</v>
      </c>
      <c r="L342" s="89" t="s">
        <v>4828</v>
      </c>
      <c r="M342" s="89" t="s">
        <v>1094</v>
      </c>
      <c r="N342" s="89" t="s">
        <v>1095</v>
      </c>
      <c r="O342" s="89" t="s">
        <v>135</v>
      </c>
      <c r="P342" s="89" t="s">
        <v>136</v>
      </c>
      <c r="Q342" s="89" t="s">
        <v>339</v>
      </c>
      <c r="R342" s="92" t="s">
        <v>91</v>
      </c>
      <c r="S342" s="93" t="s">
        <v>91</v>
      </c>
      <c r="T342" s="101" t="s">
        <v>91</v>
      </c>
      <c r="U342" s="89" t="s">
        <v>1096</v>
      </c>
      <c r="V342" s="89" t="s">
        <v>1097</v>
      </c>
      <c r="W342" s="89"/>
      <c r="X342" s="89" t="s">
        <v>1098</v>
      </c>
      <c r="Y342" s="91"/>
    </row>
    <row r="343" spans="1:25" x14ac:dyDescent="0.25">
      <c r="A343" s="89">
        <v>28689</v>
      </c>
      <c r="B343" s="90" t="s">
        <v>92</v>
      </c>
      <c r="C343" s="89" t="s">
        <v>86</v>
      </c>
      <c r="D343" s="89" t="s">
        <v>2709</v>
      </c>
      <c r="E343" s="76" t="s">
        <v>122</v>
      </c>
      <c r="F343" s="76" t="str">
        <f>VLOOKUP(E343,Lookup!$A$1:$B$68,2,FALSE)</f>
        <v>Integrated Surgery</v>
      </c>
      <c r="G343" s="89" t="s">
        <v>2720</v>
      </c>
      <c r="H343" s="76" t="s">
        <v>4904</v>
      </c>
      <c r="I343" s="76" t="s">
        <v>3217</v>
      </c>
      <c r="J343" s="91">
        <v>45067</v>
      </c>
      <c r="K343" s="91">
        <v>45067</v>
      </c>
      <c r="L343" s="89" t="s">
        <v>5761</v>
      </c>
      <c r="M343" s="89" t="s">
        <v>1116</v>
      </c>
      <c r="N343" s="89" t="s">
        <v>1117</v>
      </c>
      <c r="O343" s="89" t="s">
        <v>96</v>
      </c>
      <c r="P343" s="89" t="s">
        <v>97</v>
      </c>
      <c r="Q343" s="89" t="s">
        <v>103</v>
      </c>
      <c r="R343" s="96" t="s">
        <v>104</v>
      </c>
      <c r="S343" s="98" t="s">
        <v>99</v>
      </c>
      <c r="T343" s="89"/>
      <c r="U343" s="89" t="s">
        <v>3733</v>
      </c>
      <c r="V343" s="89"/>
      <c r="W343" s="89"/>
      <c r="X343" s="89"/>
      <c r="Y343" s="91"/>
    </row>
    <row r="344" spans="1:25" x14ac:dyDescent="0.25">
      <c r="A344" s="89">
        <v>28737</v>
      </c>
      <c r="B344" s="90" t="s">
        <v>92</v>
      </c>
      <c r="C344" s="89" t="s">
        <v>86</v>
      </c>
      <c r="D344" s="89" t="s">
        <v>2749</v>
      </c>
      <c r="E344" s="76" t="s">
        <v>93</v>
      </c>
      <c r="F344" s="76" t="str">
        <f>VLOOKUP(E344,Lookup!$A$1:$B$68,2,FALSE)</f>
        <v>Medicine</v>
      </c>
      <c r="G344" s="89" t="s">
        <v>2845</v>
      </c>
      <c r="H344" s="76" t="s">
        <v>4904</v>
      </c>
      <c r="I344" s="76" t="s">
        <v>3208</v>
      </c>
      <c r="J344" s="91">
        <v>45067</v>
      </c>
      <c r="K344" s="91">
        <v>45067</v>
      </c>
      <c r="L344" s="89" t="s">
        <v>4797</v>
      </c>
      <c r="M344" s="89" t="s">
        <v>1114</v>
      </c>
      <c r="N344" s="89" t="s">
        <v>1115</v>
      </c>
      <c r="O344" s="89" t="s">
        <v>135</v>
      </c>
      <c r="P344" s="89" t="s">
        <v>136</v>
      </c>
      <c r="Q344" s="89" t="s">
        <v>160</v>
      </c>
      <c r="R344" s="92" t="s">
        <v>91</v>
      </c>
      <c r="S344" s="98" t="s">
        <v>99</v>
      </c>
      <c r="T344" s="89"/>
      <c r="U344" s="89"/>
      <c r="V344" s="89"/>
      <c r="W344" s="89"/>
      <c r="X344" s="89"/>
      <c r="Y344" s="91"/>
    </row>
    <row r="345" spans="1:25" x14ac:dyDescent="0.25">
      <c r="A345" s="89">
        <v>28724</v>
      </c>
      <c r="B345" s="90" t="s">
        <v>92</v>
      </c>
      <c r="C345" s="89" t="s">
        <v>86</v>
      </c>
      <c r="D345" s="89" t="s">
        <v>2742</v>
      </c>
      <c r="E345" s="76" t="s">
        <v>569</v>
      </c>
      <c r="F345" s="76" t="str">
        <f>VLOOKUP(E345,Lookup!$A$1:$B$68,2,FALSE)</f>
        <v>Medicine</v>
      </c>
      <c r="G345" s="89" t="s">
        <v>2743</v>
      </c>
      <c r="H345" s="76" t="s">
        <v>4904</v>
      </c>
      <c r="I345" s="76" t="s">
        <v>3242</v>
      </c>
      <c r="J345" s="91">
        <v>45067</v>
      </c>
      <c r="K345" s="91">
        <v>45067</v>
      </c>
      <c r="L345" s="89" t="s">
        <v>4845</v>
      </c>
      <c r="M345" s="89" t="s">
        <v>1112</v>
      </c>
      <c r="N345" s="89" t="s">
        <v>1113</v>
      </c>
      <c r="O345" s="89" t="s">
        <v>135</v>
      </c>
      <c r="P345" s="89" t="s">
        <v>136</v>
      </c>
      <c r="Q345" s="89" t="s">
        <v>439</v>
      </c>
      <c r="R345" s="94" t="s">
        <v>99</v>
      </c>
      <c r="S345" s="98" t="s">
        <v>99</v>
      </c>
      <c r="T345" s="89"/>
      <c r="U345" s="89"/>
      <c r="V345" s="89"/>
      <c r="W345" s="89"/>
      <c r="X345" s="89"/>
      <c r="Y345" s="91"/>
    </row>
    <row r="346" spans="1:25" x14ac:dyDescent="0.25">
      <c r="A346" s="89">
        <v>28774</v>
      </c>
      <c r="B346" s="90" t="s">
        <v>92</v>
      </c>
      <c r="C346" s="89" t="s">
        <v>86</v>
      </c>
      <c r="D346" s="89" t="s">
        <v>2742</v>
      </c>
      <c r="E346" s="76" t="s">
        <v>569</v>
      </c>
      <c r="F346" s="76" t="str">
        <f>VLOOKUP(E346,Lookup!$A$1:$B$68,2,FALSE)</f>
        <v>Medicine</v>
      </c>
      <c r="G346" s="89" t="s">
        <v>2743</v>
      </c>
      <c r="H346" s="76" t="s">
        <v>4904</v>
      </c>
      <c r="I346" s="76" t="s">
        <v>3242</v>
      </c>
      <c r="J346" s="91">
        <v>45068</v>
      </c>
      <c r="K346" s="91">
        <v>45061</v>
      </c>
      <c r="L346" s="89" t="s">
        <v>4768</v>
      </c>
      <c r="M346" s="89" t="s">
        <v>1080</v>
      </c>
      <c r="N346" s="89" t="s">
        <v>1081</v>
      </c>
      <c r="O346" s="89" t="s">
        <v>135</v>
      </c>
      <c r="P346" s="89" t="s">
        <v>378</v>
      </c>
      <c r="Q346" s="89" t="s">
        <v>379</v>
      </c>
      <c r="R346" s="92" t="s">
        <v>91</v>
      </c>
      <c r="S346" s="93" t="s">
        <v>91</v>
      </c>
      <c r="T346" s="89"/>
      <c r="U346" s="89"/>
      <c r="V346" s="89"/>
      <c r="W346" s="89"/>
      <c r="X346" s="89"/>
      <c r="Y346" s="91"/>
    </row>
    <row r="347" spans="1:25" x14ac:dyDescent="0.25">
      <c r="A347" s="89">
        <v>28884</v>
      </c>
      <c r="B347" s="90" t="s">
        <v>85</v>
      </c>
      <c r="C347" s="89" t="s">
        <v>86</v>
      </c>
      <c r="D347" s="89" t="s">
        <v>2819</v>
      </c>
      <c r="E347" s="76" t="s">
        <v>245</v>
      </c>
      <c r="F347" s="76" t="str">
        <f>VLOOKUP(E347,Lookup!$A$1:$B$68,2,FALSE)</f>
        <v>Specialist Surgery</v>
      </c>
      <c r="G347" s="89" t="s">
        <v>2912</v>
      </c>
      <c r="H347" s="76" t="s">
        <v>4904</v>
      </c>
      <c r="I347" s="76" t="s">
        <v>3258</v>
      </c>
      <c r="J347" s="91">
        <v>45069</v>
      </c>
      <c r="K347" s="91">
        <v>45043</v>
      </c>
      <c r="L347" s="89" t="s">
        <v>5754</v>
      </c>
      <c r="M347" s="89" t="s">
        <v>994</v>
      </c>
      <c r="N347" s="89" t="s">
        <v>995</v>
      </c>
      <c r="O347" s="89" t="s">
        <v>96</v>
      </c>
      <c r="P347" s="89" t="s">
        <v>736</v>
      </c>
      <c r="Q347" s="89" t="s">
        <v>996</v>
      </c>
      <c r="R347" s="96" t="s">
        <v>104</v>
      </c>
      <c r="S347" s="93" t="s">
        <v>91</v>
      </c>
      <c r="T347" s="89"/>
      <c r="U347" s="89"/>
      <c r="V347" s="89"/>
      <c r="W347" s="89"/>
      <c r="X347" s="89"/>
      <c r="Y347" s="91"/>
    </row>
    <row r="348" spans="1:25" x14ac:dyDescent="0.25">
      <c r="A348" s="89">
        <v>28834</v>
      </c>
      <c r="B348" s="90" t="s">
        <v>92</v>
      </c>
      <c r="C348" s="89" t="s">
        <v>125</v>
      </c>
      <c r="D348" s="89" t="s">
        <v>2847</v>
      </c>
      <c r="E348" s="76" t="s">
        <v>165</v>
      </c>
      <c r="F348" s="76" t="str">
        <f>VLOOKUP(E348,Lookup!$A$1:$B$68,2,FALSE)</f>
        <v>Emergency Flow / ED</v>
      </c>
      <c r="G348" s="89" t="s">
        <v>2720</v>
      </c>
      <c r="H348" s="76" t="s">
        <v>4904</v>
      </c>
      <c r="I348" s="76" t="s">
        <v>3217</v>
      </c>
      <c r="J348" s="91">
        <v>45069</v>
      </c>
      <c r="K348" s="91">
        <v>45065</v>
      </c>
      <c r="L348" s="89"/>
      <c r="M348" s="89" t="s">
        <v>1106</v>
      </c>
      <c r="N348" s="89" t="s">
        <v>1107</v>
      </c>
      <c r="O348" s="89" t="s">
        <v>107</v>
      </c>
      <c r="P348" s="89" t="s">
        <v>108</v>
      </c>
      <c r="Q348" s="89" t="s">
        <v>109</v>
      </c>
      <c r="R348" s="95" t="s">
        <v>11</v>
      </c>
      <c r="S348" s="89"/>
      <c r="T348" s="89"/>
      <c r="U348" s="89"/>
      <c r="V348" s="89"/>
      <c r="W348" s="89"/>
      <c r="X348" s="89"/>
      <c r="Y348" s="91"/>
    </row>
    <row r="349" spans="1:25" x14ac:dyDescent="0.25">
      <c r="A349" s="89">
        <v>28836</v>
      </c>
      <c r="B349" s="90" t="s">
        <v>92</v>
      </c>
      <c r="C349" s="89" t="s">
        <v>86</v>
      </c>
      <c r="D349" s="89" t="s">
        <v>2889</v>
      </c>
      <c r="E349" s="76" t="s">
        <v>472</v>
      </c>
      <c r="F349" s="76" t="str">
        <f>VLOOKUP(E349,Lookup!$A$1:$B$68,2,FALSE)</f>
        <v>Emergency Flow / ED</v>
      </c>
      <c r="G349" s="89" t="s">
        <v>2732</v>
      </c>
      <c r="H349" s="76" t="s">
        <v>4904</v>
      </c>
      <c r="I349" s="76" t="s">
        <v>3240</v>
      </c>
      <c r="J349" s="91">
        <v>45069</v>
      </c>
      <c r="K349" s="91">
        <v>45068</v>
      </c>
      <c r="L349" s="89" t="s">
        <v>4828</v>
      </c>
      <c r="M349" s="89" t="s">
        <v>1118</v>
      </c>
      <c r="N349" s="89" t="s">
        <v>1119</v>
      </c>
      <c r="O349" s="89" t="s">
        <v>127</v>
      </c>
      <c r="P349" s="89" t="s">
        <v>236</v>
      </c>
      <c r="Q349" s="89" t="s">
        <v>237</v>
      </c>
      <c r="R349" s="96" t="s">
        <v>104</v>
      </c>
      <c r="S349" s="98" t="s">
        <v>99</v>
      </c>
      <c r="T349" s="89"/>
      <c r="U349" s="89"/>
      <c r="V349" s="89"/>
      <c r="W349" s="89"/>
      <c r="X349" s="89"/>
      <c r="Y349" s="91"/>
    </row>
    <row r="350" spans="1:25" x14ac:dyDescent="0.25">
      <c r="A350" s="89">
        <v>28900</v>
      </c>
      <c r="B350" s="90" t="s">
        <v>85</v>
      </c>
      <c r="C350" s="89" t="s">
        <v>155</v>
      </c>
      <c r="D350" s="89" t="s">
        <v>2737</v>
      </c>
      <c r="E350" s="76" t="s">
        <v>230</v>
      </c>
      <c r="F350" s="76" t="str">
        <f>VLOOKUP(E350,Lookup!$A$1:$B$68,2,FALSE)</f>
        <v>Medicine</v>
      </c>
      <c r="G350" s="89" t="s">
        <v>2913</v>
      </c>
      <c r="H350" s="76" t="s">
        <v>4904</v>
      </c>
      <c r="I350" s="76" t="s">
        <v>3259</v>
      </c>
      <c r="J350" s="91">
        <v>45069</v>
      </c>
      <c r="K350" s="91">
        <v>45069</v>
      </c>
      <c r="L350" s="89" t="s">
        <v>4806</v>
      </c>
      <c r="M350" s="89" t="s">
        <v>1121</v>
      </c>
      <c r="N350" s="89" t="s">
        <v>1122</v>
      </c>
      <c r="O350" s="89" t="s">
        <v>192</v>
      </c>
      <c r="P350" s="89" t="s">
        <v>235</v>
      </c>
      <c r="Q350" s="89" t="s">
        <v>653</v>
      </c>
      <c r="R350" s="96" t="s">
        <v>104</v>
      </c>
      <c r="S350" s="89"/>
      <c r="T350" s="89"/>
      <c r="U350" s="89"/>
      <c r="V350" s="89"/>
      <c r="W350" s="89"/>
      <c r="X350" s="89"/>
      <c r="Y350" s="91"/>
    </row>
    <row r="351" spans="1:25" x14ac:dyDescent="0.25">
      <c r="A351" s="89">
        <v>29001</v>
      </c>
      <c r="B351" s="90" t="s">
        <v>92</v>
      </c>
      <c r="C351" s="89" t="s">
        <v>86</v>
      </c>
      <c r="D351" s="89" t="s">
        <v>2710</v>
      </c>
      <c r="E351" s="76" t="s">
        <v>126</v>
      </c>
      <c r="F351" s="76" t="str">
        <f>VLOOKUP(E351,Lookup!$A$1:$B$68,2,FALSE)</f>
        <v>Emergency Flow / ED</v>
      </c>
      <c r="G351" s="89" t="s">
        <v>2720</v>
      </c>
      <c r="H351" s="76" t="s">
        <v>4904</v>
      </c>
      <c r="I351" s="76" t="s">
        <v>3217</v>
      </c>
      <c r="J351" s="91">
        <v>45070</v>
      </c>
      <c r="K351" s="91">
        <v>45070</v>
      </c>
      <c r="L351" s="89" t="s">
        <v>4782</v>
      </c>
      <c r="M351" s="89" t="s">
        <v>1123</v>
      </c>
      <c r="N351" s="89" t="s">
        <v>1124</v>
      </c>
      <c r="O351" s="89" t="s">
        <v>88</v>
      </c>
      <c r="P351" s="89" t="s">
        <v>90</v>
      </c>
      <c r="Q351" s="89" t="s">
        <v>190</v>
      </c>
      <c r="R351" s="92" t="s">
        <v>91</v>
      </c>
      <c r="S351" s="93" t="s">
        <v>91</v>
      </c>
      <c r="T351" s="89"/>
      <c r="U351" s="89"/>
      <c r="V351" s="89"/>
      <c r="W351" s="89"/>
      <c r="X351" s="89"/>
      <c r="Y351" s="91"/>
    </row>
    <row r="352" spans="1:25" x14ac:dyDescent="0.25">
      <c r="A352" s="89">
        <v>29032</v>
      </c>
      <c r="B352" s="90" t="s">
        <v>85</v>
      </c>
      <c r="C352" s="89" t="s">
        <v>86</v>
      </c>
      <c r="D352" s="89" t="s">
        <v>2718</v>
      </c>
      <c r="E352" s="76" t="s">
        <v>130</v>
      </c>
      <c r="F352" s="76" t="str">
        <f>VLOOKUP(E352,Lookup!$A$1:$B$68,2,FALSE)</f>
        <v>Medicine</v>
      </c>
      <c r="G352" s="89" t="s">
        <v>2707</v>
      </c>
      <c r="H352" s="76" t="s">
        <v>4904</v>
      </c>
      <c r="I352" s="76" t="s">
        <v>3260</v>
      </c>
      <c r="J352" s="91">
        <v>45071</v>
      </c>
      <c r="K352" s="91">
        <v>45065</v>
      </c>
      <c r="L352" s="89"/>
      <c r="M352" s="89" t="s">
        <v>1108</v>
      </c>
      <c r="N352" s="89" t="s">
        <v>5843</v>
      </c>
      <c r="O352" s="89" t="s">
        <v>153</v>
      </c>
      <c r="P352" s="89" t="s">
        <v>199</v>
      </c>
      <c r="Q352" s="89" t="s">
        <v>1105</v>
      </c>
      <c r="R352" s="96" t="s">
        <v>104</v>
      </c>
      <c r="S352" s="98" t="s">
        <v>99</v>
      </c>
      <c r="T352" s="89"/>
      <c r="U352" s="89"/>
      <c r="V352" s="89"/>
      <c r="W352" s="89"/>
      <c r="X352" s="89"/>
      <c r="Y352" s="91"/>
    </row>
    <row r="353" spans="1:25" x14ac:dyDescent="0.25">
      <c r="A353" s="89">
        <v>29056</v>
      </c>
      <c r="B353" s="90" t="s">
        <v>85</v>
      </c>
      <c r="C353" s="89" t="s">
        <v>86</v>
      </c>
      <c r="D353" s="89" t="s">
        <v>2749</v>
      </c>
      <c r="E353" s="76" t="s">
        <v>93</v>
      </c>
      <c r="F353" s="76" t="str">
        <f>VLOOKUP(E353,Lookup!$A$1:$B$68,2,FALSE)</f>
        <v>Medicine</v>
      </c>
      <c r="G353" s="89" t="s">
        <v>2845</v>
      </c>
      <c r="H353" s="76" t="s">
        <v>4904</v>
      </c>
      <c r="I353" s="76" t="s">
        <v>3208</v>
      </c>
      <c r="J353" s="91">
        <v>45071</v>
      </c>
      <c r="K353" s="91">
        <v>45071</v>
      </c>
      <c r="L353" s="89" t="s">
        <v>4804</v>
      </c>
      <c r="M353" s="89" t="s">
        <v>1125</v>
      </c>
      <c r="N353" s="89" t="s">
        <v>1126</v>
      </c>
      <c r="O353" s="89" t="s">
        <v>192</v>
      </c>
      <c r="P353" s="89" t="s">
        <v>416</v>
      </c>
      <c r="Q353" s="89" t="s">
        <v>667</v>
      </c>
      <c r="R353" s="96" t="s">
        <v>104</v>
      </c>
      <c r="S353" s="93" t="s">
        <v>91</v>
      </c>
      <c r="T353" s="89"/>
      <c r="U353" s="89"/>
      <c r="V353" s="89"/>
      <c r="W353" s="89"/>
      <c r="X353" s="89"/>
      <c r="Y353" s="91"/>
    </row>
    <row r="354" spans="1:25" x14ac:dyDescent="0.25">
      <c r="A354" s="89">
        <v>29079</v>
      </c>
      <c r="B354" s="90" t="s">
        <v>85</v>
      </c>
      <c r="C354" s="89" t="s">
        <v>155</v>
      </c>
      <c r="D354" s="89" t="s">
        <v>2737</v>
      </c>
      <c r="E354" s="76" t="s">
        <v>230</v>
      </c>
      <c r="F354" s="76" t="str">
        <f>VLOOKUP(E354,Lookup!$A$1:$B$68,2,FALSE)</f>
        <v>Medicine</v>
      </c>
      <c r="G354" s="89" t="s">
        <v>5821</v>
      </c>
      <c r="H354" s="76" t="s">
        <v>5822</v>
      </c>
      <c r="I354" s="76" t="s">
        <v>5811</v>
      </c>
      <c r="J354" s="91">
        <v>45072</v>
      </c>
      <c r="K354" s="91">
        <v>45049</v>
      </c>
      <c r="L354" s="89" t="s">
        <v>4845</v>
      </c>
      <c r="M354" s="89" t="s">
        <v>1019</v>
      </c>
      <c r="N354" s="89" t="s">
        <v>1020</v>
      </c>
      <c r="O354" s="89" t="s">
        <v>452</v>
      </c>
      <c r="P354" s="89" t="s">
        <v>453</v>
      </c>
      <c r="Q354" s="89" t="s">
        <v>1021</v>
      </c>
      <c r="R354" s="94" t="s">
        <v>99</v>
      </c>
      <c r="S354" s="89"/>
      <c r="T354" s="89"/>
      <c r="U354" s="89"/>
      <c r="V354" s="89"/>
      <c r="W354" s="89"/>
      <c r="X354" s="89"/>
      <c r="Y354" s="91"/>
    </row>
    <row r="355" spans="1:25" x14ac:dyDescent="0.25">
      <c r="A355" s="89">
        <v>29117</v>
      </c>
      <c r="B355" s="90" t="s">
        <v>85</v>
      </c>
      <c r="C355" s="89" t="s">
        <v>86</v>
      </c>
      <c r="D355" s="89" t="s">
        <v>2894</v>
      </c>
      <c r="E355" s="76" t="s">
        <v>528</v>
      </c>
      <c r="F355" s="76" t="str">
        <f>VLOOKUP(E355,Lookup!$A$1:$B$68,2,FALSE)</f>
        <v>Integrated Surgery</v>
      </c>
      <c r="G355" s="89" t="s">
        <v>2821</v>
      </c>
      <c r="H355" s="76" t="s">
        <v>4904</v>
      </c>
      <c r="I355" s="76" t="s">
        <v>49</v>
      </c>
      <c r="J355" s="91">
        <v>45072</v>
      </c>
      <c r="K355" s="91">
        <v>45072</v>
      </c>
      <c r="L355" s="89" t="s">
        <v>4762</v>
      </c>
      <c r="M355" s="89" t="s">
        <v>1129</v>
      </c>
      <c r="N355" s="89" t="s">
        <v>1130</v>
      </c>
      <c r="O355" s="89" t="s">
        <v>150</v>
      </c>
      <c r="P355" s="89" t="s">
        <v>231</v>
      </c>
      <c r="Q355" s="89" t="s">
        <v>1039</v>
      </c>
      <c r="R355" s="92" t="s">
        <v>91</v>
      </c>
      <c r="S355" s="93" t="s">
        <v>91</v>
      </c>
      <c r="T355" s="89"/>
      <c r="U355" s="89"/>
      <c r="V355" s="89"/>
      <c r="W355" s="89"/>
      <c r="X355" s="89"/>
      <c r="Y355" s="91"/>
    </row>
    <row r="356" spans="1:25" x14ac:dyDescent="0.25">
      <c r="A356" s="89">
        <v>29143</v>
      </c>
      <c r="B356" s="90" t="s">
        <v>92</v>
      </c>
      <c r="C356" s="89" t="s">
        <v>86</v>
      </c>
      <c r="D356" s="89" t="s">
        <v>2718</v>
      </c>
      <c r="E356" s="76" t="s">
        <v>130</v>
      </c>
      <c r="F356" s="76" t="str">
        <f>VLOOKUP(E356,Lookup!$A$1:$B$68,2,FALSE)</f>
        <v>Medicine</v>
      </c>
      <c r="G356" s="89" t="s">
        <v>2845</v>
      </c>
      <c r="H356" s="76" t="s">
        <v>4904</v>
      </c>
      <c r="I356" s="76" t="s">
        <v>3208</v>
      </c>
      <c r="J356" s="91">
        <v>45073</v>
      </c>
      <c r="K356" s="91">
        <v>45072</v>
      </c>
      <c r="L356" s="89"/>
      <c r="M356" s="89" t="s">
        <v>1132</v>
      </c>
      <c r="N356" s="89" t="s">
        <v>1133</v>
      </c>
      <c r="O356" s="89" t="s">
        <v>88</v>
      </c>
      <c r="P356" s="89" t="s">
        <v>90</v>
      </c>
      <c r="Q356" s="89" t="s">
        <v>225</v>
      </c>
      <c r="R356" s="96" t="s">
        <v>104</v>
      </c>
      <c r="S356" s="98" t="s">
        <v>99</v>
      </c>
      <c r="T356" s="89"/>
      <c r="U356" s="89"/>
      <c r="V356" s="89"/>
      <c r="W356" s="89"/>
      <c r="X356" s="89"/>
      <c r="Y356" s="91"/>
    </row>
    <row r="357" spans="1:25" x14ac:dyDescent="0.25">
      <c r="A357" s="89">
        <v>29166</v>
      </c>
      <c r="B357" s="90" t="s">
        <v>183</v>
      </c>
      <c r="C357" s="89" t="s">
        <v>86</v>
      </c>
      <c r="D357" s="89" t="s">
        <v>2749</v>
      </c>
      <c r="E357" s="76" t="s">
        <v>93</v>
      </c>
      <c r="F357" s="76" t="str">
        <f>VLOOKUP(E357,Lookup!$A$1:$B$68,2,FALSE)</f>
        <v>Medicine</v>
      </c>
      <c r="G357" s="89" t="s">
        <v>2744</v>
      </c>
      <c r="H357" s="76" t="s">
        <v>4904</v>
      </c>
      <c r="I357" s="76" t="s">
        <v>3212</v>
      </c>
      <c r="J357" s="91">
        <v>45073</v>
      </c>
      <c r="K357" s="91">
        <v>45073</v>
      </c>
      <c r="L357" s="89"/>
      <c r="M357" s="89" t="s">
        <v>1137</v>
      </c>
      <c r="N357" s="89" t="s">
        <v>1138</v>
      </c>
      <c r="O357" s="89" t="s">
        <v>88</v>
      </c>
      <c r="P357" s="89" t="s">
        <v>158</v>
      </c>
      <c r="Q357" s="89" t="s">
        <v>4936</v>
      </c>
      <c r="R357" s="92" t="s">
        <v>91</v>
      </c>
      <c r="S357" s="93" t="s">
        <v>91</v>
      </c>
      <c r="T357" s="105" t="s">
        <v>99</v>
      </c>
      <c r="U357" s="89" t="s">
        <v>5845</v>
      </c>
      <c r="V357" s="89" t="s">
        <v>5846</v>
      </c>
      <c r="W357" s="89"/>
      <c r="X357" s="89" t="s">
        <v>5847</v>
      </c>
      <c r="Y357" s="91"/>
    </row>
    <row r="358" spans="1:25" x14ac:dyDescent="0.25">
      <c r="A358" s="89">
        <v>29230</v>
      </c>
      <c r="B358" s="90" t="s">
        <v>92</v>
      </c>
      <c r="C358" s="89" t="s">
        <v>86</v>
      </c>
      <c r="D358" s="89" t="s">
        <v>2710</v>
      </c>
      <c r="E358" s="76" t="s">
        <v>126</v>
      </c>
      <c r="F358" s="76" t="str">
        <f>VLOOKUP(E358,Lookup!$A$1:$B$68,2,FALSE)</f>
        <v>Emergency Flow / ED</v>
      </c>
      <c r="G358" s="89" t="s">
        <v>2732</v>
      </c>
      <c r="H358" s="76" t="s">
        <v>4904</v>
      </c>
      <c r="I358" s="76" t="s">
        <v>3240</v>
      </c>
      <c r="J358" s="91">
        <v>45074</v>
      </c>
      <c r="K358" s="91">
        <v>45074</v>
      </c>
      <c r="L358" s="89" t="s">
        <v>4828</v>
      </c>
      <c r="M358" s="89" t="s">
        <v>1141</v>
      </c>
      <c r="N358" s="89" t="s">
        <v>1142</v>
      </c>
      <c r="O358" s="89" t="s">
        <v>88</v>
      </c>
      <c r="P358" s="89" t="s">
        <v>158</v>
      </c>
      <c r="Q358" s="89" t="s">
        <v>157</v>
      </c>
      <c r="R358" s="92" t="s">
        <v>91</v>
      </c>
      <c r="S358" s="93" t="s">
        <v>91</v>
      </c>
      <c r="T358" s="89"/>
      <c r="U358" s="89"/>
      <c r="V358" s="89"/>
      <c r="W358" s="89"/>
      <c r="X358" s="89"/>
      <c r="Y358" s="91"/>
    </row>
    <row r="359" spans="1:25" x14ac:dyDescent="0.25">
      <c r="A359" s="89">
        <v>29235</v>
      </c>
      <c r="B359" s="90" t="s">
        <v>92</v>
      </c>
      <c r="C359" s="89" t="s">
        <v>86</v>
      </c>
      <c r="D359" s="89" t="s">
        <v>2723</v>
      </c>
      <c r="E359" s="76" t="s">
        <v>36</v>
      </c>
      <c r="F359" s="76" t="str">
        <f>VLOOKUP(E359,Lookup!$A$1:$B$68,2,FALSE)</f>
        <v>Emergency Flow / ED</v>
      </c>
      <c r="G359" s="89" t="s">
        <v>2720</v>
      </c>
      <c r="H359" s="76" t="s">
        <v>4904</v>
      </c>
      <c r="I359" s="76" t="s">
        <v>3217</v>
      </c>
      <c r="J359" s="91">
        <v>45074</v>
      </c>
      <c r="K359" s="91">
        <v>45074</v>
      </c>
      <c r="L359" s="89" t="s">
        <v>4797</v>
      </c>
      <c r="M359" s="89" t="s">
        <v>1139</v>
      </c>
      <c r="N359" s="89" t="s">
        <v>1140</v>
      </c>
      <c r="O359" s="89" t="s">
        <v>210</v>
      </c>
      <c r="P359" s="89" t="s">
        <v>243</v>
      </c>
      <c r="Q359" s="89" t="s">
        <v>244</v>
      </c>
      <c r="R359" s="92" t="s">
        <v>91</v>
      </c>
      <c r="S359" s="93" t="s">
        <v>91</v>
      </c>
      <c r="T359" s="89"/>
      <c r="U359" s="89"/>
      <c r="V359" s="89"/>
      <c r="W359" s="89"/>
      <c r="X359" s="89"/>
      <c r="Y359" s="91"/>
    </row>
    <row r="360" spans="1:25" x14ac:dyDescent="0.25">
      <c r="A360" s="89">
        <v>29267</v>
      </c>
      <c r="B360" s="90" t="s">
        <v>92</v>
      </c>
      <c r="C360" s="89" t="s">
        <v>86</v>
      </c>
      <c r="D360" s="89" t="s">
        <v>2746</v>
      </c>
      <c r="E360" s="76" t="s">
        <v>110</v>
      </c>
      <c r="F360" s="76" t="str">
        <f>VLOOKUP(E360,Lookup!$A$1:$B$68,2,FALSE)</f>
        <v>Medicine</v>
      </c>
      <c r="G360" s="89" t="s">
        <v>2743</v>
      </c>
      <c r="H360" s="76" t="s">
        <v>4904</v>
      </c>
      <c r="I360" s="76" t="s">
        <v>3242</v>
      </c>
      <c r="J360" s="91">
        <v>45075</v>
      </c>
      <c r="K360" s="91">
        <v>45075</v>
      </c>
      <c r="L360" s="89" t="s">
        <v>5507</v>
      </c>
      <c r="M360" s="89" t="s">
        <v>1144</v>
      </c>
      <c r="N360" s="89" t="s">
        <v>1145</v>
      </c>
      <c r="O360" s="89" t="s">
        <v>88</v>
      </c>
      <c r="P360" s="89" t="s">
        <v>229</v>
      </c>
      <c r="Q360" s="89" t="s">
        <v>4908</v>
      </c>
      <c r="R360" s="92" t="s">
        <v>91</v>
      </c>
      <c r="S360" s="98" t="s">
        <v>99</v>
      </c>
      <c r="T360" s="89"/>
      <c r="U360" s="89"/>
      <c r="V360" s="89"/>
      <c r="W360" s="89"/>
      <c r="X360" s="89"/>
      <c r="Y360" s="91"/>
    </row>
    <row r="361" spans="1:25" x14ac:dyDescent="0.25">
      <c r="A361" s="89">
        <v>29254</v>
      </c>
      <c r="B361" s="90" t="s">
        <v>85</v>
      </c>
      <c r="C361" s="89" t="s">
        <v>86</v>
      </c>
      <c r="D361" s="89" t="s">
        <v>2887</v>
      </c>
      <c r="E361" s="76" t="s">
        <v>430</v>
      </c>
      <c r="F361" s="76" t="str">
        <f>VLOOKUP(E361,Lookup!$A$1:$B$68,2,FALSE)</f>
        <v>Medicine</v>
      </c>
      <c r="G361" s="89" t="s">
        <v>2720</v>
      </c>
      <c r="H361" s="76" t="s">
        <v>4904</v>
      </c>
      <c r="I361" s="76" t="s">
        <v>3217</v>
      </c>
      <c r="J361" s="91">
        <v>45075</v>
      </c>
      <c r="K361" s="91">
        <v>45075</v>
      </c>
      <c r="L361" s="89" t="s">
        <v>5628</v>
      </c>
      <c r="M361" s="89" t="s">
        <v>1146</v>
      </c>
      <c r="N361" s="89" t="s">
        <v>1147</v>
      </c>
      <c r="O361" s="89" t="s">
        <v>115</v>
      </c>
      <c r="P361" s="89" t="s">
        <v>116</v>
      </c>
      <c r="Q361" s="89" t="s">
        <v>117</v>
      </c>
      <c r="R361" s="96" t="s">
        <v>104</v>
      </c>
      <c r="S361" s="98" t="s">
        <v>99</v>
      </c>
      <c r="T361" s="89"/>
      <c r="U361" s="89"/>
      <c r="V361" s="89"/>
      <c r="W361" s="89"/>
      <c r="X361" s="89"/>
      <c r="Y361" s="91"/>
    </row>
    <row r="362" spans="1:25" x14ac:dyDescent="0.25">
      <c r="A362" s="89">
        <v>29274</v>
      </c>
      <c r="B362" s="90" t="s">
        <v>85</v>
      </c>
      <c r="C362" s="89" t="s">
        <v>86</v>
      </c>
      <c r="D362" s="89" t="s">
        <v>2742</v>
      </c>
      <c r="E362" s="76" t="s">
        <v>569</v>
      </c>
      <c r="F362" s="76" t="str">
        <f>VLOOKUP(E362,Lookup!$A$1:$B$68,2,FALSE)</f>
        <v>Medicine</v>
      </c>
      <c r="G362" s="89" t="s">
        <v>2743</v>
      </c>
      <c r="H362" s="76" t="s">
        <v>4904</v>
      </c>
      <c r="I362" s="76" t="s">
        <v>3242</v>
      </c>
      <c r="J362" s="91">
        <v>45075</v>
      </c>
      <c r="K362" s="91">
        <v>45075</v>
      </c>
      <c r="L362" s="89"/>
      <c r="M362" s="89" t="s">
        <v>1148</v>
      </c>
      <c r="N362" s="89" t="s">
        <v>1149</v>
      </c>
      <c r="O362" s="89" t="s">
        <v>88</v>
      </c>
      <c r="P362" s="89" t="s">
        <v>229</v>
      </c>
      <c r="Q362" s="89" t="s">
        <v>4908</v>
      </c>
      <c r="R362" s="92" t="s">
        <v>91</v>
      </c>
      <c r="S362" s="89"/>
      <c r="T362" s="89"/>
      <c r="U362" s="89"/>
      <c r="V362" s="89"/>
      <c r="W362" s="89"/>
      <c r="X362" s="89"/>
      <c r="Y362" s="91"/>
    </row>
    <row r="363" spans="1:25" x14ac:dyDescent="0.25">
      <c r="A363" s="89">
        <v>29266</v>
      </c>
      <c r="B363" s="90" t="s">
        <v>92</v>
      </c>
      <c r="C363" s="89" t="s">
        <v>86</v>
      </c>
      <c r="D363" s="89" t="s">
        <v>2742</v>
      </c>
      <c r="E363" s="76" t="s">
        <v>569</v>
      </c>
      <c r="F363" s="76" t="str">
        <f>VLOOKUP(E363,Lookup!$A$1:$B$68,2,FALSE)</f>
        <v>Medicine</v>
      </c>
      <c r="G363" s="89" t="s">
        <v>2743</v>
      </c>
      <c r="H363" s="76" t="s">
        <v>4904</v>
      </c>
      <c r="I363" s="76" t="s">
        <v>3242</v>
      </c>
      <c r="J363" s="91">
        <v>45075</v>
      </c>
      <c r="K363" s="91">
        <v>45075</v>
      </c>
      <c r="L363" s="89"/>
      <c r="M363" s="89" t="s">
        <v>1150</v>
      </c>
      <c r="N363" s="89" t="s">
        <v>1151</v>
      </c>
      <c r="O363" s="89" t="s">
        <v>88</v>
      </c>
      <c r="P363" s="89" t="s">
        <v>90</v>
      </c>
      <c r="Q363" s="89" t="s">
        <v>4936</v>
      </c>
      <c r="R363" s="92" t="s">
        <v>91</v>
      </c>
      <c r="S363" s="93" t="s">
        <v>91</v>
      </c>
      <c r="T363" s="89"/>
      <c r="U363" s="89"/>
      <c r="V363" s="89"/>
      <c r="W363" s="89"/>
      <c r="X363" s="89"/>
      <c r="Y363" s="91"/>
    </row>
    <row r="364" spans="1:25" x14ac:dyDescent="0.25">
      <c r="A364" s="89">
        <v>29304</v>
      </c>
      <c r="B364" s="90" t="s">
        <v>85</v>
      </c>
      <c r="C364" s="89" t="s">
        <v>86</v>
      </c>
      <c r="D364" s="89" t="s">
        <v>2894</v>
      </c>
      <c r="E364" s="76" t="s">
        <v>528</v>
      </c>
      <c r="F364" s="76" t="str">
        <f>VLOOKUP(E364,Lookup!$A$1:$B$68,2,FALSE)</f>
        <v>Integrated Surgery</v>
      </c>
      <c r="G364" s="89" t="s">
        <v>2916</v>
      </c>
      <c r="H364" s="76" t="s">
        <v>4904</v>
      </c>
      <c r="I364" s="76" t="s">
        <v>3261</v>
      </c>
      <c r="J364" s="91">
        <v>45076</v>
      </c>
      <c r="K364" s="91">
        <v>45072</v>
      </c>
      <c r="L364" s="89" t="s">
        <v>4881</v>
      </c>
      <c r="M364" s="89" t="s">
        <v>1127</v>
      </c>
      <c r="N364" s="89" t="s">
        <v>1128</v>
      </c>
      <c r="O364" s="89" t="s">
        <v>150</v>
      </c>
      <c r="P364" s="89" t="s">
        <v>151</v>
      </c>
      <c r="Q364" s="89" t="s">
        <v>529</v>
      </c>
      <c r="R364" s="96" t="s">
        <v>104</v>
      </c>
      <c r="S364" s="100" t="s">
        <v>104</v>
      </c>
      <c r="T364" s="99" t="s">
        <v>104</v>
      </c>
      <c r="U364" s="89" t="s">
        <v>3734</v>
      </c>
      <c r="V364" s="89" t="s">
        <v>3735</v>
      </c>
      <c r="W364" s="89"/>
      <c r="X364" s="89" t="s">
        <v>3736</v>
      </c>
      <c r="Y364" s="91"/>
    </row>
    <row r="365" spans="1:25" x14ac:dyDescent="0.25">
      <c r="A365" s="89">
        <v>29411</v>
      </c>
      <c r="B365" s="90" t="s">
        <v>92</v>
      </c>
      <c r="C365" s="89" t="s">
        <v>125</v>
      </c>
      <c r="D365" s="89" t="s">
        <v>2894</v>
      </c>
      <c r="E365" s="76" t="s">
        <v>528</v>
      </c>
      <c r="F365" s="76" t="str">
        <f>VLOOKUP(E365,Lookup!$A$1:$B$68,2,FALSE)</f>
        <v>Integrated Surgery</v>
      </c>
      <c r="G365" s="89" t="s">
        <v>2917</v>
      </c>
      <c r="H365" s="76" t="s">
        <v>4923</v>
      </c>
      <c r="I365" s="76" t="s">
        <v>41</v>
      </c>
      <c r="J365" s="91">
        <v>45077</v>
      </c>
      <c r="K365" s="91">
        <v>45050</v>
      </c>
      <c r="L365" s="89"/>
      <c r="M365" s="89" t="s">
        <v>1031</v>
      </c>
      <c r="N365" s="89" t="s">
        <v>1032</v>
      </c>
      <c r="O365" s="89" t="s">
        <v>127</v>
      </c>
      <c r="P365" s="89" t="s">
        <v>1033</v>
      </c>
      <c r="Q365" s="89" t="s">
        <v>1034</v>
      </c>
      <c r="R365" s="96" t="s">
        <v>104</v>
      </c>
      <c r="S365" s="89"/>
      <c r="T365" s="89"/>
      <c r="U365" s="89"/>
      <c r="V365" s="89"/>
      <c r="W365" s="89"/>
      <c r="X365" s="89"/>
      <c r="Y365" s="91"/>
    </row>
    <row r="366" spans="1:25" x14ac:dyDescent="0.25">
      <c r="A366" s="89">
        <v>29415</v>
      </c>
      <c r="B366" s="90" t="s">
        <v>92</v>
      </c>
      <c r="C366" s="89" t="s">
        <v>125</v>
      </c>
      <c r="D366" s="89" t="s">
        <v>2894</v>
      </c>
      <c r="E366" s="76" t="s">
        <v>528</v>
      </c>
      <c r="F366" s="76" t="str">
        <f>VLOOKUP(E366,Lookup!$A$1:$B$68,2,FALSE)</f>
        <v>Integrated Surgery</v>
      </c>
      <c r="G366" s="89" t="s">
        <v>2917</v>
      </c>
      <c r="H366" s="76" t="s">
        <v>4923</v>
      </c>
      <c r="I366" s="76" t="s">
        <v>41</v>
      </c>
      <c r="J366" s="91">
        <v>45077</v>
      </c>
      <c r="K366" s="91">
        <v>45076</v>
      </c>
      <c r="L366" s="89"/>
      <c r="M366" s="89" t="s">
        <v>1154</v>
      </c>
      <c r="N366" s="89" t="s">
        <v>1155</v>
      </c>
      <c r="O366" s="89" t="s">
        <v>127</v>
      </c>
      <c r="P366" s="89" t="s">
        <v>1033</v>
      </c>
      <c r="Q366" s="89" t="s">
        <v>1034</v>
      </c>
      <c r="R366" s="96" t="s">
        <v>104</v>
      </c>
      <c r="S366" s="89"/>
      <c r="T366" s="89"/>
      <c r="U366" s="89"/>
      <c r="V366" s="89"/>
      <c r="W366" s="89"/>
      <c r="X366" s="89"/>
      <c r="Y366" s="91"/>
    </row>
    <row r="367" spans="1:25" x14ac:dyDescent="0.25">
      <c r="A367" s="89">
        <v>29455</v>
      </c>
      <c r="B367" s="90" t="s">
        <v>85</v>
      </c>
      <c r="C367" s="89" t="s">
        <v>86</v>
      </c>
      <c r="D367" s="89" t="s">
        <v>2749</v>
      </c>
      <c r="E367" s="76" t="s">
        <v>93</v>
      </c>
      <c r="F367" s="76" t="str">
        <f>VLOOKUP(E367,Lookup!$A$1:$B$68,2,FALSE)</f>
        <v>Medicine</v>
      </c>
      <c r="G367" s="89" t="s">
        <v>2845</v>
      </c>
      <c r="H367" s="76" t="s">
        <v>4904</v>
      </c>
      <c r="I367" s="76" t="s">
        <v>3208</v>
      </c>
      <c r="J367" s="91">
        <v>45077</v>
      </c>
      <c r="K367" s="91">
        <v>45077</v>
      </c>
      <c r="L367" s="89"/>
      <c r="M367" s="89" t="s">
        <v>1158</v>
      </c>
      <c r="N367" s="89" t="s">
        <v>1159</v>
      </c>
      <c r="O367" s="89" t="s">
        <v>88</v>
      </c>
      <c r="P367" s="89" t="s">
        <v>158</v>
      </c>
      <c r="Q367" s="89" t="s">
        <v>89</v>
      </c>
      <c r="R367" s="92" t="s">
        <v>91</v>
      </c>
      <c r="S367" s="89"/>
      <c r="T367" s="89"/>
      <c r="U367" s="89"/>
      <c r="V367" s="89"/>
      <c r="W367" s="89"/>
      <c r="X367" s="89"/>
      <c r="Y367" s="91"/>
    </row>
    <row r="368" spans="1:25" x14ac:dyDescent="0.25">
      <c r="A368" s="89">
        <v>29430</v>
      </c>
      <c r="B368" s="90" t="s">
        <v>85</v>
      </c>
      <c r="C368" s="89" t="s">
        <v>86</v>
      </c>
      <c r="D368" s="89" t="s">
        <v>2854</v>
      </c>
      <c r="E368" s="76" t="s">
        <v>142</v>
      </c>
      <c r="F368" s="76" t="str">
        <f>VLOOKUP(E368,Lookup!$A$1:$B$68,2,FALSE)</f>
        <v>Specialist Surgery</v>
      </c>
      <c r="G368" s="89" t="s">
        <v>2858</v>
      </c>
      <c r="H368" s="76" t="s">
        <v>4904</v>
      </c>
      <c r="I368" s="76" t="s">
        <v>3211</v>
      </c>
      <c r="J368" s="91">
        <v>45077</v>
      </c>
      <c r="K368" s="91">
        <v>45077</v>
      </c>
      <c r="L368" s="89" t="s">
        <v>5760</v>
      </c>
      <c r="M368" s="89" t="s">
        <v>1156</v>
      </c>
      <c r="N368" s="89" t="s">
        <v>1157</v>
      </c>
      <c r="O368" s="89" t="s">
        <v>139</v>
      </c>
      <c r="P368" s="89" t="s">
        <v>143</v>
      </c>
      <c r="Q368" s="89" t="s">
        <v>269</v>
      </c>
      <c r="R368" s="92" t="s">
        <v>91</v>
      </c>
      <c r="S368" s="89"/>
      <c r="T368" s="89"/>
      <c r="U368" s="89"/>
      <c r="V368" s="89"/>
      <c r="W368" s="89"/>
      <c r="X368" s="89"/>
      <c r="Y368" s="91"/>
    </row>
    <row r="369" spans="1:25" x14ac:dyDescent="0.25">
      <c r="A369" s="89">
        <v>29477</v>
      </c>
      <c r="B369" s="90" t="s">
        <v>85</v>
      </c>
      <c r="C369" s="89" t="s">
        <v>125</v>
      </c>
      <c r="D369" s="89" t="s">
        <v>2709</v>
      </c>
      <c r="E369" s="76" t="s">
        <v>122</v>
      </c>
      <c r="F369" s="76" t="str">
        <f>VLOOKUP(E369,Lookup!$A$1:$B$68,2,FALSE)</f>
        <v>Integrated Surgery</v>
      </c>
      <c r="G369" s="89" t="s">
        <v>2860</v>
      </c>
      <c r="H369" s="76" t="s">
        <v>4904</v>
      </c>
      <c r="I369" s="76" t="s">
        <v>3213</v>
      </c>
      <c r="J369" s="91">
        <v>45078</v>
      </c>
      <c r="K369" s="91">
        <v>45078</v>
      </c>
      <c r="L369" s="89" t="s">
        <v>4787</v>
      </c>
      <c r="M369" s="89" t="s">
        <v>1160</v>
      </c>
      <c r="N369" s="89" t="s">
        <v>1161</v>
      </c>
      <c r="O369" s="89" t="s">
        <v>96</v>
      </c>
      <c r="P369" s="89" t="s">
        <v>97</v>
      </c>
      <c r="Q369" s="89" t="s">
        <v>311</v>
      </c>
      <c r="R369" s="92" t="s">
        <v>91</v>
      </c>
      <c r="S369" s="89"/>
      <c r="T369" s="89"/>
      <c r="U369" s="89"/>
      <c r="V369" s="89"/>
      <c r="W369" s="89"/>
      <c r="X369" s="89"/>
      <c r="Y369" s="91"/>
    </row>
    <row r="370" spans="1:25" x14ac:dyDescent="0.25">
      <c r="A370" s="89">
        <v>29596</v>
      </c>
      <c r="B370" s="90" t="s">
        <v>92</v>
      </c>
      <c r="C370" s="89" t="s">
        <v>86</v>
      </c>
      <c r="D370" s="89" t="s">
        <v>2718</v>
      </c>
      <c r="E370" s="76" t="s">
        <v>130</v>
      </c>
      <c r="F370" s="76" t="str">
        <f>VLOOKUP(E370,Lookup!$A$1:$B$68,2,FALSE)</f>
        <v>Medicine</v>
      </c>
      <c r="G370" s="89" t="s">
        <v>2724</v>
      </c>
      <c r="H370" s="76" t="s">
        <v>4904</v>
      </c>
      <c r="I370" s="76" t="s">
        <v>36</v>
      </c>
      <c r="J370" s="91">
        <v>45079</v>
      </c>
      <c r="K370" s="91">
        <v>45079</v>
      </c>
      <c r="L370" s="89"/>
      <c r="M370" s="89" t="s">
        <v>1162</v>
      </c>
      <c r="N370" s="89" t="s">
        <v>1163</v>
      </c>
      <c r="O370" s="89" t="s">
        <v>127</v>
      </c>
      <c r="P370" s="89" t="s">
        <v>145</v>
      </c>
      <c r="Q370" s="89" t="s">
        <v>146</v>
      </c>
      <c r="R370" s="92" t="s">
        <v>91</v>
      </c>
      <c r="S370" s="98" t="s">
        <v>99</v>
      </c>
      <c r="T370" s="89"/>
      <c r="U370" s="89" t="s">
        <v>3737</v>
      </c>
      <c r="V370" s="89"/>
      <c r="W370" s="89"/>
      <c r="X370" s="89"/>
      <c r="Y370" s="91"/>
    </row>
    <row r="371" spans="1:25" x14ac:dyDescent="0.25">
      <c r="A371" s="89">
        <v>29600</v>
      </c>
      <c r="B371" s="90" t="s">
        <v>92</v>
      </c>
      <c r="C371" s="89" t="s">
        <v>86</v>
      </c>
      <c r="D371" s="89" t="s">
        <v>2749</v>
      </c>
      <c r="E371" s="76" t="s">
        <v>93</v>
      </c>
      <c r="F371" s="76" t="str">
        <f>VLOOKUP(E371,Lookup!$A$1:$B$68,2,FALSE)</f>
        <v>Medicine</v>
      </c>
      <c r="G371" s="89" t="s">
        <v>2845</v>
      </c>
      <c r="H371" s="76" t="s">
        <v>4904</v>
      </c>
      <c r="I371" s="76" t="s">
        <v>3208</v>
      </c>
      <c r="J371" s="91">
        <v>45079</v>
      </c>
      <c r="K371" s="91">
        <v>45079</v>
      </c>
      <c r="L371" s="89" t="s">
        <v>4892</v>
      </c>
      <c r="M371" s="89" t="s">
        <v>1164</v>
      </c>
      <c r="N371" s="89" t="s">
        <v>1165</v>
      </c>
      <c r="O371" s="89" t="s">
        <v>135</v>
      </c>
      <c r="P371" s="89" t="s">
        <v>205</v>
      </c>
      <c r="Q371" s="89" t="s">
        <v>206</v>
      </c>
      <c r="R371" s="92" t="s">
        <v>91</v>
      </c>
      <c r="S371" s="93" t="s">
        <v>91</v>
      </c>
      <c r="T371" s="89"/>
      <c r="U371" s="89"/>
      <c r="V371" s="89"/>
      <c r="W371" s="89"/>
      <c r="X371" s="89"/>
      <c r="Y371" s="91"/>
    </row>
    <row r="372" spans="1:25" x14ac:dyDescent="0.25">
      <c r="A372" s="89">
        <v>29755</v>
      </c>
      <c r="B372" s="90" t="s">
        <v>85</v>
      </c>
      <c r="C372" s="89" t="s">
        <v>86</v>
      </c>
      <c r="D372" s="89" t="s">
        <v>2719</v>
      </c>
      <c r="E372" s="76" t="s">
        <v>831</v>
      </c>
      <c r="F372" s="76" t="str">
        <f>VLOOKUP(E372,Lookup!$A$1:$B$68,2,FALSE)</f>
        <v>Emergency Flow / ED</v>
      </c>
      <c r="G372" s="89" t="s">
        <v>2720</v>
      </c>
      <c r="H372" s="76" t="s">
        <v>4904</v>
      </c>
      <c r="I372" s="76" t="s">
        <v>3217</v>
      </c>
      <c r="J372" s="91">
        <v>45082</v>
      </c>
      <c r="K372" s="91">
        <v>45072</v>
      </c>
      <c r="L372" s="89" t="s">
        <v>5759</v>
      </c>
      <c r="M372" s="89" t="s">
        <v>4091</v>
      </c>
      <c r="N372" s="89" t="s">
        <v>4092</v>
      </c>
      <c r="O372" s="89" t="s">
        <v>96</v>
      </c>
      <c r="P372" s="89" t="s">
        <v>97</v>
      </c>
      <c r="Q372" s="89" t="s">
        <v>392</v>
      </c>
      <c r="R372" s="102" t="s">
        <v>171</v>
      </c>
      <c r="S372" s="103" t="s">
        <v>171</v>
      </c>
      <c r="T372" s="105" t="s">
        <v>99</v>
      </c>
      <c r="U372" s="89" t="s">
        <v>5844</v>
      </c>
      <c r="V372" s="89" t="s">
        <v>4093</v>
      </c>
      <c r="W372" s="89"/>
      <c r="X372" s="89" t="s">
        <v>4094</v>
      </c>
      <c r="Y372" s="91">
        <v>45406</v>
      </c>
    </row>
    <row r="373" spans="1:25" x14ac:dyDescent="0.25">
      <c r="A373" s="89">
        <v>29703</v>
      </c>
      <c r="B373" s="90" t="s">
        <v>85</v>
      </c>
      <c r="C373" s="89" t="s">
        <v>86</v>
      </c>
      <c r="D373" s="89" t="s">
        <v>2718</v>
      </c>
      <c r="E373" s="76" t="s">
        <v>130</v>
      </c>
      <c r="F373" s="76" t="str">
        <f>VLOOKUP(E373,Lookup!$A$1:$B$68,2,FALSE)</f>
        <v>Medicine</v>
      </c>
      <c r="G373" s="89" t="s">
        <v>2732</v>
      </c>
      <c r="H373" s="76" t="s">
        <v>4904</v>
      </c>
      <c r="I373" s="76" t="s">
        <v>3240</v>
      </c>
      <c r="J373" s="91">
        <v>45082</v>
      </c>
      <c r="K373" s="91">
        <v>45082</v>
      </c>
      <c r="L373" s="89" t="s">
        <v>5758</v>
      </c>
      <c r="M373" s="89" t="s">
        <v>1170</v>
      </c>
      <c r="N373" s="89" t="s">
        <v>1171</v>
      </c>
      <c r="O373" s="89" t="s">
        <v>210</v>
      </c>
      <c r="P373" s="89" t="s">
        <v>782</v>
      </c>
      <c r="Q373" s="89" t="s">
        <v>783</v>
      </c>
      <c r="R373" s="94" t="s">
        <v>99</v>
      </c>
      <c r="S373" s="89"/>
      <c r="T373" s="89"/>
      <c r="U373" s="89"/>
      <c r="V373" s="89"/>
      <c r="W373" s="89"/>
      <c r="X373" s="89"/>
      <c r="Y373" s="91"/>
    </row>
    <row r="374" spans="1:25" x14ac:dyDescent="0.25">
      <c r="A374" s="89">
        <v>29760</v>
      </c>
      <c r="B374" s="90" t="s">
        <v>85</v>
      </c>
      <c r="C374" s="89" t="s">
        <v>86</v>
      </c>
      <c r="D374" s="89" t="s">
        <v>2742</v>
      </c>
      <c r="E374" s="76" t="s">
        <v>569</v>
      </c>
      <c r="F374" s="76" t="str">
        <f>VLOOKUP(E374,Lookup!$A$1:$B$68,2,FALSE)</f>
        <v>Medicine</v>
      </c>
      <c r="G374" s="89" t="s">
        <v>2743</v>
      </c>
      <c r="H374" s="76" t="s">
        <v>4904</v>
      </c>
      <c r="I374" s="76" t="s">
        <v>3242</v>
      </c>
      <c r="J374" s="91">
        <v>45082</v>
      </c>
      <c r="K374" s="91">
        <v>45082</v>
      </c>
      <c r="L374" s="89" t="s">
        <v>4789</v>
      </c>
      <c r="M374" s="89" t="s">
        <v>1168</v>
      </c>
      <c r="N374" s="89" t="s">
        <v>1169</v>
      </c>
      <c r="O374" s="89" t="s">
        <v>135</v>
      </c>
      <c r="P374" s="89" t="s">
        <v>136</v>
      </c>
      <c r="Q374" s="89" t="s">
        <v>480</v>
      </c>
      <c r="R374" s="94" t="s">
        <v>99</v>
      </c>
      <c r="S374" s="89"/>
      <c r="T374" s="89"/>
      <c r="U374" s="89"/>
      <c r="V374" s="89"/>
      <c r="W374" s="89"/>
      <c r="X374" s="89"/>
      <c r="Y374" s="91"/>
    </row>
    <row r="375" spans="1:25" x14ac:dyDescent="0.25">
      <c r="A375" s="89">
        <v>29751</v>
      </c>
      <c r="B375" s="90" t="s">
        <v>92</v>
      </c>
      <c r="C375" s="89" t="s">
        <v>86</v>
      </c>
      <c r="D375" s="89" t="s">
        <v>2749</v>
      </c>
      <c r="E375" s="76" t="s">
        <v>93</v>
      </c>
      <c r="F375" s="76" t="str">
        <f>VLOOKUP(E375,Lookup!$A$1:$B$68,2,FALSE)</f>
        <v>Medicine</v>
      </c>
      <c r="G375" s="89" t="s">
        <v>2845</v>
      </c>
      <c r="H375" s="76" t="s">
        <v>4904</v>
      </c>
      <c r="I375" s="76" t="s">
        <v>3208</v>
      </c>
      <c r="J375" s="91">
        <v>45082</v>
      </c>
      <c r="K375" s="91">
        <v>45082</v>
      </c>
      <c r="L375" s="89" t="s">
        <v>4761</v>
      </c>
      <c r="M375" s="89" t="s">
        <v>1173</v>
      </c>
      <c r="N375" s="89" t="s">
        <v>1174</v>
      </c>
      <c r="O375" s="89" t="s">
        <v>88</v>
      </c>
      <c r="P375" s="89" t="s">
        <v>90</v>
      </c>
      <c r="Q375" s="89" t="s">
        <v>157</v>
      </c>
      <c r="R375" s="92" t="s">
        <v>91</v>
      </c>
      <c r="S375" s="93" t="s">
        <v>91</v>
      </c>
      <c r="T375" s="89"/>
      <c r="U375" s="89"/>
      <c r="V375" s="89"/>
      <c r="W375" s="89"/>
      <c r="X375" s="89"/>
      <c r="Y375" s="91"/>
    </row>
    <row r="376" spans="1:25" x14ac:dyDescent="0.25">
      <c r="A376" s="89">
        <v>29741</v>
      </c>
      <c r="B376" s="90" t="s">
        <v>92</v>
      </c>
      <c r="C376" s="89" t="s">
        <v>86</v>
      </c>
      <c r="D376" s="89" t="s">
        <v>2749</v>
      </c>
      <c r="E376" s="76" t="s">
        <v>93</v>
      </c>
      <c r="F376" s="76" t="str">
        <f>VLOOKUP(E376,Lookup!$A$1:$B$68,2,FALSE)</f>
        <v>Medicine</v>
      </c>
      <c r="G376" s="89" t="s">
        <v>2845</v>
      </c>
      <c r="H376" s="76" t="s">
        <v>4904</v>
      </c>
      <c r="I376" s="76" t="s">
        <v>3208</v>
      </c>
      <c r="J376" s="91">
        <v>45082</v>
      </c>
      <c r="K376" s="91">
        <v>45082</v>
      </c>
      <c r="L376" s="89" t="s">
        <v>4762</v>
      </c>
      <c r="M376" s="89" t="s">
        <v>1166</v>
      </c>
      <c r="N376" s="89" t="s">
        <v>1167</v>
      </c>
      <c r="O376" s="89" t="s">
        <v>135</v>
      </c>
      <c r="P376" s="89" t="s">
        <v>136</v>
      </c>
      <c r="Q376" s="89" t="s">
        <v>137</v>
      </c>
      <c r="R376" s="92" t="s">
        <v>91</v>
      </c>
      <c r="S376" s="93" t="s">
        <v>91</v>
      </c>
      <c r="T376" s="89"/>
      <c r="U376" s="89"/>
      <c r="V376" s="89"/>
      <c r="W376" s="89"/>
      <c r="X376" s="89"/>
      <c r="Y376" s="91"/>
    </row>
    <row r="377" spans="1:25" x14ac:dyDescent="0.25">
      <c r="A377" s="89">
        <v>29956</v>
      </c>
      <c r="B377" s="90" t="s">
        <v>85</v>
      </c>
      <c r="C377" s="89" t="s">
        <v>86</v>
      </c>
      <c r="D377" s="89" t="s">
        <v>2737</v>
      </c>
      <c r="E377" s="76" t="s">
        <v>230</v>
      </c>
      <c r="F377" s="76" t="str">
        <f>VLOOKUP(E377,Lookup!$A$1:$B$68,2,FALSE)</f>
        <v>Medicine</v>
      </c>
      <c r="G377" s="89" t="s">
        <v>2918</v>
      </c>
      <c r="H377" s="76" t="s">
        <v>4904</v>
      </c>
      <c r="I377" s="76" t="s">
        <v>3263</v>
      </c>
      <c r="J377" s="91">
        <v>45085</v>
      </c>
      <c r="K377" s="91">
        <v>45082</v>
      </c>
      <c r="L377" s="89"/>
      <c r="M377" s="89" t="s">
        <v>1175</v>
      </c>
      <c r="N377" s="89" t="s">
        <v>1176</v>
      </c>
      <c r="O377" s="89" t="s">
        <v>131</v>
      </c>
      <c r="P377" s="89" t="s">
        <v>132</v>
      </c>
      <c r="Q377" s="89" t="s">
        <v>489</v>
      </c>
      <c r="R377" s="92" t="s">
        <v>91</v>
      </c>
      <c r="S377" s="89"/>
      <c r="T377" s="89"/>
      <c r="U377" s="89"/>
      <c r="V377" s="89"/>
      <c r="W377" s="89"/>
      <c r="X377" s="89"/>
      <c r="Y377" s="91"/>
    </row>
    <row r="378" spans="1:25" x14ac:dyDescent="0.25">
      <c r="A378" s="89">
        <v>29933</v>
      </c>
      <c r="B378" s="90" t="s">
        <v>85</v>
      </c>
      <c r="C378" s="89" t="s">
        <v>86</v>
      </c>
      <c r="D378" s="89" t="s">
        <v>2746</v>
      </c>
      <c r="E378" s="76" t="s">
        <v>110</v>
      </c>
      <c r="F378" s="76" t="str">
        <f>VLOOKUP(E378,Lookup!$A$1:$B$68,2,FALSE)</f>
        <v>Medicine</v>
      </c>
      <c r="G378" s="89" t="s">
        <v>2919</v>
      </c>
      <c r="H378" s="76" t="s">
        <v>4923</v>
      </c>
      <c r="I378" s="76" t="s">
        <v>3214</v>
      </c>
      <c r="J378" s="91">
        <v>45085</v>
      </c>
      <c r="K378" s="91">
        <v>45084</v>
      </c>
      <c r="L378" s="89"/>
      <c r="M378" s="89" t="s">
        <v>1178</v>
      </c>
      <c r="N378" s="89" t="s">
        <v>1179</v>
      </c>
      <c r="O378" s="89" t="s">
        <v>96</v>
      </c>
      <c r="P378" s="89" t="s">
        <v>736</v>
      </c>
      <c r="Q378" s="89" t="s">
        <v>1180</v>
      </c>
      <c r="R378" s="94" t="s">
        <v>99</v>
      </c>
      <c r="S378" s="89"/>
      <c r="T378" s="89"/>
      <c r="U378" s="89"/>
      <c r="V378" s="89"/>
      <c r="W378" s="89"/>
      <c r="X378" s="89"/>
      <c r="Y378" s="91"/>
    </row>
    <row r="379" spans="1:25" x14ac:dyDescent="0.25">
      <c r="A379" s="89">
        <v>30005</v>
      </c>
      <c r="B379" s="90" t="s">
        <v>85</v>
      </c>
      <c r="C379" s="89" t="s">
        <v>86</v>
      </c>
      <c r="D379" s="89" t="s">
        <v>2718</v>
      </c>
      <c r="E379" s="76" t="s">
        <v>130</v>
      </c>
      <c r="F379" s="76" t="str">
        <f>VLOOKUP(E379,Lookup!$A$1:$B$68,2,FALSE)</f>
        <v>Medicine</v>
      </c>
      <c r="G379" s="89" t="s">
        <v>2743</v>
      </c>
      <c r="H379" s="76" t="s">
        <v>4904</v>
      </c>
      <c r="I379" s="76" t="s">
        <v>3242</v>
      </c>
      <c r="J379" s="91">
        <v>45086</v>
      </c>
      <c r="K379" s="91">
        <v>45086</v>
      </c>
      <c r="L379" s="89" t="s">
        <v>5111</v>
      </c>
      <c r="M379" s="89" t="s">
        <v>1181</v>
      </c>
      <c r="N379" s="89" t="s">
        <v>1182</v>
      </c>
      <c r="O379" s="89" t="s">
        <v>88</v>
      </c>
      <c r="P379" s="89" t="s">
        <v>158</v>
      </c>
      <c r="Q379" s="89" t="s">
        <v>4936</v>
      </c>
      <c r="R379" s="92" t="s">
        <v>91</v>
      </c>
      <c r="S379" s="89"/>
      <c r="T379" s="89"/>
      <c r="U379" s="89"/>
      <c r="V379" s="89"/>
      <c r="W379" s="89"/>
      <c r="X379" s="89"/>
      <c r="Y379" s="91"/>
    </row>
    <row r="380" spans="1:25" x14ac:dyDescent="0.25">
      <c r="A380" s="89">
        <v>30103</v>
      </c>
      <c r="B380" s="90" t="s">
        <v>92</v>
      </c>
      <c r="C380" s="89" t="s">
        <v>86</v>
      </c>
      <c r="D380" s="89" t="s">
        <v>2749</v>
      </c>
      <c r="E380" s="76" t="s">
        <v>93</v>
      </c>
      <c r="F380" s="76" t="str">
        <f>VLOOKUP(E380,Lookup!$A$1:$B$68,2,FALSE)</f>
        <v>Medicine</v>
      </c>
      <c r="G380" s="89" t="s">
        <v>2845</v>
      </c>
      <c r="H380" s="76" t="s">
        <v>4904</v>
      </c>
      <c r="I380" s="76" t="s">
        <v>3208</v>
      </c>
      <c r="J380" s="91">
        <v>45087</v>
      </c>
      <c r="K380" s="91">
        <v>45087</v>
      </c>
      <c r="L380" s="89"/>
      <c r="M380" s="89" t="s">
        <v>1183</v>
      </c>
      <c r="N380" s="89" t="s">
        <v>1184</v>
      </c>
      <c r="O380" s="89" t="s">
        <v>88</v>
      </c>
      <c r="P380" s="89" t="s">
        <v>90</v>
      </c>
      <c r="Q380" s="89" t="s">
        <v>157</v>
      </c>
      <c r="R380" s="92" t="s">
        <v>91</v>
      </c>
      <c r="S380" s="93" t="s">
        <v>91</v>
      </c>
      <c r="T380" s="89"/>
      <c r="U380" s="89"/>
      <c r="V380" s="89"/>
      <c r="W380" s="89"/>
      <c r="X380" s="89"/>
      <c r="Y380" s="91"/>
    </row>
    <row r="381" spans="1:25" x14ac:dyDescent="0.25">
      <c r="A381" s="89">
        <v>30169</v>
      </c>
      <c r="B381" s="90" t="s">
        <v>92</v>
      </c>
      <c r="C381" s="89" t="s">
        <v>86</v>
      </c>
      <c r="D381" s="89" t="s">
        <v>2742</v>
      </c>
      <c r="E381" s="76" t="s">
        <v>569</v>
      </c>
      <c r="F381" s="76" t="str">
        <f>VLOOKUP(E381,Lookup!$A$1:$B$68,2,FALSE)</f>
        <v>Medicine</v>
      </c>
      <c r="G381" s="89" t="s">
        <v>2743</v>
      </c>
      <c r="H381" s="76" t="s">
        <v>4904</v>
      </c>
      <c r="I381" s="76" t="s">
        <v>3242</v>
      </c>
      <c r="J381" s="91">
        <v>45089</v>
      </c>
      <c r="K381" s="91">
        <v>45089</v>
      </c>
      <c r="L381" s="89"/>
      <c r="M381" s="89" t="s">
        <v>1185</v>
      </c>
      <c r="N381" s="89" t="s">
        <v>1186</v>
      </c>
      <c r="O381" s="89" t="s">
        <v>135</v>
      </c>
      <c r="P381" s="89" t="s">
        <v>136</v>
      </c>
      <c r="Q381" s="89" t="s">
        <v>160</v>
      </c>
      <c r="R381" s="92" t="s">
        <v>91</v>
      </c>
      <c r="S381" s="93" t="s">
        <v>91</v>
      </c>
      <c r="T381" s="89"/>
      <c r="U381" s="89"/>
      <c r="V381" s="89"/>
      <c r="W381" s="89"/>
      <c r="X381" s="89"/>
      <c r="Y381" s="91"/>
    </row>
    <row r="382" spans="1:25" x14ac:dyDescent="0.25">
      <c r="A382" s="89">
        <v>30274</v>
      </c>
      <c r="B382" s="90" t="s">
        <v>85</v>
      </c>
      <c r="C382" s="89" t="s">
        <v>86</v>
      </c>
      <c r="D382" s="89" t="s">
        <v>2742</v>
      </c>
      <c r="E382" s="76" t="s">
        <v>569</v>
      </c>
      <c r="F382" s="76" t="str">
        <f>VLOOKUP(E382,Lookup!$A$1:$B$68,2,FALSE)</f>
        <v>Medicine</v>
      </c>
      <c r="G382" s="89" t="s">
        <v>2919</v>
      </c>
      <c r="H382" s="76" t="s">
        <v>4923</v>
      </c>
      <c r="I382" s="76" t="s">
        <v>3214</v>
      </c>
      <c r="J382" s="91">
        <v>45090</v>
      </c>
      <c r="K382" s="91">
        <v>45072</v>
      </c>
      <c r="L382" s="89"/>
      <c r="M382" s="89" t="s">
        <v>1134</v>
      </c>
      <c r="N382" s="89" t="s">
        <v>1135</v>
      </c>
      <c r="O382" s="89" t="s">
        <v>139</v>
      </c>
      <c r="P382" s="89" t="s">
        <v>143</v>
      </c>
      <c r="Q382" s="89" t="s">
        <v>269</v>
      </c>
      <c r="R382" s="94" t="s">
        <v>99</v>
      </c>
      <c r="S382" s="89"/>
      <c r="T382" s="89"/>
      <c r="U382" s="89"/>
      <c r="V382" s="89"/>
      <c r="W382" s="89"/>
      <c r="X382" s="89"/>
      <c r="Y382" s="91"/>
    </row>
    <row r="383" spans="1:25" x14ac:dyDescent="0.25">
      <c r="A383" s="89">
        <v>30303</v>
      </c>
      <c r="B383" s="90" t="s">
        <v>85</v>
      </c>
      <c r="C383" s="89" t="s">
        <v>155</v>
      </c>
      <c r="D383" s="89" t="s">
        <v>2749</v>
      </c>
      <c r="E383" s="76" t="s">
        <v>93</v>
      </c>
      <c r="F383" s="76" t="str">
        <f>VLOOKUP(E383,Lookup!$A$1:$B$68,2,FALSE)</f>
        <v>Medicine</v>
      </c>
      <c r="G383" s="89" t="s">
        <v>2845</v>
      </c>
      <c r="H383" s="76" t="s">
        <v>4904</v>
      </c>
      <c r="I383" s="76" t="s">
        <v>3208</v>
      </c>
      <c r="J383" s="91">
        <v>45090</v>
      </c>
      <c r="K383" s="91">
        <v>45090</v>
      </c>
      <c r="L383" s="89" t="s">
        <v>4794</v>
      </c>
      <c r="M383" s="89" t="s">
        <v>1187</v>
      </c>
      <c r="N383" s="89" t="s">
        <v>1188</v>
      </c>
      <c r="O383" s="89" t="s">
        <v>192</v>
      </c>
      <c r="P383" s="89" t="s">
        <v>235</v>
      </c>
      <c r="Q383" s="89" t="s">
        <v>194</v>
      </c>
      <c r="R383" s="95" t="s">
        <v>11</v>
      </c>
      <c r="S383" s="89"/>
      <c r="T383" s="89"/>
      <c r="U383" s="89"/>
      <c r="V383" s="89"/>
      <c r="W383" s="89"/>
      <c r="X383" s="89"/>
      <c r="Y383" s="91"/>
    </row>
    <row r="384" spans="1:25" x14ac:dyDescent="0.25">
      <c r="A384" s="89">
        <v>30507</v>
      </c>
      <c r="B384" s="90" t="s">
        <v>92</v>
      </c>
      <c r="C384" s="89" t="s">
        <v>86</v>
      </c>
      <c r="D384" s="89" t="s">
        <v>2718</v>
      </c>
      <c r="E384" s="76" t="s">
        <v>130</v>
      </c>
      <c r="F384" s="76" t="str">
        <f>VLOOKUP(E384,Lookup!$A$1:$B$68,2,FALSE)</f>
        <v>Medicine</v>
      </c>
      <c r="G384" s="89" t="s">
        <v>2743</v>
      </c>
      <c r="H384" s="76" t="s">
        <v>4904</v>
      </c>
      <c r="I384" s="76" t="s">
        <v>3242</v>
      </c>
      <c r="J384" s="91">
        <v>45092</v>
      </c>
      <c r="K384" s="91">
        <v>45090</v>
      </c>
      <c r="L384" s="89"/>
      <c r="M384" s="89" t="s">
        <v>1189</v>
      </c>
      <c r="N384" s="89" t="s">
        <v>1190</v>
      </c>
      <c r="O384" s="89" t="s">
        <v>210</v>
      </c>
      <c r="P384" s="89" t="s">
        <v>211</v>
      </c>
      <c r="Q384" s="89" t="s">
        <v>242</v>
      </c>
      <c r="R384" s="92" t="s">
        <v>91</v>
      </c>
      <c r="S384" s="93" t="s">
        <v>91</v>
      </c>
      <c r="T384" s="89"/>
      <c r="U384" s="89"/>
      <c r="V384" s="89"/>
      <c r="W384" s="89"/>
      <c r="X384" s="89"/>
      <c r="Y384" s="91"/>
    </row>
    <row r="385" spans="1:25" x14ac:dyDescent="0.25">
      <c r="A385" s="89">
        <v>30508</v>
      </c>
      <c r="B385" s="90" t="s">
        <v>85</v>
      </c>
      <c r="C385" s="89" t="s">
        <v>86</v>
      </c>
      <c r="D385" s="89" t="s">
        <v>2749</v>
      </c>
      <c r="E385" s="76" t="s">
        <v>93</v>
      </c>
      <c r="F385" s="76" t="str">
        <f>VLOOKUP(E385,Lookup!$A$1:$B$68,2,FALSE)</f>
        <v>Medicine</v>
      </c>
      <c r="G385" s="89" t="s">
        <v>2845</v>
      </c>
      <c r="H385" s="76" t="s">
        <v>4904</v>
      </c>
      <c r="I385" s="76" t="s">
        <v>3208</v>
      </c>
      <c r="J385" s="91">
        <v>45092</v>
      </c>
      <c r="K385" s="91">
        <v>45092</v>
      </c>
      <c r="L385" s="89"/>
      <c r="M385" s="89" t="s">
        <v>1205</v>
      </c>
      <c r="N385" s="89" t="s">
        <v>1206</v>
      </c>
      <c r="O385" s="89" t="s">
        <v>88</v>
      </c>
      <c r="P385" s="89" t="s">
        <v>158</v>
      </c>
      <c r="Q385" s="89" t="s">
        <v>89</v>
      </c>
      <c r="R385" s="92" t="s">
        <v>91</v>
      </c>
      <c r="S385" s="93" t="s">
        <v>91</v>
      </c>
      <c r="T385" s="89"/>
      <c r="U385" s="89"/>
      <c r="V385" s="89"/>
      <c r="W385" s="89"/>
      <c r="X385" s="89"/>
      <c r="Y385" s="91"/>
    </row>
    <row r="386" spans="1:25" x14ac:dyDescent="0.25">
      <c r="A386" s="89">
        <v>30425</v>
      </c>
      <c r="B386" s="90" t="s">
        <v>92</v>
      </c>
      <c r="C386" s="89" t="s">
        <v>86</v>
      </c>
      <c r="D386" s="89" t="s">
        <v>2718</v>
      </c>
      <c r="E386" s="76" t="s">
        <v>130</v>
      </c>
      <c r="F386" s="76" t="str">
        <f>VLOOKUP(E386,Lookup!$A$1:$B$68,2,FALSE)</f>
        <v>Medicine</v>
      </c>
      <c r="G386" s="89" t="s">
        <v>2845</v>
      </c>
      <c r="H386" s="76" t="s">
        <v>4904</v>
      </c>
      <c r="I386" s="76" t="s">
        <v>3208</v>
      </c>
      <c r="J386" s="91">
        <v>45092</v>
      </c>
      <c r="K386" s="91">
        <v>45092</v>
      </c>
      <c r="L386" s="89"/>
      <c r="M386" s="89" t="s">
        <v>1203</v>
      </c>
      <c r="N386" s="89" t="s">
        <v>1204</v>
      </c>
      <c r="O386" s="89" t="s">
        <v>135</v>
      </c>
      <c r="P386" s="89" t="s">
        <v>136</v>
      </c>
      <c r="Q386" s="89" t="s">
        <v>209</v>
      </c>
      <c r="R386" s="92" t="s">
        <v>91</v>
      </c>
      <c r="S386" s="93" t="s">
        <v>91</v>
      </c>
      <c r="T386" s="89"/>
      <c r="U386" s="89"/>
      <c r="V386" s="89"/>
      <c r="W386" s="89"/>
      <c r="X386" s="89"/>
      <c r="Y386" s="91"/>
    </row>
    <row r="387" spans="1:25" x14ac:dyDescent="0.25">
      <c r="A387" s="89">
        <v>30547</v>
      </c>
      <c r="B387" s="90" t="s">
        <v>92</v>
      </c>
      <c r="C387" s="89" t="s">
        <v>125</v>
      </c>
      <c r="D387" s="89" t="s">
        <v>2723</v>
      </c>
      <c r="E387" s="76" t="s">
        <v>36</v>
      </c>
      <c r="F387" s="76" t="str">
        <f>VLOOKUP(E387,Lookup!$A$1:$B$68,2,FALSE)</f>
        <v>Emergency Flow / ED</v>
      </c>
      <c r="G387" s="89" t="s">
        <v>2724</v>
      </c>
      <c r="H387" s="76" t="s">
        <v>4904</v>
      </c>
      <c r="I387" s="76" t="s">
        <v>36</v>
      </c>
      <c r="J387" s="91">
        <v>45093</v>
      </c>
      <c r="K387" s="91">
        <v>44926</v>
      </c>
      <c r="L387" s="89"/>
      <c r="M387" s="89" t="s">
        <v>498</v>
      </c>
      <c r="N387" s="89" t="s">
        <v>499</v>
      </c>
      <c r="O387" s="89" t="s">
        <v>127</v>
      </c>
      <c r="P387" s="89" t="s">
        <v>128</v>
      </c>
      <c r="Q387" s="89" t="s">
        <v>189</v>
      </c>
      <c r="R387" s="92" t="s">
        <v>91</v>
      </c>
      <c r="S387" s="89"/>
      <c r="T387" s="89"/>
      <c r="U387" s="89"/>
      <c r="V387" s="89"/>
      <c r="W387" s="89"/>
      <c r="X387" s="89"/>
      <c r="Y387" s="91"/>
    </row>
    <row r="388" spans="1:25" x14ac:dyDescent="0.25">
      <c r="A388" s="89">
        <v>30578</v>
      </c>
      <c r="B388" s="90" t="s">
        <v>85</v>
      </c>
      <c r="C388" s="89" t="s">
        <v>125</v>
      </c>
      <c r="D388" s="89" t="s">
        <v>2894</v>
      </c>
      <c r="E388" s="76" t="s">
        <v>528</v>
      </c>
      <c r="F388" s="76" t="str">
        <f>VLOOKUP(E388,Lookup!$A$1:$B$68,2,FALSE)</f>
        <v>Integrated Surgery</v>
      </c>
      <c r="G388" s="89" t="s">
        <v>2905</v>
      </c>
      <c r="H388" s="76" t="s">
        <v>4904</v>
      </c>
      <c r="I388" s="76" t="s">
        <v>3256</v>
      </c>
      <c r="J388" s="91">
        <v>45093</v>
      </c>
      <c r="K388" s="91">
        <v>45091</v>
      </c>
      <c r="L388" s="89"/>
      <c r="M388" s="89" t="s">
        <v>1193</v>
      </c>
      <c r="N388" s="89" t="s">
        <v>1194</v>
      </c>
      <c r="O388" s="89" t="s">
        <v>150</v>
      </c>
      <c r="P388" s="89" t="s">
        <v>151</v>
      </c>
      <c r="Q388" s="89" t="s">
        <v>98</v>
      </c>
      <c r="R388" s="94" t="s">
        <v>99</v>
      </c>
      <c r="S388" s="89"/>
      <c r="T388" s="89"/>
      <c r="U388" s="89"/>
      <c r="V388" s="89"/>
      <c r="W388" s="89"/>
      <c r="X388" s="89"/>
      <c r="Y388" s="91"/>
    </row>
    <row r="389" spans="1:25" x14ac:dyDescent="0.25">
      <c r="A389" s="89">
        <v>30587</v>
      </c>
      <c r="B389" s="90" t="s">
        <v>92</v>
      </c>
      <c r="C389" s="89" t="s">
        <v>86</v>
      </c>
      <c r="D389" s="89" t="s">
        <v>2718</v>
      </c>
      <c r="E389" s="76" t="s">
        <v>130</v>
      </c>
      <c r="F389" s="76" t="str">
        <f>VLOOKUP(E389,Lookup!$A$1:$B$68,2,FALSE)</f>
        <v>Medicine</v>
      </c>
      <c r="G389" s="89" t="s">
        <v>2732</v>
      </c>
      <c r="H389" s="76" t="s">
        <v>4904</v>
      </c>
      <c r="I389" s="76" t="s">
        <v>3240</v>
      </c>
      <c r="J389" s="91">
        <v>45093</v>
      </c>
      <c r="K389" s="91">
        <v>45092</v>
      </c>
      <c r="L389" s="89" t="s">
        <v>4773</v>
      </c>
      <c r="M389" s="89" t="s">
        <v>1207</v>
      </c>
      <c r="N389" s="89" t="s">
        <v>1208</v>
      </c>
      <c r="O389" s="89" t="s">
        <v>88</v>
      </c>
      <c r="P389" s="89" t="s">
        <v>90</v>
      </c>
      <c r="Q389" s="89" t="s">
        <v>89</v>
      </c>
      <c r="R389" s="96" t="s">
        <v>104</v>
      </c>
      <c r="S389" s="93" t="s">
        <v>91</v>
      </c>
      <c r="T389" s="89"/>
      <c r="U389" s="89" t="s">
        <v>3322</v>
      </c>
      <c r="V389" s="89"/>
      <c r="W389" s="89"/>
      <c r="X389" s="89"/>
      <c r="Y389" s="91"/>
    </row>
    <row r="390" spans="1:25" x14ac:dyDescent="0.25">
      <c r="A390" s="89">
        <v>30599</v>
      </c>
      <c r="B390" s="90" t="s">
        <v>92</v>
      </c>
      <c r="C390" s="89" t="s">
        <v>86</v>
      </c>
      <c r="D390" s="89" t="s">
        <v>2749</v>
      </c>
      <c r="E390" s="76" t="s">
        <v>93</v>
      </c>
      <c r="F390" s="76" t="str">
        <f>VLOOKUP(E390,Lookup!$A$1:$B$68,2,FALSE)</f>
        <v>Medicine</v>
      </c>
      <c r="G390" s="89" t="s">
        <v>2720</v>
      </c>
      <c r="H390" s="76" t="s">
        <v>4904</v>
      </c>
      <c r="I390" s="76" t="s">
        <v>3217</v>
      </c>
      <c r="J390" s="91">
        <v>45093</v>
      </c>
      <c r="K390" s="91">
        <v>45093</v>
      </c>
      <c r="L390" s="89" t="s">
        <v>5032</v>
      </c>
      <c r="M390" s="89" t="s">
        <v>1209</v>
      </c>
      <c r="N390" s="89" t="s">
        <v>1210</v>
      </c>
      <c r="O390" s="89" t="s">
        <v>153</v>
      </c>
      <c r="P390" s="89" t="s">
        <v>154</v>
      </c>
      <c r="Q390" s="89" t="s">
        <v>249</v>
      </c>
      <c r="R390" s="92" t="s">
        <v>91</v>
      </c>
      <c r="S390" s="93" t="s">
        <v>91</v>
      </c>
      <c r="T390" s="89"/>
      <c r="U390" s="89"/>
      <c r="V390" s="89"/>
      <c r="W390" s="89"/>
      <c r="X390" s="89"/>
      <c r="Y390" s="91"/>
    </row>
    <row r="391" spans="1:25" x14ac:dyDescent="0.25">
      <c r="A391" s="89">
        <v>30726</v>
      </c>
      <c r="B391" s="90" t="s">
        <v>92</v>
      </c>
      <c r="C391" s="89" t="s">
        <v>125</v>
      </c>
      <c r="D391" s="89" t="s">
        <v>2847</v>
      </c>
      <c r="E391" s="76" t="s">
        <v>165</v>
      </c>
      <c r="F391" s="76" t="str">
        <f>VLOOKUP(E391,Lookup!$A$1:$B$68,2,FALSE)</f>
        <v>Emergency Flow / ED</v>
      </c>
      <c r="G391" s="89" t="s">
        <v>2720</v>
      </c>
      <c r="H391" s="76" t="s">
        <v>4904</v>
      </c>
      <c r="I391" s="76" t="s">
        <v>3217</v>
      </c>
      <c r="J391" s="91">
        <v>45095</v>
      </c>
      <c r="K391" s="91">
        <v>45095</v>
      </c>
      <c r="L391" s="89" t="s">
        <v>4777</v>
      </c>
      <c r="M391" s="89" t="s">
        <v>1216</v>
      </c>
      <c r="N391" s="89" t="s">
        <v>1217</v>
      </c>
      <c r="O391" s="89" t="s">
        <v>4942</v>
      </c>
      <c r="P391" s="89" t="s">
        <v>354</v>
      </c>
      <c r="Q391" s="89" t="s">
        <v>355</v>
      </c>
      <c r="R391" s="96" t="s">
        <v>104</v>
      </c>
      <c r="S391" s="89"/>
      <c r="T391" s="89"/>
      <c r="U391" s="89"/>
      <c r="V391" s="89"/>
      <c r="W391" s="89"/>
      <c r="X391" s="89"/>
      <c r="Y391" s="91"/>
    </row>
    <row r="392" spans="1:25" x14ac:dyDescent="0.25">
      <c r="A392" s="89">
        <v>30715</v>
      </c>
      <c r="B392" s="90" t="s">
        <v>92</v>
      </c>
      <c r="C392" s="89" t="s">
        <v>86</v>
      </c>
      <c r="D392" s="89" t="s">
        <v>2718</v>
      </c>
      <c r="E392" s="76" t="s">
        <v>130</v>
      </c>
      <c r="F392" s="76" t="str">
        <f>VLOOKUP(E392,Lookup!$A$1:$B$68,2,FALSE)</f>
        <v>Medicine</v>
      </c>
      <c r="G392" s="89" t="s">
        <v>2845</v>
      </c>
      <c r="H392" s="76" t="s">
        <v>4904</v>
      </c>
      <c r="I392" s="76" t="s">
        <v>3208</v>
      </c>
      <c r="J392" s="91">
        <v>45095</v>
      </c>
      <c r="K392" s="91">
        <v>45095</v>
      </c>
      <c r="L392" s="89" t="s">
        <v>4865</v>
      </c>
      <c r="M392" s="89" t="s">
        <v>1214</v>
      </c>
      <c r="N392" s="89" t="s">
        <v>1215</v>
      </c>
      <c r="O392" s="89" t="s">
        <v>135</v>
      </c>
      <c r="P392" s="89" t="s">
        <v>136</v>
      </c>
      <c r="Q392" s="89" t="s">
        <v>209</v>
      </c>
      <c r="R392" s="92" t="s">
        <v>91</v>
      </c>
      <c r="S392" s="93" t="s">
        <v>91</v>
      </c>
      <c r="T392" s="89"/>
      <c r="U392" s="89"/>
      <c r="V392" s="89"/>
      <c r="W392" s="89"/>
      <c r="X392" s="89"/>
      <c r="Y392" s="91"/>
    </row>
    <row r="393" spans="1:25" x14ac:dyDescent="0.25">
      <c r="A393" s="89">
        <v>30685</v>
      </c>
      <c r="B393" s="90" t="s">
        <v>92</v>
      </c>
      <c r="C393" s="89" t="s">
        <v>86</v>
      </c>
      <c r="D393" s="89" t="s">
        <v>2742</v>
      </c>
      <c r="E393" s="76" t="s">
        <v>569</v>
      </c>
      <c r="F393" s="76" t="str">
        <f>VLOOKUP(E393,Lookup!$A$1:$B$68,2,FALSE)</f>
        <v>Medicine</v>
      </c>
      <c r="G393" s="89" t="s">
        <v>2743</v>
      </c>
      <c r="H393" s="76" t="s">
        <v>4904</v>
      </c>
      <c r="I393" s="76" t="s">
        <v>3242</v>
      </c>
      <c r="J393" s="91">
        <v>45095</v>
      </c>
      <c r="K393" s="91">
        <v>45095</v>
      </c>
      <c r="L393" s="89"/>
      <c r="M393" s="89" t="s">
        <v>1212</v>
      </c>
      <c r="N393" s="89" t="s">
        <v>1213</v>
      </c>
      <c r="O393" s="89" t="s">
        <v>88</v>
      </c>
      <c r="P393" s="89" t="s">
        <v>158</v>
      </c>
      <c r="Q393" s="89" t="s">
        <v>89</v>
      </c>
      <c r="R393" s="92" t="s">
        <v>91</v>
      </c>
      <c r="S393" s="93" t="s">
        <v>91</v>
      </c>
      <c r="T393" s="89"/>
      <c r="U393" s="89"/>
      <c r="V393" s="89"/>
      <c r="W393" s="89"/>
      <c r="X393" s="89"/>
      <c r="Y393" s="91"/>
    </row>
    <row r="394" spans="1:25" x14ac:dyDescent="0.25">
      <c r="A394" s="89">
        <v>30772</v>
      </c>
      <c r="B394" s="90" t="s">
        <v>92</v>
      </c>
      <c r="C394" s="89" t="s">
        <v>125</v>
      </c>
      <c r="D394" s="89" t="s">
        <v>2718</v>
      </c>
      <c r="E394" s="76" t="s">
        <v>130</v>
      </c>
      <c r="F394" s="76" t="str">
        <f>VLOOKUP(E394,Lookup!$A$1:$B$68,2,FALSE)</f>
        <v>Medicine</v>
      </c>
      <c r="G394" s="89" t="s">
        <v>2732</v>
      </c>
      <c r="H394" s="76" t="s">
        <v>4904</v>
      </c>
      <c r="I394" s="76" t="s">
        <v>3240</v>
      </c>
      <c r="J394" s="91">
        <v>45096</v>
      </c>
      <c r="K394" s="91">
        <v>45075</v>
      </c>
      <c r="L394" s="89"/>
      <c r="M394" s="89" t="s">
        <v>1152</v>
      </c>
      <c r="N394" s="89" t="s">
        <v>1153</v>
      </c>
      <c r="O394" s="89" t="s">
        <v>127</v>
      </c>
      <c r="P394" s="89" t="s">
        <v>128</v>
      </c>
      <c r="Q394" s="89" t="s">
        <v>129</v>
      </c>
      <c r="R394" s="92" t="s">
        <v>91</v>
      </c>
      <c r="S394" s="89"/>
      <c r="T394" s="89"/>
      <c r="U394" s="89"/>
      <c r="V394" s="89"/>
      <c r="W394" s="89"/>
      <c r="X394" s="89"/>
      <c r="Y394" s="91"/>
    </row>
    <row r="395" spans="1:25" x14ac:dyDescent="0.25">
      <c r="A395" s="89">
        <v>30842</v>
      </c>
      <c r="B395" s="90" t="s">
        <v>92</v>
      </c>
      <c r="C395" s="89" t="s">
        <v>86</v>
      </c>
      <c r="D395" s="89" t="s">
        <v>2749</v>
      </c>
      <c r="E395" s="76" t="s">
        <v>93</v>
      </c>
      <c r="F395" s="76" t="str">
        <f>VLOOKUP(E395,Lookup!$A$1:$B$68,2,FALSE)</f>
        <v>Medicine</v>
      </c>
      <c r="G395" s="89" t="s">
        <v>2845</v>
      </c>
      <c r="H395" s="76" t="s">
        <v>4904</v>
      </c>
      <c r="I395" s="76" t="s">
        <v>3208</v>
      </c>
      <c r="J395" s="91">
        <v>45096</v>
      </c>
      <c r="K395" s="91">
        <v>45096</v>
      </c>
      <c r="L395" s="89"/>
      <c r="M395" s="89" t="s">
        <v>1218</v>
      </c>
      <c r="N395" s="89" t="s">
        <v>1219</v>
      </c>
      <c r="O395" s="89" t="s">
        <v>88</v>
      </c>
      <c r="P395" s="89" t="s">
        <v>158</v>
      </c>
      <c r="Q395" s="89" t="s">
        <v>89</v>
      </c>
      <c r="R395" s="92" t="s">
        <v>91</v>
      </c>
      <c r="S395" s="93" t="s">
        <v>91</v>
      </c>
      <c r="T395" s="89"/>
      <c r="U395" s="89"/>
      <c r="V395" s="89"/>
      <c r="W395" s="89"/>
      <c r="X395" s="89"/>
      <c r="Y395" s="91"/>
    </row>
    <row r="396" spans="1:25" x14ac:dyDescent="0.25">
      <c r="A396" s="89">
        <v>30748</v>
      </c>
      <c r="B396" s="90" t="s">
        <v>92</v>
      </c>
      <c r="C396" s="89" t="s">
        <v>86</v>
      </c>
      <c r="D396" s="89" t="s">
        <v>2723</v>
      </c>
      <c r="E396" s="76" t="s">
        <v>36</v>
      </c>
      <c r="F396" s="76" t="str">
        <f>VLOOKUP(E396,Lookup!$A$1:$B$68,2,FALSE)</f>
        <v>Emergency Flow / ED</v>
      </c>
      <c r="G396" s="89" t="s">
        <v>2724</v>
      </c>
      <c r="H396" s="76" t="s">
        <v>4904</v>
      </c>
      <c r="I396" s="76" t="s">
        <v>36</v>
      </c>
      <c r="J396" s="91">
        <v>45096</v>
      </c>
      <c r="K396" s="91">
        <v>45096</v>
      </c>
      <c r="L396" s="89"/>
      <c r="M396" s="89" t="s">
        <v>1220</v>
      </c>
      <c r="N396" s="89" t="s">
        <v>1163</v>
      </c>
      <c r="O396" s="89" t="s">
        <v>127</v>
      </c>
      <c r="P396" s="89" t="s">
        <v>145</v>
      </c>
      <c r="Q396" s="89" t="s">
        <v>149</v>
      </c>
      <c r="R396" s="92" t="s">
        <v>91</v>
      </c>
      <c r="S396" s="93" t="s">
        <v>91</v>
      </c>
      <c r="T396" s="89"/>
      <c r="U396" s="89"/>
      <c r="V396" s="89"/>
      <c r="W396" s="89"/>
      <c r="X396" s="89"/>
      <c r="Y396" s="91"/>
    </row>
    <row r="397" spans="1:25" x14ac:dyDescent="0.25">
      <c r="A397" s="89">
        <v>30870</v>
      </c>
      <c r="B397" s="90" t="s">
        <v>85</v>
      </c>
      <c r="C397" s="89" t="s">
        <v>86</v>
      </c>
      <c r="D397" s="89" t="s">
        <v>2820</v>
      </c>
      <c r="E397" s="76" t="s">
        <v>281</v>
      </c>
      <c r="F397" s="76" t="str">
        <f>VLOOKUP(E397,Lookup!$A$1:$B$68,2,FALSE)</f>
        <v>Specialist Surgery</v>
      </c>
      <c r="G397" s="89" t="s">
        <v>4089</v>
      </c>
      <c r="H397" s="76" t="s">
        <v>4904</v>
      </c>
      <c r="I397" s="76" t="s">
        <v>4090</v>
      </c>
      <c r="J397" s="91">
        <v>45097</v>
      </c>
      <c r="K397" s="91">
        <v>45072</v>
      </c>
      <c r="L397" s="89"/>
      <c r="M397" s="89" t="s">
        <v>1131</v>
      </c>
      <c r="N397" s="89" t="s">
        <v>2920</v>
      </c>
      <c r="O397" s="89" t="s">
        <v>135</v>
      </c>
      <c r="P397" s="89" t="s">
        <v>205</v>
      </c>
      <c r="Q397" s="89" t="s">
        <v>206</v>
      </c>
      <c r="R397" s="95" t="s">
        <v>11</v>
      </c>
      <c r="S397" s="106" t="s">
        <v>11</v>
      </c>
      <c r="T397" s="89"/>
      <c r="U397" s="89"/>
      <c r="V397" s="89"/>
      <c r="W397" s="89"/>
      <c r="X397" s="89"/>
      <c r="Y397" s="91"/>
    </row>
    <row r="398" spans="1:25" x14ac:dyDescent="0.25">
      <c r="A398" s="89">
        <v>30859</v>
      </c>
      <c r="B398" s="90" t="s">
        <v>85</v>
      </c>
      <c r="C398" s="89" t="s">
        <v>86</v>
      </c>
      <c r="D398" s="89" t="s">
        <v>5848</v>
      </c>
      <c r="E398" s="76" t="s">
        <v>5849</v>
      </c>
      <c r="F398" s="76" t="str">
        <f>VLOOKUP(E398,Lookup!$A$1:$B$68,2,FALSE)</f>
        <v>Data Quality</v>
      </c>
      <c r="G398" s="89" t="s">
        <v>2921</v>
      </c>
      <c r="H398" s="76" t="s">
        <v>4923</v>
      </c>
      <c r="I398" s="76" t="s">
        <v>42</v>
      </c>
      <c r="J398" s="91">
        <v>45097</v>
      </c>
      <c r="K398" s="91">
        <v>45090</v>
      </c>
      <c r="L398" s="89"/>
      <c r="M398" s="89" t="s">
        <v>1191</v>
      </c>
      <c r="N398" s="89" t="s">
        <v>1192</v>
      </c>
      <c r="O398" s="89" t="s">
        <v>115</v>
      </c>
      <c r="P398" s="89" t="s">
        <v>116</v>
      </c>
      <c r="Q398" s="89" t="s">
        <v>181</v>
      </c>
      <c r="R398" s="96" t="s">
        <v>104</v>
      </c>
      <c r="S398" s="100" t="s">
        <v>104</v>
      </c>
      <c r="T398" s="89"/>
      <c r="U398" s="89"/>
      <c r="V398" s="89"/>
      <c r="W398" s="89"/>
      <c r="X398" s="89"/>
      <c r="Y398" s="91"/>
    </row>
    <row r="399" spans="1:25" x14ac:dyDescent="0.25">
      <c r="A399" s="89">
        <v>30864</v>
      </c>
      <c r="B399" s="90" t="s">
        <v>85</v>
      </c>
      <c r="C399" s="89" t="s">
        <v>86</v>
      </c>
      <c r="D399" s="89" t="s">
        <v>2710</v>
      </c>
      <c r="E399" s="76" t="s">
        <v>126</v>
      </c>
      <c r="F399" s="76" t="str">
        <f>VLOOKUP(E399,Lookup!$A$1:$B$68,2,FALSE)</f>
        <v>Emergency Flow / ED</v>
      </c>
      <c r="G399" s="89" t="s">
        <v>2732</v>
      </c>
      <c r="H399" s="76" t="s">
        <v>4904</v>
      </c>
      <c r="I399" s="76" t="s">
        <v>3240</v>
      </c>
      <c r="J399" s="91">
        <v>45097</v>
      </c>
      <c r="K399" s="91">
        <v>45097</v>
      </c>
      <c r="L399" s="89" t="s">
        <v>4824</v>
      </c>
      <c r="M399" s="89" t="s">
        <v>1223</v>
      </c>
      <c r="N399" s="89" t="s">
        <v>1224</v>
      </c>
      <c r="O399" s="89" t="s">
        <v>135</v>
      </c>
      <c r="P399" s="89" t="s">
        <v>136</v>
      </c>
      <c r="Q399" s="89" t="s">
        <v>319</v>
      </c>
      <c r="R399" s="92" t="s">
        <v>91</v>
      </c>
      <c r="S399" s="89"/>
      <c r="T399" s="89"/>
      <c r="U399" s="89"/>
      <c r="V399" s="89"/>
      <c r="W399" s="89"/>
      <c r="X399" s="89"/>
      <c r="Y399" s="91"/>
    </row>
    <row r="400" spans="1:25" x14ac:dyDescent="0.25">
      <c r="A400" s="89">
        <v>30854</v>
      </c>
      <c r="B400" s="90" t="s">
        <v>92</v>
      </c>
      <c r="C400" s="89" t="s">
        <v>86</v>
      </c>
      <c r="D400" s="89" t="s">
        <v>2718</v>
      </c>
      <c r="E400" s="76" t="s">
        <v>130</v>
      </c>
      <c r="F400" s="76" t="str">
        <f>VLOOKUP(E400,Lookup!$A$1:$B$68,2,FALSE)</f>
        <v>Medicine</v>
      </c>
      <c r="G400" s="89" t="s">
        <v>2743</v>
      </c>
      <c r="H400" s="76" t="s">
        <v>4904</v>
      </c>
      <c r="I400" s="76" t="s">
        <v>3242</v>
      </c>
      <c r="J400" s="91">
        <v>45097</v>
      </c>
      <c r="K400" s="91">
        <v>45097</v>
      </c>
      <c r="L400" s="89" t="s">
        <v>5737</v>
      </c>
      <c r="M400" s="89" t="s">
        <v>1225</v>
      </c>
      <c r="N400" s="89" t="s">
        <v>1226</v>
      </c>
      <c r="O400" s="89" t="s">
        <v>135</v>
      </c>
      <c r="P400" s="89" t="s">
        <v>136</v>
      </c>
      <c r="Q400" s="89" t="s">
        <v>160</v>
      </c>
      <c r="R400" s="92" t="s">
        <v>91</v>
      </c>
      <c r="S400" s="93" t="s">
        <v>91</v>
      </c>
      <c r="T400" s="89"/>
      <c r="U400" s="89"/>
      <c r="V400" s="89"/>
      <c r="W400" s="89"/>
      <c r="X400" s="89"/>
      <c r="Y400" s="91"/>
    </row>
    <row r="401" spans="1:25" x14ac:dyDescent="0.25">
      <c r="A401" s="89">
        <v>30904</v>
      </c>
      <c r="B401" s="90" t="s">
        <v>85</v>
      </c>
      <c r="C401" s="89" t="s">
        <v>86</v>
      </c>
      <c r="D401" s="89" t="s">
        <v>2710</v>
      </c>
      <c r="E401" s="76" t="s">
        <v>126</v>
      </c>
      <c r="F401" s="76" t="str">
        <f>VLOOKUP(E401,Lookup!$A$1:$B$68,2,FALSE)</f>
        <v>Emergency Flow / ED</v>
      </c>
      <c r="G401" s="89" t="s">
        <v>2732</v>
      </c>
      <c r="H401" s="76" t="s">
        <v>4904</v>
      </c>
      <c r="I401" s="76" t="s">
        <v>3240</v>
      </c>
      <c r="J401" s="91">
        <v>45097</v>
      </c>
      <c r="K401" s="91">
        <v>45097</v>
      </c>
      <c r="L401" s="89" t="s">
        <v>5757</v>
      </c>
      <c r="M401" s="89" t="s">
        <v>1221</v>
      </c>
      <c r="N401" s="89" t="s">
        <v>1222</v>
      </c>
      <c r="O401" s="89" t="s">
        <v>88</v>
      </c>
      <c r="P401" s="89" t="s">
        <v>158</v>
      </c>
      <c r="Q401" s="89" t="s">
        <v>89</v>
      </c>
      <c r="R401" s="96" t="s">
        <v>104</v>
      </c>
      <c r="S401" s="93" t="s">
        <v>91</v>
      </c>
      <c r="T401" s="89"/>
      <c r="U401" s="89"/>
      <c r="V401" s="89"/>
      <c r="W401" s="89"/>
      <c r="X401" s="89"/>
      <c r="Y401" s="91"/>
    </row>
    <row r="402" spans="1:25" x14ac:dyDescent="0.25">
      <c r="A402" s="89">
        <v>30956</v>
      </c>
      <c r="B402" s="90" t="s">
        <v>92</v>
      </c>
      <c r="C402" s="89" t="s">
        <v>86</v>
      </c>
      <c r="D402" s="89" t="s">
        <v>2710</v>
      </c>
      <c r="E402" s="76" t="s">
        <v>126</v>
      </c>
      <c r="F402" s="76" t="str">
        <f>VLOOKUP(E402,Lookup!$A$1:$B$68,2,FALSE)</f>
        <v>Emergency Flow / ED</v>
      </c>
      <c r="G402" s="89" t="s">
        <v>2732</v>
      </c>
      <c r="H402" s="76" t="s">
        <v>4904</v>
      </c>
      <c r="I402" s="76" t="s">
        <v>3240</v>
      </c>
      <c r="J402" s="91">
        <v>45098</v>
      </c>
      <c r="K402" s="91">
        <v>45097</v>
      </c>
      <c r="L402" s="89" t="s">
        <v>5335</v>
      </c>
      <c r="M402" s="89" t="s">
        <v>1228</v>
      </c>
      <c r="N402" s="89" t="s">
        <v>1229</v>
      </c>
      <c r="O402" s="89" t="s">
        <v>88</v>
      </c>
      <c r="P402" s="89" t="s">
        <v>229</v>
      </c>
      <c r="Q402" s="89" t="s">
        <v>4927</v>
      </c>
      <c r="R402" s="92" t="s">
        <v>91</v>
      </c>
      <c r="S402" s="93" t="s">
        <v>91</v>
      </c>
      <c r="T402" s="89"/>
      <c r="U402" s="89"/>
      <c r="V402" s="89"/>
      <c r="W402" s="89"/>
      <c r="X402" s="89"/>
      <c r="Y402" s="91"/>
    </row>
    <row r="403" spans="1:25" x14ac:dyDescent="0.25">
      <c r="A403" s="89">
        <v>30989</v>
      </c>
      <c r="B403" s="90" t="s">
        <v>92</v>
      </c>
      <c r="C403" s="89" t="s">
        <v>125</v>
      </c>
      <c r="D403" s="89" t="s">
        <v>2820</v>
      </c>
      <c r="E403" s="76" t="s">
        <v>281</v>
      </c>
      <c r="F403" s="76" t="str">
        <f>VLOOKUP(E403,Lookup!$A$1:$B$68,2,FALSE)</f>
        <v>Specialist Surgery</v>
      </c>
      <c r="G403" s="89" t="s">
        <v>2821</v>
      </c>
      <c r="H403" s="76" t="s">
        <v>4904</v>
      </c>
      <c r="I403" s="76" t="s">
        <v>49</v>
      </c>
      <c r="J403" s="91">
        <v>45098</v>
      </c>
      <c r="K403" s="91">
        <v>45098</v>
      </c>
      <c r="L403" s="89" t="s">
        <v>4826</v>
      </c>
      <c r="M403" s="89" t="s">
        <v>1230</v>
      </c>
      <c r="N403" s="89" t="s">
        <v>1231</v>
      </c>
      <c r="O403" s="89" t="s">
        <v>4942</v>
      </c>
      <c r="P403" s="89" t="s">
        <v>1232</v>
      </c>
      <c r="Q403" s="89" t="s">
        <v>1233</v>
      </c>
      <c r="R403" s="96" t="s">
        <v>104</v>
      </c>
      <c r="S403" s="89"/>
      <c r="T403" s="89"/>
      <c r="U403" s="89"/>
      <c r="V403" s="89"/>
      <c r="W403" s="89"/>
      <c r="X403" s="89"/>
      <c r="Y403" s="91"/>
    </row>
    <row r="404" spans="1:25" x14ac:dyDescent="0.25">
      <c r="A404" s="89">
        <v>31074</v>
      </c>
      <c r="B404" s="90" t="s">
        <v>85</v>
      </c>
      <c r="C404" s="89" t="s">
        <v>86</v>
      </c>
      <c r="D404" s="89" t="s">
        <v>2718</v>
      </c>
      <c r="E404" s="76" t="s">
        <v>130</v>
      </c>
      <c r="F404" s="76" t="str">
        <f>VLOOKUP(E404,Lookup!$A$1:$B$68,2,FALSE)</f>
        <v>Medicine</v>
      </c>
      <c r="G404" s="89" t="s">
        <v>2720</v>
      </c>
      <c r="H404" s="76" t="s">
        <v>4904</v>
      </c>
      <c r="I404" s="76" t="s">
        <v>3217</v>
      </c>
      <c r="J404" s="91">
        <v>45099</v>
      </c>
      <c r="K404" s="91">
        <v>45091</v>
      </c>
      <c r="L404" s="89" t="s">
        <v>4755</v>
      </c>
      <c r="M404" s="89" t="s">
        <v>1199</v>
      </c>
      <c r="N404" s="89" t="s">
        <v>1200</v>
      </c>
      <c r="O404" s="89" t="s">
        <v>96</v>
      </c>
      <c r="P404" s="89" t="s">
        <v>812</v>
      </c>
      <c r="Q404" s="89" t="s">
        <v>1180</v>
      </c>
      <c r="R404" s="95" t="s">
        <v>11</v>
      </c>
      <c r="S404" s="97" t="s">
        <v>105</v>
      </c>
      <c r="T404" s="104" t="s">
        <v>171</v>
      </c>
      <c r="U404" s="89" t="s">
        <v>1201</v>
      </c>
      <c r="V404" s="89" t="s">
        <v>1201</v>
      </c>
      <c r="W404" s="89"/>
      <c r="X404" s="89" t="s">
        <v>1202</v>
      </c>
      <c r="Y404" s="91"/>
    </row>
    <row r="405" spans="1:25" x14ac:dyDescent="0.25">
      <c r="A405" s="89">
        <v>31199</v>
      </c>
      <c r="B405" s="90" t="s">
        <v>85</v>
      </c>
      <c r="C405" s="89" t="s">
        <v>86</v>
      </c>
      <c r="D405" s="89" t="s">
        <v>2749</v>
      </c>
      <c r="E405" s="76" t="s">
        <v>93</v>
      </c>
      <c r="F405" s="76" t="str">
        <f>VLOOKUP(E405,Lookup!$A$1:$B$68,2,FALSE)</f>
        <v>Medicine</v>
      </c>
      <c r="G405" s="89" t="s">
        <v>2720</v>
      </c>
      <c r="H405" s="76" t="s">
        <v>4904</v>
      </c>
      <c r="I405" s="76" t="s">
        <v>3217</v>
      </c>
      <c r="J405" s="91">
        <v>45101</v>
      </c>
      <c r="K405" s="91">
        <v>45100</v>
      </c>
      <c r="L405" s="89" t="s">
        <v>4797</v>
      </c>
      <c r="M405" s="89" t="s">
        <v>1234</v>
      </c>
      <c r="N405" s="89" t="s">
        <v>1235</v>
      </c>
      <c r="O405" s="89" t="s">
        <v>88</v>
      </c>
      <c r="P405" s="89" t="s">
        <v>90</v>
      </c>
      <c r="Q405" s="89" t="s">
        <v>157</v>
      </c>
      <c r="R405" s="92" t="s">
        <v>91</v>
      </c>
      <c r="S405" s="89"/>
      <c r="T405" s="89"/>
      <c r="U405" s="89"/>
      <c r="V405" s="89"/>
      <c r="W405" s="89"/>
      <c r="X405" s="89"/>
      <c r="Y405" s="91"/>
    </row>
    <row r="406" spans="1:25" x14ac:dyDescent="0.25">
      <c r="A406" s="89">
        <v>31284</v>
      </c>
      <c r="B406" s="90" t="s">
        <v>85</v>
      </c>
      <c r="C406" s="89" t="s">
        <v>86</v>
      </c>
      <c r="D406" s="89" t="s">
        <v>2742</v>
      </c>
      <c r="E406" s="76" t="s">
        <v>569</v>
      </c>
      <c r="F406" s="76" t="str">
        <f>VLOOKUP(E406,Lookup!$A$1:$B$68,2,FALSE)</f>
        <v>Medicine</v>
      </c>
      <c r="G406" s="89" t="s">
        <v>2743</v>
      </c>
      <c r="H406" s="76" t="s">
        <v>4904</v>
      </c>
      <c r="I406" s="76" t="s">
        <v>3242</v>
      </c>
      <c r="J406" s="91">
        <v>45102</v>
      </c>
      <c r="K406" s="91">
        <v>45102</v>
      </c>
      <c r="L406" s="89"/>
      <c r="M406" s="89" t="s">
        <v>1244</v>
      </c>
      <c r="N406" s="89" t="s">
        <v>1245</v>
      </c>
      <c r="O406" s="89" t="s">
        <v>88</v>
      </c>
      <c r="P406" s="89" t="s">
        <v>4909</v>
      </c>
      <c r="Q406" s="89" t="s">
        <v>4927</v>
      </c>
      <c r="R406" s="96" t="s">
        <v>104</v>
      </c>
      <c r="S406" s="93" t="s">
        <v>91</v>
      </c>
      <c r="T406" s="89"/>
      <c r="U406" s="89"/>
      <c r="V406" s="89"/>
      <c r="W406" s="89"/>
      <c r="X406" s="89"/>
      <c r="Y406" s="91"/>
    </row>
    <row r="407" spans="1:25" x14ac:dyDescent="0.25">
      <c r="A407" s="89">
        <v>31371</v>
      </c>
      <c r="B407" s="90" t="s">
        <v>92</v>
      </c>
      <c r="C407" s="89" t="s">
        <v>86</v>
      </c>
      <c r="D407" s="89" t="s">
        <v>2710</v>
      </c>
      <c r="E407" s="76" t="s">
        <v>126</v>
      </c>
      <c r="F407" s="76" t="str">
        <f>VLOOKUP(E407,Lookup!$A$1:$B$68,2,FALSE)</f>
        <v>Emergency Flow / ED</v>
      </c>
      <c r="G407" s="89" t="s">
        <v>2732</v>
      </c>
      <c r="H407" s="76" t="s">
        <v>4904</v>
      </c>
      <c r="I407" s="76" t="s">
        <v>3240</v>
      </c>
      <c r="J407" s="91">
        <v>45103</v>
      </c>
      <c r="K407" s="91">
        <v>45103</v>
      </c>
      <c r="L407" s="89" t="s">
        <v>4782</v>
      </c>
      <c r="M407" s="89" t="s">
        <v>1246</v>
      </c>
      <c r="N407" s="89" t="s">
        <v>1247</v>
      </c>
      <c r="O407" s="89" t="s">
        <v>88</v>
      </c>
      <c r="P407" s="89" t="s">
        <v>4909</v>
      </c>
      <c r="Q407" s="89" t="s">
        <v>4908</v>
      </c>
      <c r="R407" s="92" t="s">
        <v>91</v>
      </c>
      <c r="S407" s="93" t="s">
        <v>91</v>
      </c>
      <c r="T407" s="89"/>
      <c r="U407" s="89"/>
      <c r="V407" s="89"/>
      <c r="W407" s="89"/>
      <c r="X407" s="89"/>
      <c r="Y407" s="91"/>
    </row>
    <row r="408" spans="1:25" x14ac:dyDescent="0.25">
      <c r="A408" s="89">
        <v>31372</v>
      </c>
      <c r="B408" s="90" t="s">
        <v>85</v>
      </c>
      <c r="C408" s="89" t="s">
        <v>86</v>
      </c>
      <c r="D408" s="89" t="s">
        <v>2710</v>
      </c>
      <c r="E408" s="76" t="s">
        <v>126</v>
      </c>
      <c r="F408" s="76" t="str">
        <f>VLOOKUP(E408,Lookup!$A$1:$B$68,2,FALSE)</f>
        <v>Emergency Flow / ED</v>
      </c>
      <c r="G408" s="89" t="s">
        <v>2732</v>
      </c>
      <c r="H408" s="76" t="s">
        <v>4904</v>
      </c>
      <c r="I408" s="76" t="s">
        <v>3240</v>
      </c>
      <c r="J408" s="91">
        <v>45103</v>
      </c>
      <c r="K408" s="91">
        <v>45103</v>
      </c>
      <c r="L408" s="89" t="s">
        <v>4850</v>
      </c>
      <c r="M408" s="89" t="s">
        <v>1251</v>
      </c>
      <c r="N408" s="89" t="s">
        <v>1252</v>
      </c>
      <c r="O408" s="89" t="s">
        <v>88</v>
      </c>
      <c r="P408" s="89" t="s">
        <v>158</v>
      </c>
      <c r="Q408" s="89" t="s">
        <v>157</v>
      </c>
      <c r="R408" s="92" t="s">
        <v>91</v>
      </c>
      <c r="S408" s="89"/>
      <c r="T408" s="89"/>
      <c r="U408" s="89"/>
      <c r="V408" s="89"/>
      <c r="W408" s="89"/>
      <c r="X408" s="89"/>
      <c r="Y408" s="91"/>
    </row>
    <row r="409" spans="1:25" x14ac:dyDescent="0.25">
      <c r="A409" s="89">
        <v>31312</v>
      </c>
      <c r="B409" s="90" t="s">
        <v>92</v>
      </c>
      <c r="C409" s="89" t="s">
        <v>86</v>
      </c>
      <c r="D409" s="89" t="s">
        <v>2718</v>
      </c>
      <c r="E409" s="76" t="s">
        <v>130</v>
      </c>
      <c r="F409" s="76" t="str">
        <f>VLOOKUP(E409,Lookup!$A$1:$B$68,2,FALSE)</f>
        <v>Medicine</v>
      </c>
      <c r="G409" s="89" t="s">
        <v>2724</v>
      </c>
      <c r="H409" s="76" t="s">
        <v>4904</v>
      </c>
      <c r="I409" s="76" t="s">
        <v>36</v>
      </c>
      <c r="J409" s="91">
        <v>45103</v>
      </c>
      <c r="K409" s="91">
        <v>45103</v>
      </c>
      <c r="L409" s="89"/>
      <c r="M409" s="89" t="s">
        <v>1250</v>
      </c>
      <c r="N409" s="89" t="s">
        <v>1177</v>
      </c>
      <c r="O409" s="89" t="s">
        <v>127</v>
      </c>
      <c r="P409" s="89" t="s">
        <v>145</v>
      </c>
      <c r="Q409" s="89" t="s">
        <v>310</v>
      </c>
      <c r="R409" s="92" t="s">
        <v>91</v>
      </c>
      <c r="S409" s="93" t="s">
        <v>91</v>
      </c>
      <c r="T409" s="89"/>
      <c r="U409" s="89"/>
      <c r="V409" s="89"/>
      <c r="W409" s="89"/>
      <c r="X409" s="89"/>
      <c r="Y409" s="91"/>
    </row>
    <row r="410" spans="1:25" x14ac:dyDescent="0.25">
      <c r="A410" s="89">
        <v>31297</v>
      </c>
      <c r="B410" s="90" t="s">
        <v>92</v>
      </c>
      <c r="C410" s="89" t="s">
        <v>86</v>
      </c>
      <c r="D410" s="89" t="s">
        <v>2723</v>
      </c>
      <c r="E410" s="76" t="s">
        <v>36</v>
      </c>
      <c r="F410" s="76" t="str">
        <f>VLOOKUP(E410,Lookup!$A$1:$B$68,2,FALSE)</f>
        <v>Emergency Flow / ED</v>
      </c>
      <c r="G410" s="89" t="s">
        <v>2724</v>
      </c>
      <c r="H410" s="76" t="s">
        <v>4904</v>
      </c>
      <c r="I410" s="76" t="s">
        <v>36</v>
      </c>
      <c r="J410" s="91">
        <v>45103</v>
      </c>
      <c r="K410" s="91">
        <v>45103</v>
      </c>
      <c r="L410" s="89"/>
      <c r="M410" s="89" t="s">
        <v>1253</v>
      </c>
      <c r="N410" s="89" t="s">
        <v>1163</v>
      </c>
      <c r="O410" s="89" t="s">
        <v>127</v>
      </c>
      <c r="P410" s="89" t="s">
        <v>145</v>
      </c>
      <c r="Q410" s="89" t="s">
        <v>146</v>
      </c>
      <c r="R410" s="92" t="s">
        <v>91</v>
      </c>
      <c r="S410" s="93" t="s">
        <v>91</v>
      </c>
      <c r="T410" s="89"/>
      <c r="U410" s="89"/>
      <c r="V410" s="89"/>
      <c r="W410" s="89"/>
      <c r="X410" s="89"/>
      <c r="Y410" s="91"/>
    </row>
    <row r="411" spans="1:25" x14ac:dyDescent="0.25">
      <c r="A411" s="89">
        <v>31291</v>
      </c>
      <c r="B411" s="90" t="s">
        <v>92</v>
      </c>
      <c r="C411" s="89" t="s">
        <v>86</v>
      </c>
      <c r="D411" s="89" t="s">
        <v>2723</v>
      </c>
      <c r="E411" s="76" t="s">
        <v>36</v>
      </c>
      <c r="F411" s="76" t="str">
        <f>VLOOKUP(E411,Lookup!$A$1:$B$68,2,FALSE)</f>
        <v>Emergency Flow / ED</v>
      </c>
      <c r="G411" s="89" t="s">
        <v>5821</v>
      </c>
      <c r="H411" s="76" t="s">
        <v>5822</v>
      </c>
      <c r="I411" s="76" t="s">
        <v>5811</v>
      </c>
      <c r="J411" s="91">
        <v>45103</v>
      </c>
      <c r="K411" s="91">
        <v>45103</v>
      </c>
      <c r="L411" s="89" t="s">
        <v>5756</v>
      </c>
      <c r="M411" s="89" t="s">
        <v>1254</v>
      </c>
      <c r="N411" s="89" t="s">
        <v>1255</v>
      </c>
      <c r="O411" s="89" t="s">
        <v>88</v>
      </c>
      <c r="P411" s="89" t="s">
        <v>90</v>
      </c>
      <c r="Q411" s="89" t="s">
        <v>157</v>
      </c>
      <c r="R411" s="96" t="s">
        <v>104</v>
      </c>
      <c r="S411" s="98" t="s">
        <v>99</v>
      </c>
      <c r="T411" s="89"/>
      <c r="U411" s="89"/>
      <c r="V411" s="89"/>
      <c r="W411" s="89"/>
      <c r="X411" s="89"/>
      <c r="Y411" s="91"/>
    </row>
    <row r="412" spans="1:25" x14ac:dyDescent="0.25">
      <c r="A412" s="89">
        <v>31400</v>
      </c>
      <c r="B412" s="90" t="s">
        <v>85</v>
      </c>
      <c r="C412" s="89" t="s">
        <v>86</v>
      </c>
      <c r="D412" s="89" t="s">
        <v>2718</v>
      </c>
      <c r="E412" s="76" t="s">
        <v>130</v>
      </c>
      <c r="F412" s="76" t="str">
        <f>VLOOKUP(E412,Lookup!$A$1:$B$68,2,FALSE)</f>
        <v>Medicine</v>
      </c>
      <c r="G412" s="89" t="s">
        <v>2815</v>
      </c>
      <c r="H412" s="76" t="s">
        <v>4904</v>
      </c>
      <c r="I412" s="76" t="s">
        <v>3235</v>
      </c>
      <c r="J412" s="91">
        <v>45104</v>
      </c>
      <c r="K412" s="91">
        <v>45104</v>
      </c>
      <c r="L412" s="89" t="s">
        <v>4806</v>
      </c>
      <c r="M412" s="89" t="s">
        <v>1259</v>
      </c>
      <c r="N412" s="89" t="s">
        <v>1260</v>
      </c>
      <c r="O412" s="89" t="s">
        <v>131</v>
      </c>
      <c r="P412" s="89" t="s">
        <v>132</v>
      </c>
      <c r="Q412" s="89" t="s">
        <v>133</v>
      </c>
      <c r="R412" s="92" t="s">
        <v>91</v>
      </c>
      <c r="S412" s="89"/>
      <c r="T412" s="89"/>
      <c r="U412" s="89"/>
      <c r="V412" s="89"/>
      <c r="W412" s="89"/>
      <c r="X412" s="89"/>
      <c r="Y412" s="91"/>
    </row>
    <row r="413" spans="1:25" x14ac:dyDescent="0.25">
      <c r="A413" s="89">
        <v>31508</v>
      </c>
      <c r="B413" s="90" t="s">
        <v>92</v>
      </c>
      <c r="C413" s="89" t="s">
        <v>86</v>
      </c>
      <c r="D413" s="89" t="s">
        <v>2718</v>
      </c>
      <c r="E413" s="76" t="s">
        <v>130</v>
      </c>
      <c r="F413" s="76" t="str">
        <f>VLOOKUP(E413,Lookup!$A$1:$B$68,2,FALSE)</f>
        <v>Medicine</v>
      </c>
      <c r="G413" s="89" t="s">
        <v>2724</v>
      </c>
      <c r="H413" s="76" t="s">
        <v>4904</v>
      </c>
      <c r="I413" s="76" t="s">
        <v>36</v>
      </c>
      <c r="J413" s="91">
        <v>45105</v>
      </c>
      <c r="K413" s="91">
        <v>45102</v>
      </c>
      <c r="L413" s="89"/>
      <c r="M413" s="89" t="s">
        <v>1242</v>
      </c>
      <c r="N413" s="89" t="s">
        <v>1243</v>
      </c>
      <c r="O413" s="89" t="s">
        <v>127</v>
      </c>
      <c r="P413" s="89" t="s">
        <v>145</v>
      </c>
      <c r="Q413" s="89" t="s">
        <v>149</v>
      </c>
      <c r="R413" s="92" t="s">
        <v>91</v>
      </c>
      <c r="S413" s="93" t="s">
        <v>91</v>
      </c>
      <c r="T413" s="89"/>
      <c r="U413" s="89"/>
      <c r="V413" s="89"/>
      <c r="W413" s="89"/>
      <c r="X413" s="89"/>
      <c r="Y413" s="91"/>
    </row>
    <row r="414" spans="1:25" x14ac:dyDescent="0.25">
      <c r="A414" s="89">
        <v>31467</v>
      </c>
      <c r="B414" s="90" t="s">
        <v>92</v>
      </c>
      <c r="C414" s="89" t="s">
        <v>86</v>
      </c>
      <c r="D414" s="89" t="s">
        <v>2718</v>
      </c>
      <c r="E414" s="76" t="s">
        <v>130</v>
      </c>
      <c r="F414" s="76" t="str">
        <f>VLOOKUP(E414,Lookup!$A$1:$B$68,2,FALSE)</f>
        <v>Medicine</v>
      </c>
      <c r="G414" s="89" t="s">
        <v>2743</v>
      </c>
      <c r="H414" s="76" t="s">
        <v>4904</v>
      </c>
      <c r="I414" s="76" t="s">
        <v>3242</v>
      </c>
      <c r="J414" s="91">
        <v>45105</v>
      </c>
      <c r="K414" s="91">
        <v>45105</v>
      </c>
      <c r="L414" s="89"/>
      <c r="M414" s="89" t="s">
        <v>1263</v>
      </c>
      <c r="N414" s="89" t="s">
        <v>1011</v>
      </c>
      <c r="O414" s="89" t="s">
        <v>127</v>
      </c>
      <c r="P414" s="89" t="s">
        <v>145</v>
      </c>
      <c r="Q414" s="89" t="s">
        <v>149</v>
      </c>
      <c r="R414" s="92" t="s">
        <v>91</v>
      </c>
      <c r="S414" s="93" t="s">
        <v>91</v>
      </c>
      <c r="T414" s="89"/>
      <c r="U414" s="89" t="s">
        <v>1264</v>
      </c>
      <c r="V414" s="89"/>
      <c r="W414" s="89"/>
      <c r="X414" s="89"/>
      <c r="Y414" s="91"/>
    </row>
    <row r="415" spans="1:25" x14ac:dyDescent="0.25">
      <c r="A415" s="89">
        <v>31513</v>
      </c>
      <c r="B415" s="90" t="s">
        <v>85</v>
      </c>
      <c r="C415" s="89" t="s">
        <v>155</v>
      </c>
      <c r="D415" s="89" t="s">
        <v>2718</v>
      </c>
      <c r="E415" s="76" t="s">
        <v>130</v>
      </c>
      <c r="F415" s="76" t="str">
        <f>VLOOKUP(E415,Lookup!$A$1:$B$68,2,FALSE)</f>
        <v>Medicine</v>
      </c>
      <c r="G415" s="89" t="s">
        <v>2743</v>
      </c>
      <c r="H415" s="76" t="s">
        <v>4904</v>
      </c>
      <c r="I415" s="76" t="s">
        <v>3242</v>
      </c>
      <c r="J415" s="91">
        <v>45105</v>
      </c>
      <c r="K415" s="91">
        <v>45105</v>
      </c>
      <c r="L415" s="89" t="s">
        <v>4801</v>
      </c>
      <c r="M415" s="89" t="s">
        <v>1261</v>
      </c>
      <c r="N415" s="89" t="s">
        <v>1262</v>
      </c>
      <c r="O415" s="89" t="s">
        <v>4942</v>
      </c>
      <c r="P415" s="89" t="s">
        <v>360</v>
      </c>
      <c r="Q415" s="89" t="s">
        <v>361</v>
      </c>
      <c r="R415" s="96" t="s">
        <v>104</v>
      </c>
      <c r="S415" s="89"/>
      <c r="T415" s="89"/>
      <c r="U415" s="89"/>
      <c r="V415" s="89"/>
      <c r="W415" s="89"/>
      <c r="X415" s="89"/>
      <c r="Y415" s="91"/>
    </row>
    <row r="416" spans="1:25" x14ac:dyDescent="0.25">
      <c r="A416" s="89">
        <v>31537</v>
      </c>
      <c r="B416" s="90" t="s">
        <v>92</v>
      </c>
      <c r="C416" s="89" t="s">
        <v>86</v>
      </c>
      <c r="D416" s="89" t="s">
        <v>2847</v>
      </c>
      <c r="E416" s="76" t="s">
        <v>165</v>
      </c>
      <c r="F416" s="76" t="str">
        <f>VLOOKUP(E416,Lookup!$A$1:$B$68,2,FALSE)</f>
        <v>Emergency Flow / ED</v>
      </c>
      <c r="G416" s="89" t="s">
        <v>2720</v>
      </c>
      <c r="H416" s="76" t="s">
        <v>4904</v>
      </c>
      <c r="I416" s="76" t="s">
        <v>3217</v>
      </c>
      <c r="J416" s="91">
        <v>45106</v>
      </c>
      <c r="K416" s="91">
        <v>45106</v>
      </c>
      <c r="L416" s="89"/>
      <c r="M416" s="89" t="s">
        <v>1268</v>
      </c>
      <c r="N416" s="89" t="s">
        <v>1269</v>
      </c>
      <c r="O416" s="89" t="s">
        <v>153</v>
      </c>
      <c r="P416" s="89" t="s">
        <v>154</v>
      </c>
      <c r="Q416" s="89" t="s">
        <v>1270</v>
      </c>
      <c r="R416" s="92" t="s">
        <v>91</v>
      </c>
      <c r="S416" s="93" t="s">
        <v>91</v>
      </c>
      <c r="T416" s="89"/>
      <c r="U416" s="89"/>
      <c r="V416" s="89"/>
      <c r="W416" s="89"/>
      <c r="X416" s="89"/>
      <c r="Y416" s="91"/>
    </row>
    <row r="417" spans="1:25" x14ac:dyDescent="0.25">
      <c r="A417" s="89">
        <v>31568</v>
      </c>
      <c r="B417" s="90" t="s">
        <v>85</v>
      </c>
      <c r="C417" s="89" t="s">
        <v>86</v>
      </c>
      <c r="D417" s="89" t="s">
        <v>2887</v>
      </c>
      <c r="E417" s="76" t="s">
        <v>430</v>
      </c>
      <c r="F417" s="76" t="str">
        <f>VLOOKUP(E417,Lookup!$A$1:$B$68,2,FALSE)</f>
        <v>Medicine</v>
      </c>
      <c r="G417" s="89" t="s">
        <v>2888</v>
      </c>
      <c r="H417" s="76" t="s">
        <v>4904</v>
      </c>
      <c r="I417" s="76" t="s">
        <v>3241</v>
      </c>
      <c r="J417" s="91">
        <v>45106</v>
      </c>
      <c r="K417" s="91">
        <v>45106</v>
      </c>
      <c r="L417" s="89" t="s">
        <v>5755</v>
      </c>
      <c r="M417" s="89" t="s">
        <v>1273</v>
      </c>
      <c r="N417" s="89" t="s">
        <v>1274</v>
      </c>
      <c r="O417" s="89" t="s">
        <v>131</v>
      </c>
      <c r="P417" s="89" t="s">
        <v>132</v>
      </c>
      <c r="Q417" s="89" t="s">
        <v>133</v>
      </c>
      <c r="R417" s="94" t="s">
        <v>99</v>
      </c>
      <c r="S417" s="98" t="s">
        <v>99</v>
      </c>
      <c r="T417" s="89"/>
      <c r="U417" s="89" t="s">
        <v>3485</v>
      </c>
      <c r="V417" s="89"/>
      <c r="W417" s="89"/>
      <c r="X417" s="89"/>
      <c r="Y417" s="91"/>
    </row>
    <row r="418" spans="1:25" x14ac:dyDescent="0.25">
      <c r="A418" s="89">
        <v>31597</v>
      </c>
      <c r="B418" s="90" t="s">
        <v>85</v>
      </c>
      <c r="C418" s="89" t="s">
        <v>155</v>
      </c>
      <c r="D418" s="89" t="s">
        <v>2742</v>
      </c>
      <c r="E418" s="76" t="s">
        <v>569</v>
      </c>
      <c r="F418" s="76" t="str">
        <f>VLOOKUP(E418,Lookup!$A$1:$B$68,2,FALSE)</f>
        <v>Medicine</v>
      </c>
      <c r="G418" s="89" t="s">
        <v>2743</v>
      </c>
      <c r="H418" s="76" t="s">
        <v>4904</v>
      </c>
      <c r="I418" s="76" t="s">
        <v>3242</v>
      </c>
      <c r="J418" s="91">
        <v>45107</v>
      </c>
      <c r="K418" s="91">
        <v>45106</v>
      </c>
      <c r="L418" s="89" t="s">
        <v>4843</v>
      </c>
      <c r="M418" s="89" t="s">
        <v>1271</v>
      </c>
      <c r="N418" s="89" t="s">
        <v>1272</v>
      </c>
      <c r="O418" s="89" t="s">
        <v>192</v>
      </c>
      <c r="P418" s="89" t="s">
        <v>383</v>
      </c>
      <c r="Q418" s="89" t="s">
        <v>383</v>
      </c>
      <c r="R418" s="95" t="s">
        <v>11</v>
      </c>
      <c r="S418" s="89"/>
      <c r="T418" s="89"/>
      <c r="U418" s="89"/>
      <c r="V418" s="89"/>
      <c r="W418" s="89"/>
      <c r="X418" s="89"/>
      <c r="Y418" s="91"/>
    </row>
    <row r="419" spans="1:25" x14ac:dyDescent="0.25">
      <c r="A419" s="89">
        <v>31642</v>
      </c>
      <c r="B419" s="90" t="s">
        <v>85</v>
      </c>
      <c r="C419" s="89" t="s">
        <v>155</v>
      </c>
      <c r="D419" s="89" t="s">
        <v>2889</v>
      </c>
      <c r="E419" s="76" t="s">
        <v>472</v>
      </c>
      <c r="F419" s="76" t="str">
        <f>VLOOKUP(E419,Lookup!$A$1:$B$68,2,FALSE)</f>
        <v>Emergency Flow / ED</v>
      </c>
      <c r="G419" s="89" t="s">
        <v>2732</v>
      </c>
      <c r="H419" s="76" t="s">
        <v>4904</v>
      </c>
      <c r="I419" s="76" t="s">
        <v>3240</v>
      </c>
      <c r="J419" s="91">
        <v>45107</v>
      </c>
      <c r="K419" s="91">
        <v>45107</v>
      </c>
      <c r="L419" s="89" t="s">
        <v>5507</v>
      </c>
      <c r="M419" s="89" t="s">
        <v>1277</v>
      </c>
      <c r="N419" s="89" t="s">
        <v>1278</v>
      </c>
      <c r="O419" s="89" t="s">
        <v>192</v>
      </c>
      <c r="P419" s="89" t="s">
        <v>1279</v>
      </c>
      <c r="Q419" s="89" t="s">
        <v>1280</v>
      </c>
      <c r="R419" s="92" t="s">
        <v>91</v>
      </c>
      <c r="S419" s="89"/>
      <c r="T419" s="89"/>
      <c r="U419" s="89"/>
      <c r="V419" s="89"/>
      <c r="W419" s="89"/>
      <c r="X419" s="89"/>
      <c r="Y419" s="91"/>
    </row>
    <row r="420" spans="1:25" x14ac:dyDescent="0.25">
      <c r="A420" s="89">
        <v>31638</v>
      </c>
      <c r="B420" s="90" t="s">
        <v>85</v>
      </c>
      <c r="C420" s="89" t="s">
        <v>86</v>
      </c>
      <c r="D420" s="89" t="s">
        <v>2710</v>
      </c>
      <c r="E420" s="76" t="s">
        <v>126</v>
      </c>
      <c r="F420" s="76" t="str">
        <f>VLOOKUP(E420,Lookup!$A$1:$B$68,2,FALSE)</f>
        <v>Emergency Flow / ED</v>
      </c>
      <c r="G420" s="89" t="s">
        <v>2732</v>
      </c>
      <c r="H420" s="76" t="s">
        <v>4904</v>
      </c>
      <c r="I420" s="76" t="s">
        <v>3240</v>
      </c>
      <c r="J420" s="91">
        <v>45107</v>
      </c>
      <c r="K420" s="91">
        <v>45107</v>
      </c>
      <c r="L420" s="89" t="s">
        <v>4798</v>
      </c>
      <c r="M420" s="89" t="s">
        <v>1275</v>
      </c>
      <c r="N420" s="89" t="s">
        <v>1276</v>
      </c>
      <c r="O420" s="89" t="s">
        <v>88</v>
      </c>
      <c r="P420" s="89" t="s">
        <v>4909</v>
      </c>
      <c r="Q420" s="89" t="s">
        <v>4908</v>
      </c>
      <c r="R420" s="92" t="s">
        <v>91</v>
      </c>
      <c r="S420" s="93" t="s">
        <v>91</v>
      </c>
      <c r="T420" s="89"/>
      <c r="U420" s="89"/>
      <c r="V420" s="89"/>
      <c r="W420" s="89"/>
      <c r="X420" s="89"/>
      <c r="Y420" s="91"/>
    </row>
    <row r="421" spans="1:25" x14ac:dyDescent="0.25">
      <c r="A421" s="89">
        <v>31727</v>
      </c>
      <c r="B421" s="90" t="s">
        <v>92</v>
      </c>
      <c r="C421" s="89" t="s">
        <v>86</v>
      </c>
      <c r="D421" s="89" t="s">
        <v>2749</v>
      </c>
      <c r="E421" s="76" t="s">
        <v>93</v>
      </c>
      <c r="F421" s="76" t="str">
        <f>VLOOKUP(E421,Lookup!$A$1:$B$68,2,FALSE)</f>
        <v>Medicine</v>
      </c>
      <c r="G421" s="89" t="s">
        <v>2744</v>
      </c>
      <c r="H421" s="76" t="s">
        <v>4904</v>
      </c>
      <c r="I421" s="76" t="s">
        <v>3212</v>
      </c>
      <c r="J421" s="91">
        <v>45109</v>
      </c>
      <c r="K421" s="91">
        <v>45109</v>
      </c>
      <c r="L421" s="89" t="s">
        <v>5597</v>
      </c>
      <c r="M421" s="89" t="s">
        <v>1281</v>
      </c>
      <c r="N421" s="89" t="s">
        <v>1282</v>
      </c>
      <c r="O421" s="89" t="s">
        <v>210</v>
      </c>
      <c r="P421" s="89" t="s">
        <v>211</v>
      </c>
      <c r="Q421" s="89" t="s">
        <v>212</v>
      </c>
      <c r="R421" s="96" t="s">
        <v>104</v>
      </c>
      <c r="S421" s="98" t="s">
        <v>99</v>
      </c>
      <c r="T421" s="89"/>
      <c r="U421" s="89"/>
      <c r="V421" s="89"/>
      <c r="W421" s="89"/>
      <c r="X421" s="89"/>
      <c r="Y421" s="91"/>
    </row>
    <row r="422" spans="1:25" x14ac:dyDescent="0.25">
      <c r="A422" s="89">
        <v>31749</v>
      </c>
      <c r="B422" s="90" t="s">
        <v>85</v>
      </c>
      <c r="C422" s="89" t="s">
        <v>86</v>
      </c>
      <c r="D422" s="89" t="s">
        <v>2742</v>
      </c>
      <c r="E422" s="76" t="s">
        <v>569</v>
      </c>
      <c r="F422" s="76" t="str">
        <f>VLOOKUP(E422,Lookup!$A$1:$B$68,2,FALSE)</f>
        <v>Medicine</v>
      </c>
      <c r="G422" s="89" t="s">
        <v>2743</v>
      </c>
      <c r="H422" s="76" t="s">
        <v>4904</v>
      </c>
      <c r="I422" s="76" t="s">
        <v>3242</v>
      </c>
      <c r="J422" s="91">
        <v>45110</v>
      </c>
      <c r="K422" s="91">
        <v>45109</v>
      </c>
      <c r="L422" s="89" t="s">
        <v>4782</v>
      </c>
      <c r="M422" s="89" t="s">
        <v>1283</v>
      </c>
      <c r="N422" s="89" t="s">
        <v>1284</v>
      </c>
      <c r="O422" s="89" t="s">
        <v>88</v>
      </c>
      <c r="P422" s="89" t="s">
        <v>158</v>
      </c>
      <c r="Q422" s="89" t="s">
        <v>89</v>
      </c>
      <c r="R422" s="96" t="s">
        <v>104</v>
      </c>
      <c r="S422" s="98" t="s">
        <v>99</v>
      </c>
      <c r="T422" s="89"/>
      <c r="U422" s="89"/>
      <c r="V422" s="89"/>
      <c r="W422" s="89"/>
      <c r="X422" s="89"/>
      <c r="Y422" s="91"/>
    </row>
    <row r="423" spans="1:25" x14ac:dyDescent="0.25">
      <c r="A423" s="89">
        <v>31751</v>
      </c>
      <c r="B423" s="90" t="s">
        <v>92</v>
      </c>
      <c r="C423" s="89" t="s">
        <v>86</v>
      </c>
      <c r="D423" s="89" t="s">
        <v>2749</v>
      </c>
      <c r="E423" s="76" t="s">
        <v>93</v>
      </c>
      <c r="F423" s="76" t="str">
        <f>VLOOKUP(E423,Lookup!$A$1:$B$68,2,FALSE)</f>
        <v>Medicine</v>
      </c>
      <c r="G423" s="89" t="s">
        <v>2845</v>
      </c>
      <c r="H423" s="76" t="s">
        <v>4904</v>
      </c>
      <c r="I423" s="76" t="s">
        <v>3208</v>
      </c>
      <c r="J423" s="91">
        <v>45110</v>
      </c>
      <c r="K423" s="91">
        <v>45110</v>
      </c>
      <c r="L423" s="89" t="s">
        <v>4837</v>
      </c>
      <c r="M423" s="89" t="s">
        <v>1287</v>
      </c>
      <c r="N423" s="89" t="s">
        <v>1288</v>
      </c>
      <c r="O423" s="89" t="s">
        <v>135</v>
      </c>
      <c r="P423" s="89" t="s">
        <v>136</v>
      </c>
      <c r="Q423" s="89" t="s">
        <v>160</v>
      </c>
      <c r="R423" s="92" t="s">
        <v>91</v>
      </c>
      <c r="S423" s="93" t="s">
        <v>91</v>
      </c>
      <c r="T423" s="89"/>
      <c r="U423" s="89"/>
      <c r="V423" s="89"/>
      <c r="W423" s="89"/>
      <c r="X423" s="89"/>
      <c r="Y423" s="91"/>
    </row>
    <row r="424" spans="1:25" x14ac:dyDescent="0.25">
      <c r="A424" s="89">
        <v>31861</v>
      </c>
      <c r="B424" s="90" t="s">
        <v>92</v>
      </c>
      <c r="C424" s="89" t="s">
        <v>86</v>
      </c>
      <c r="D424" s="89" t="s">
        <v>2718</v>
      </c>
      <c r="E424" s="76" t="s">
        <v>130</v>
      </c>
      <c r="F424" s="76" t="str">
        <f>VLOOKUP(E424,Lookup!$A$1:$B$68,2,FALSE)</f>
        <v>Medicine</v>
      </c>
      <c r="G424" s="89" t="s">
        <v>2845</v>
      </c>
      <c r="H424" s="76" t="s">
        <v>4904</v>
      </c>
      <c r="I424" s="76" t="s">
        <v>3208</v>
      </c>
      <c r="J424" s="91">
        <v>45111</v>
      </c>
      <c r="K424" s="91">
        <v>45111</v>
      </c>
      <c r="L424" s="89" t="s">
        <v>4798</v>
      </c>
      <c r="M424" s="89" t="s">
        <v>1289</v>
      </c>
      <c r="N424" s="89" t="s">
        <v>1290</v>
      </c>
      <c r="O424" s="89" t="s">
        <v>88</v>
      </c>
      <c r="P424" s="89" t="s">
        <v>158</v>
      </c>
      <c r="Q424" s="89" t="s">
        <v>157</v>
      </c>
      <c r="R424" s="92" t="s">
        <v>91</v>
      </c>
      <c r="S424" s="93" t="s">
        <v>91</v>
      </c>
      <c r="T424" s="89"/>
      <c r="U424" s="89"/>
      <c r="V424" s="89"/>
      <c r="W424" s="89"/>
      <c r="X424" s="89"/>
      <c r="Y424" s="91"/>
    </row>
    <row r="425" spans="1:25" x14ac:dyDescent="0.25">
      <c r="A425" s="89">
        <v>31968</v>
      </c>
      <c r="B425" s="90" t="s">
        <v>85</v>
      </c>
      <c r="C425" s="89" t="s">
        <v>86</v>
      </c>
      <c r="D425" s="89" t="s">
        <v>2749</v>
      </c>
      <c r="E425" s="76" t="s">
        <v>93</v>
      </c>
      <c r="F425" s="76" t="str">
        <f>VLOOKUP(E425,Lookup!$A$1:$B$68,2,FALSE)</f>
        <v>Medicine</v>
      </c>
      <c r="G425" s="89" t="s">
        <v>2845</v>
      </c>
      <c r="H425" s="76" t="s">
        <v>4904</v>
      </c>
      <c r="I425" s="76" t="s">
        <v>3208</v>
      </c>
      <c r="J425" s="91">
        <v>45112</v>
      </c>
      <c r="K425" s="91">
        <v>45103</v>
      </c>
      <c r="L425" s="89"/>
      <c r="M425" s="89" t="s">
        <v>1248</v>
      </c>
      <c r="N425" s="89" t="s">
        <v>1249</v>
      </c>
      <c r="O425" s="89" t="s">
        <v>139</v>
      </c>
      <c r="P425" s="89" t="s">
        <v>143</v>
      </c>
      <c r="Q425" s="89" t="s">
        <v>269</v>
      </c>
      <c r="R425" s="92" t="s">
        <v>91</v>
      </c>
      <c r="S425" s="93" t="s">
        <v>91</v>
      </c>
      <c r="T425" s="89"/>
      <c r="U425" s="89"/>
      <c r="V425" s="89"/>
      <c r="W425" s="89"/>
      <c r="X425" s="89"/>
      <c r="Y425" s="91"/>
    </row>
    <row r="426" spans="1:25" x14ac:dyDescent="0.25">
      <c r="A426" s="89">
        <v>31930</v>
      </c>
      <c r="B426" s="90" t="s">
        <v>92</v>
      </c>
      <c r="C426" s="89" t="s">
        <v>155</v>
      </c>
      <c r="D426" s="89" t="s">
        <v>2894</v>
      </c>
      <c r="E426" s="76" t="s">
        <v>528</v>
      </c>
      <c r="F426" s="76" t="str">
        <f>VLOOKUP(E426,Lookup!$A$1:$B$68,2,FALSE)</f>
        <v>Integrated Surgery</v>
      </c>
      <c r="G426" s="89" t="s">
        <v>2921</v>
      </c>
      <c r="H426" s="76" t="s">
        <v>4923</v>
      </c>
      <c r="I426" s="76" t="s">
        <v>42</v>
      </c>
      <c r="J426" s="91">
        <v>45112</v>
      </c>
      <c r="K426" s="91">
        <v>45105</v>
      </c>
      <c r="L426" s="89"/>
      <c r="M426" s="89" t="s">
        <v>1265</v>
      </c>
      <c r="N426" s="89" t="s">
        <v>1266</v>
      </c>
      <c r="O426" s="89" t="s">
        <v>150</v>
      </c>
      <c r="P426" s="89" t="s">
        <v>151</v>
      </c>
      <c r="Q426" s="89" t="s">
        <v>1267</v>
      </c>
      <c r="R426" s="92" t="s">
        <v>91</v>
      </c>
      <c r="S426" s="89"/>
      <c r="T426" s="89"/>
      <c r="U426" s="89"/>
      <c r="V426" s="89"/>
      <c r="W426" s="89"/>
      <c r="X426" s="89"/>
      <c r="Y426" s="91"/>
    </row>
    <row r="427" spans="1:25" x14ac:dyDescent="0.25">
      <c r="A427" s="89">
        <v>31942</v>
      </c>
      <c r="B427" s="90" t="s">
        <v>85</v>
      </c>
      <c r="C427" s="89" t="s">
        <v>155</v>
      </c>
      <c r="D427" s="89" t="s">
        <v>2894</v>
      </c>
      <c r="E427" s="76" t="s">
        <v>528</v>
      </c>
      <c r="F427" s="76" t="str">
        <f>VLOOKUP(E427,Lookup!$A$1:$B$68,2,FALSE)</f>
        <v>Integrated Surgery</v>
      </c>
      <c r="G427" s="89" t="s">
        <v>2865</v>
      </c>
      <c r="H427" s="76" t="s">
        <v>4923</v>
      </c>
      <c r="I427" s="76" t="s">
        <v>3215</v>
      </c>
      <c r="J427" s="91">
        <v>45112</v>
      </c>
      <c r="K427" s="91">
        <v>45110</v>
      </c>
      <c r="L427" s="89"/>
      <c r="M427" s="89" t="s">
        <v>1285</v>
      </c>
      <c r="N427" s="89" t="s">
        <v>1286</v>
      </c>
      <c r="O427" s="89" t="s">
        <v>150</v>
      </c>
      <c r="P427" s="89" t="s">
        <v>151</v>
      </c>
      <c r="Q427" s="89" t="s">
        <v>202</v>
      </c>
      <c r="R427" s="94" t="s">
        <v>99</v>
      </c>
      <c r="S427" s="89"/>
      <c r="T427" s="89"/>
      <c r="U427" s="89"/>
      <c r="V427" s="89"/>
      <c r="W427" s="89"/>
      <c r="X427" s="89"/>
      <c r="Y427" s="91"/>
    </row>
    <row r="428" spans="1:25" x14ac:dyDescent="0.25">
      <c r="A428" s="89">
        <v>31912</v>
      </c>
      <c r="B428" s="90" t="s">
        <v>85</v>
      </c>
      <c r="C428" s="89" t="s">
        <v>86</v>
      </c>
      <c r="D428" s="89" t="s">
        <v>2710</v>
      </c>
      <c r="E428" s="76" t="s">
        <v>126</v>
      </c>
      <c r="F428" s="76" t="str">
        <f>VLOOKUP(E428,Lookup!$A$1:$B$68,2,FALSE)</f>
        <v>Emergency Flow / ED</v>
      </c>
      <c r="G428" s="89" t="s">
        <v>2732</v>
      </c>
      <c r="H428" s="76" t="s">
        <v>4904</v>
      </c>
      <c r="I428" s="76" t="s">
        <v>3240</v>
      </c>
      <c r="J428" s="91">
        <v>45112</v>
      </c>
      <c r="K428" s="91">
        <v>45112</v>
      </c>
      <c r="L428" s="89" t="s">
        <v>4787</v>
      </c>
      <c r="M428" s="89" t="s">
        <v>1291</v>
      </c>
      <c r="N428" s="89" t="s">
        <v>1292</v>
      </c>
      <c r="O428" s="89" t="s">
        <v>135</v>
      </c>
      <c r="P428" s="89" t="s">
        <v>1293</v>
      </c>
      <c r="Q428" s="89" t="s">
        <v>1294</v>
      </c>
      <c r="R428" s="92" t="s">
        <v>91</v>
      </c>
      <c r="S428" s="89"/>
      <c r="T428" s="89"/>
      <c r="U428" s="89"/>
      <c r="V428" s="89"/>
      <c r="W428" s="89"/>
      <c r="X428" s="89"/>
      <c r="Y428" s="91"/>
    </row>
    <row r="429" spans="1:25" x14ac:dyDescent="0.25">
      <c r="A429" s="89">
        <v>32053</v>
      </c>
      <c r="B429" s="90" t="s">
        <v>85</v>
      </c>
      <c r="C429" s="89" t="s">
        <v>86</v>
      </c>
      <c r="D429" s="89" t="s">
        <v>2709</v>
      </c>
      <c r="E429" s="76" t="s">
        <v>122</v>
      </c>
      <c r="F429" s="76" t="str">
        <f>VLOOKUP(E429,Lookup!$A$1:$B$68,2,FALSE)</f>
        <v>Integrated Surgery</v>
      </c>
      <c r="G429" s="89" t="s">
        <v>2821</v>
      </c>
      <c r="H429" s="76" t="s">
        <v>4904</v>
      </c>
      <c r="I429" s="76" t="s">
        <v>49</v>
      </c>
      <c r="J429" s="91">
        <v>45113</v>
      </c>
      <c r="K429" s="91">
        <v>45113</v>
      </c>
      <c r="L429" s="89"/>
      <c r="M429" s="89" t="s">
        <v>1299</v>
      </c>
      <c r="N429" s="89" t="s">
        <v>1300</v>
      </c>
      <c r="O429" s="89" t="s">
        <v>107</v>
      </c>
      <c r="P429" s="89" t="s">
        <v>108</v>
      </c>
      <c r="Q429" s="89" t="s">
        <v>1301</v>
      </c>
      <c r="R429" s="92" t="s">
        <v>91</v>
      </c>
      <c r="S429" s="93" t="s">
        <v>91</v>
      </c>
      <c r="T429" s="89"/>
      <c r="U429" s="89"/>
      <c r="V429" s="89"/>
      <c r="W429" s="89"/>
      <c r="X429" s="89"/>
      <c r="Y429" s="91"/>
    </row>
    <row r="430" spans="1:25" x14ac:dyDescent="0.25">
      <c r="A430" s="89">
        <v>32054</v>
      </c>
      <c r="B430" s="90" t="s">
        <v>85</v>
      </c>
      <c r="C430" s="89" t="s">
        <v>125</v>
      </c>
      <c r="D430" s="89" t="s">
        <v>2894</v>
      </c>
      <c r="E430" s="76" t="s">
        <v>528</v>
      </c>
      <c r="F430" s="76" t="str">
        <f>VLOOKUP(E430,Lookup!$A$1:$B$68,2,FALSE)</f>
        <v>Integrated Surgery</v>
      </c>
      <c r="G430" s="89" t="s">
        <v>2914</v>
      </c>
      <c r="H430" s="76" t="s">
        <v>4923</v>
      </c>
      <c r="I430" s="76" t="s">
        <v>50</v>
      </c>
      <c r="J430" s="91">
        <v>45113</v>
      </c>
      <c r="K430" s="91">
        <v>45113</v>
      </c>
      <c r="L430" s="89" t="s">
        <v>4760</v>
      </c>
      <c r="M430" s="89" t="s">
        <v>1297</v>
      </c>
      <c r="N430" s="89" t="s">
        <v>1298</v>
      </c>
      <c r="O430" s="89" t="s">
        <v>150</v>
      </c>
      <c r="P430" s="89" t="s">
        <v>151</v>
      </c>
      <c r="Q430" s="89" t="s">
        <v>1040</v>
      </c>
      <c r="R430" s="94" t="s">
        <v>99</v>
      </c>
      <c r="S430" s="89"/>
      <c r="T430" s="89"/>
      <c r="U430" s="89"/>
      <c r="V430" s="89"/>
      <c r="W430" s="89"/>
      <c r="X430" s="89"/>
      <c r="Y430" s="91"/>
    </row>
    <row r="431" spans="1:25" x14ac:dyDescent="0.25">
      <c r="A431" s="89">
        <v>32209</v>
      </c>
      <c r="B431" s="90" t="s">
        <v>85</v>
      </c>
      <c r="C431" s="89" t="s">
        <v>86</v>
      </c>
      <c r="D431" s="89" t="s">
        <v>2820</v>
      </c>
      <c r="E431" s="76" t="s">
        <v>281</v>
      </c>
      <c r="F431" s="76" t="str">
        <f>VLOOKUP(E431,Lookup!$A$1:$B$68,2,FALSE)</f>
        <v>Specialist Surgery</v>
      </c>
      <c r="G431" s="89" t="s">
        <v>2860</v>
      </c>
      <c r="H431" s="76" t="s">
        <v>4904</v>
      </c>
      <c r="I431" s="76" t="s">
        <v>3213</v>
      </c>
      <c r="J431" s="91">
        <v>45114</v>
      </c>
      <c r="K431" s="91">
        <v>45091</v>
      </c>
      <c r="L431" s="89" t="s">
        <v>4808</v>
      </c>
      <c r="M431" s="89" t="s">
        <v>1195</v>
      </c>
      <c r="N431" s="89" t="s">
        <v>1196</v>
      </c>
      <c r="O431" s="89" t="s">
        <v>1197</v>
      </c>
      <c r="P431" s="89" t="s">
        <v>1198</v>
      </c>
      <c r="Q431" s="89" t="s">
        <v>98</v>
      </c>
      <c r="R431" s="92" t="s">
        <v>91</v>
      </c>
      <c r="S431" s="93" t="s">
        <v>91</v>
      </c>
      <c r="T431" s="89"/>
      <c r="U431" s="89"/>
      <c r="V431" s="89"/>
      <c r="W431" s="89"/>
      <c r="X431" s="89"/>
      <c r="Y431" s="91"/>
    </row>
    <row r="432" spans="1:25" x14ac:dyDescent="0.25">
      <c r="A432" s="89">
        <v>32111</v>
      </c>
      <c r="B432" s="90" t="s">
        <v>183</v>
      </c>
      <c r="C432" s="89" t="s">
        <v>86</v>
      </c>
      <c r="D432" s="89" t="s">
        <v>2718</v>
      </c>
      <c r="E432" s="76" t="s">
        <v>130</v>
      </c>
      <c r="F432" s="76" t="str">
        <f>VLOOKUP(E432,Lookup!$A$1:$B$68,2,FALSE)</f>
        <v>Medicine</v>
      </c>
      <c r="G432" s="89" t="s">
        <v>2744</v>
      </c>
      <c r="H432" s="76" t="s">
        <v>4904</v>
      </c>
      <c r="I432" s="76" t="s">
        <v>3212</v>
      </c>
      <c r="J432" s="91">
        <v>45114</v>
      </c>
      <c r="K432" s="91">
        <v>45113</v>
      </c>
      <c r="L432" s="89" t="s">
        <v>4890</v>
      </c>
      <c r="M432" s="89" t="s">
        <v>1302</v>
      </c>
      <c r="N432" s="89" t="s">
        <v>1303</v>
      </c>
      <c r="O432" s="89" t="s">
        <v>135</v>
      </c>
      <c r="P432" s="89" t="s">
        <v>136</v>
      </c>
      <c r="Q432" s="89" t="s">
        <v>318</v>
      </c>
      <c r="R432" s="92" t="s">
        <v>91</v>
      </c>
      <c r="S432" s="93" t="s">
        <v>91</v>
      </c>
      <c r="T432" s="101" t="s">
        <v>91</v>
      </c>
      <c r="U432" s="89" t="s">
        <v>1304</v>
      </c>
      <c r="V432" s="89" t="s">
        <v>1305</v>
      </c>
      <c r="W432" s="89"/>
      <c r="X432" s="89" t="s">
        <v>1306</v>
      </c>
      <c r="Y432" s="91"/>
    </row>
    <row r="433" spans="1:25" x14ac:dyDescent="0.25">
      <c r="A433" s="89">
        <v>32244</v>
      </c>
      <c r="B433" s="90" t="s">
        <v>85</v>
      </c>
      <c r="C433" s="89" t="s">
        <v>86</v>
      </c>
      <c r="D433" s="89" t="s">
        <v>2742</v>
      </c>
      <c r="E433" s="76" t="s">
        <v>569</v>
      </c>
      <c r="F433" s="76" t="str">
        <f>VLOOKUP(E433,Lookup!$A$1:$B$68,2,FALSE)</f>
        <v>Medicine</v>
      </c>
      <c r="G433" s="89" t="s">
        <v>2743</v>
      </c>
      <c r="H433" s="76" t="s">
        <v>4904</v>
      </c>
      <c r="I433" s="76" t="s">
        <v>3242</v>
      </c>
      <c r="J433" s="91">
        <v>45115</v>
      </c>
      <c r="K433" s="91">
        <v>45115</v>
      </c>
      <c r="L433" s="89" t="s">
        <v>5674</v>
      </c>
      <c r="M433" s="89" t="s">
        <v>1307</v>
      </c>
      <c r="N433" s="89" t="s">
        <v>1308</v>
      </c>
      <c r="O433" s="89" t="s">
        <v>135</v>
      </c>
      <c r="P433" s="89" t="s">
        <v>205</v>
      </c>
      <c r="Q433" s="89" t="s">
        <v>206</v>
      </c>
      <c r="R433" s="96" t="s">
        <v>104</v>
      </c>
      <c r="S433" s="98" t="s">
        <v>99</v>
      </c>
      <c r="T433" s="89"/>
      <c r="U433" s="89"/>
      <c r="V433" s="89"/>
      <c r="W433" s="89"/>
      <c r="X433" s="89"/>
      <c r="Y433" s="91"/>
    </row>
    <row r="434" spans="1:25" x14ac:dyDescent="0.25">
      <c r="A434" s="89">
        <v>32280</v>
      </c>
      <c r="B434" s="90" t="s">
        <v>85</v>
      </c>
      <c r="C434" s="89" t="s">
        <v>86</v>
      </c>
      <c r="D434" s="89" t="s">
        <v>2742</v>
      </c>
      <c r="E434" s="76" t="s">
        <v>569</v>
      </c>
      <c r="F434" s="76" t="str">
        <f>VLOOKUP(E434,Lookup!$A$1:$B$68,2,FALSE)</f>
        <v>Medicine</v>
      </c>
      <c r="G434" s="89" t="s">
        <v>2743</v>
      </c>
      <c r="H434" s="76" t="s">
        <v>4904</v>
      </c>
      <c r="I434" s="76" t="s">
        <v>3242</v>
      </c>
      <c r="J434" s="91">
        <v>45116</v>
      </c>
      <c r="K434" s="91">
        <v>45116</v>
      </c>
      <c r="L434" s="89" t="s">
        <v>4875</v>
      </c>
      <c r="M434" s="89" t="s">
        <v>1309</v>
      </c>
      <c r="N434" s="89" t="s">
        <v>1310</v>
      </c>
      <c r="O434" s="89" t="s">
        <v>135</v>
      </c>
      <c r="P434" s="89" t="s">
        <v>205</v>
      </c>
      <c r="Q434" s="89" t="s">
        <v>206</v>
      </c>
      <c r="R434" s="96" t="s">
        <v>104</v>
      </c>
      <c r="S434" s="93" t="s">
        <v>91</v>
      </c>
      <c r="T434" s="89"/>
      <c r="U434" s="89"/>
      <c r="V434" s="89"/>
      <c r="W434" s="89"/>
      <c r="X434" s="89"/>
      <c r="Y434" s="91"/>
    </row>
    <row r="435" spans="1:25" x14ac:dyDescent="0.25">
      <c r="A435" s="89">
        <v>32329</v>
      </c>
      <c r="B435" s="90" t="s">
        <v>92</v>
      </c>
      <c r="C435" s="89" t="s">
        <v>125</v>
      </c>
      <c r="D435" s="89" t="s">
        <v>2847</v>
      </c>
      <c r="E435" s="76" t="s">
        <v>165</v>
      </c>
      <c r="F435" s="76" t="str">
        <f>VLOOKUP(E435,Lookup!$A$1:$B$68,2,FALSE)</f>
        <v>Emergency Flow / ED</v>
      </c>
      <c r="G435" s="89" t="s">
        <v>2720</v>
      </c>
      <c r="H435" s="76" t="s">
        <v>4904</v>
      </c>
      <c r="I435" s="76" t="s">
        <v>3217</v>
      </c>
      <c r="J435" s="91">
        <v>45117</v>
      </c>
      <c r="K435" s="91">
        <v>45117</v>
      </c>
      <c r="L435" s="89" t="s">
        <v>4780</v>
      </c>
      <c r="M435" s="89" t="s">
        <v>1318</v>
      </c>
      <c r="N435" s="89" t="s">
        <v>1319</v>
      </c>
      <c r="O435" s="89" t="s">
        <v>4942</v>
      </c>
      <c r="P435" s="89" t="s">
        <v>354</v>
      </c>
      <c r="Q435" s="89" t="s">
        <v>355</v>
      </c>
      <c r="R435" s="96" t="s">
        <v>104</v>
      </c>
      <c r="S435" s="89"/>
      <c r="T435" s="89"/>
      <c r="U435" s="89"/>
      <c r="V435" s="89"/>
      <c r="W435" s="89"/>
      <c r="X435" s="89"/>
      <c r="Y435" s="91"/>
    </row>
    <row r="436" spans="1:25" x14ac:dyDescent="0.25">
      <c r="A436" s="89">
        <v>32365</v>
      </c>
      <c r="B436" s="90" t="s">
        <v>92</v>
      </c>
      <c r="C436" s="89" t="s">
        <v>86</v>
      </c>
      <c r="D436" s="89" t="s">
        <v>2749</v>
      </c>
      <c r="E436" s="76" t="s">
        <v>93</v>
      </c>
      <c r="F436" s="76" t="str">
        <f>VLOOKUP(E436,Lookup!$A$1:$B$68,2,FALSE)</f>
        <v>Medicine</v>
      </c>
      <c r="G436" s="89" t="s">
        <v>2845</v>
      </c>
      <c r="H436" s="76" t="s">
        <v>4904</v>
      </c>
      <c r="I436" s="76" t="s">
        <v>3208</v>
      </c>
      <c r="J436" s="91">
        <v>45117</v>
      </c>
      <c r="K436" s="91">
        <v>45117</v>
      </c>
      <c r="L436" s="89"/>
      <c r="M436" s="89" t="s">
        <v>1311</v>
      </c>
      <c r="N436" s="89" t="s">
        <v>1312</v>
      </c>
      <c r="O436" s="89" t="s">
        <v>88</v>
      </c>
      <c r="P436" s="89" t="s">
        <v>158</v>
      </c>
      <c r="Q436" s="89" t="s">
        <v>4936</v>
      </c>
      <c r="R436" s="92" t="s">
        <v>91</v>
      </c>
      <c r="S436" s="93" t="s">
        <v>91</v>
      </c>
      <c r="T436" s="89"/>
      <c r="U436" s="89"/>
      <c r="V436" s="89"/>
      <c r="W436" s="89"/>
      <c r="X436" s="89"/>
      <c r="Y436" s="91"/>
    </row>
    <row r="437" spans="1:25" x14ac:dyDescent="0.25">
      <c r="A437" s="89">
        <v>32420</v>
      </c>
      <c r="B437" s="90" t="s">
        <v>85</v>
      </c>
      <c r="C437" s="89" t="s">
        <v>125</v>
      </c>
      <c r="D437" s="89" t="s">
        <v>2894</v>
      </c>
      <c r="E437" s="76" t="s">
        <v>528</v>
      </c>
      <c r="F437" s="76" t="str">
        <f>VLOOKUP(E437,Lookup!$A$1:$B$68,2,FALSE)</f>
        <v>Integrated Surgery</v>
      </c>
      <c r="G437" s="89" t="s">
        <v>2924</v>
      </c>
      <c r="H437" s="76" t="s">
        <v>4904</v>
      </c>
      <c r="I437" s="76" t="s">
        <v>53</v>
      </c>
      <c r="J437" s="91">
        <v>45118</v>
      </c>
      <c r="K437" s="91">
        <v>45117</v>
      </c>
      <c r="L437" s="89"/>
      <c r="M437" s="89" t="s">
        <v>1313</v>
      </c>
      <c r="N437" s="89" t="s">
        <v>1314</v>
      </c>
      <c r="O437" s="89" t="s">
        <v>150</v>
      </c>
      <c r="P437" s="89" t="s">
        <v>151</v>
      </c>
      <c r="Q437" s="89" t="s">
        <v>1040</v>
      </c>
      <c r="R437" s="94" t="s">
        <v>99</v>
      </c>
      <c r="S437" s="89"/>
      <c r="T437" s="101" t="s">
        <v>91</v>
      </c>
      <c r="U437" s="89" t="s">
        <v>1315</v>
      </c>
      <c r="V437" s="89" t="s">
        <v>1316</v>
      </c>
      <c r="W437" s="89"/>
      <c r="X437" s="89" t="s">
        <v>1317</v>
      </c>
      <c r="Y437" s="91"/>
    </row>
    <row r="438" spans="1:25" x14ac:dyDescent="0.25">
      <c r="A438" s="89">
        <v>32412</v>
      </c>
      <c r="B438" s="90" t="s">
        <v>85</v>
      </c>
      <c r="C438" s="89" t="s">
        <v>125</v>
      </c>
      <c r="D438" s="89" t="s">
        <v>2847</v>
      </c>
      <c r="E438" s="76" t="s">
        <v>165</v>
      </c>
      <c r="F438" s="76" t="str">
        <f>VLOOKUP(E438,Lookup!$A$1:$B$68,2,FALSE)</f>
        <v>Emergency Flow / ED</v>
      </c>
      <c r="G438" s="89" t="s">
        <v>2720</v>
      </c>
      <c r="H438" s="76" t="s">
        <v>4904</v>
      </c>
      <c r="I438" s="76" t="s">
        <v>3217</v>
      </c>
      <c r="J438" s="91">
        <v>45118</v>
      </c>
      <c r="K438" s="91">
        <v>45118</v>
      </c>
      <c r="L438" s="89" t="s">
        <v>4780</v>
      </c>
      <c r="M438" s="89" t="s">
        <v>1322</v>
      </c>
      <c r="N438" s="89" t="s">
        <v>1323</v>
      </c>
      <c r="O438" s="89" t="s">
        <v>4942</v>
      </c>
      <c r="P438" s="89" t="s">
        <v>354</v>
      </c>
      <c r="Q438" s="89" t="s">
        <v>355</v>
      </c>
      <c r="R438" s="96" t="s">
        <v>104</v>
      </c>
      <c r="S438" s="89"/>
      <c r="T438" s="89"/>
      <c r="U438" s="89"/>
      <c r="V438" s="89"/>
      <c r="W438" s="89"/>
      <c r="X438" s="89"/>
      <c r="Y438" s="91"/>
    </row>
    <row r="439" spans="1:25" x14ac:dyDescent="0.25">
      <c r="A439" s="89">
        <v>32465</v>
      </c>
      <c r="B439" s="90" t="s">
        <v>85</v>
      </c>
      <c r="C439" s="89" t="s">
        <v>86</v>
      </c>
      <c r="D439" s="89" t="s">
        <v>2718</v>
      </c>
      <c r="E439" s="76" t="s">
        <v>130</v>
      </c>
      <c r="F439" s="76" t="str">
        <f>VLOOKUP(E439,Lookup!$A$1:$B$68,2,FALSE)</f>
        <v>Medicine</v>
      </c>
      <c r="G439" s="89" t="s">
        <v>2720</v>
      </c>
      <c r="H439" s="76" t="s">
        <v>4904</v>
      </c>
      <c r="I439" s="76" t="s">
        <v>3217</v>
      </c>
      <c r="J439" s="91">
        <v>45118</v>
      </c>
      <c r="K439" s="91">
        <v>45118</v>
      </c>
      <c r="L439" s="89"/>
      <c r="M439" s="89" t="s">
        <v>1324</v>
      </c>
      <c r="N439" s="89" t="s">
        <v>1325</v>
      </c>
      <c r="O439" s="89" t="s">
        <v>96</v>
      </c>
      <c r="P439" s="89" t="s">
        <v>97</v>
      </c>
      <c r="Q439" s="89" t="s">
        <v>311</v>
      </c>
      <c r="R439" s="96" t="s">
        <v>104</v>
      </c>
      <c r="S439" s="93" t="s">
        <v>91</v>
      </c>
      <c r="T439" s="89"/>
      <c r="U439" s="89"/>
      <c r="V439" s="89"/>
      <c r="W439" s="89"/>
      <c r="X439" s="89"/>
      <c r="Y439" s="91"/>
    </row>
    <row r="440" spans="1:25" x14ac:dyDescent="0.25">
      <c r="A440" s="89">
        <v>32486</v>
      </c>
      <c r="B440" s="90" t="s">
        <v>92</v>
      </c>
      <c r="C440" s="89" t="s">
        <v>86</v>
      </c>
      <c r="D440" s="89" t="s">
        <v>2742</v>
      </c>
      <c r="E440" s="76" t="s">
        <v>569</v>
      </c>
      <c r="F440" s="76" t="str">
        <f>VLOOKUP(E440,Lookup!$A$1:$B$68,2,FALSE)</f>
        <v>Medicine</v>
      </c>
      <c r="G440" s="89" t="s">
        <v>2743</v>
      </c>
      <c r="H440" s="76" t="s">
        <v>4904</v>
      </c>
      <c r="I440" s="76" t="s">
        <v>3242</v>
      </c>
      <c r="J440" s="91">
        <v>45118</v>
      </c>
      <c r="K440" s="91">
        <v>45118</v>
      </c>
      <c r="L440" s="89" t="s">
        <v>4782</v>
      </c>
      <c r="M440" s="89" t="s">
        <v>1320</v>
      </c>
      <c r="N440" s="89" t="s">
        <v>1321</v>
      </c>
      <c r="O440" s="89" t="s">
        <v>135</v>
      </c>
      <c r="P440" s="89" t="s">
        <v>136</v>
      </c>
      <c r="Q440" s="89" t="s">
        <v>141</v>
      </c>
      <c r="R440" s="92" t="s">
        <v>91</v>
      </c>
      <c r="S440" s="93" t="s">
        <v>91</v>
      </c>
      <c r="T440" s="89"/>
      <c r="U440" s="89"/>
      <c r="V440" s="89"/>
      <c r="W440" s="89"/>
      <c r="X440" s="89"/>
      <c r="Y440" s="91"/>
    </row>
    <row r="441" spans="1:25" x14ac:dyDescent="0.25">
      <c r="A441" s="89">
        <v>32479</v>
      </c>
      <c r="B441" s="90" t="s">
        <v>85</v>
      </c>
      <c r="C441" s="89" t="s">
        <v>86</v>
      </c>
      <c r="D441" s="89" t="s">
        <v>2718</v>
      </c>
      <c r="E441" s="76" t="s">
        <v>130</v>
      </c>
      <c r="F441" s="76" t="str">
        <f>VLOOKUP(E441,Lookup!$A$1:$B$68,2,FALSE)</f>
        <v>Medicine</v>
      </c>
      <c r="G441" s="89" t="s">
        <v>2720</v>
      </c>
      <c r="H441" s="76" t="s">
        <v>4904</v>
      </c>
      <c r="I441" s="76" t="s">
        <v>3217</v>
      </c>
      <c r="J441" s="91">
        <v>45118</v>
      </c>
      <c r="K441" s="91">
        <v>45118</v>
      </c>
      <c r="L441" s="89" t="s">
        <v>4760</v>
      </c>
      <c r="M441" s="89" t="s">
        <v>1328</v>
      </c>
      <c r="N441" s="89" t="s">
        <v>1329</v>
      </c>
      <c r="O441" s="89" t="s">
        <v>131</v>
      </c>
      <c r="P441" s="89" t="s">
        <v>132</v>
      </c>
      <c r="Q441" s="89" t="s">
        <v>586</v>
      </c>
      <c r="R441" s="92" t="s">
        <v>91</v>
      </c>
      <c r="S441" s="93" t="s">
        <v>91</v>
      </c>
      <c r="T441" s="89"/>
      <c r="U441" s="89"/>
      <c r="V441" s="89"/>
      <c r="W441" s="89"/>
      <c r="X441" s="89"/>
      <c r="Y441" s="91"/>
    </row>
    <row r="442" spans="1:25" x14ac:dyDescent="0.25">
      <c r="A442" s="89">
        <v>32614</v>
      </c>
      <c r="B442" s="90" t="s">
        <v>85</v>
      </c>
      <c r="C442" s="89" t="s">
        <v>125</v>
      </c>
      <c r="D442" s="89" t="s">
        <v>2847</v>
      </c>
      <c r="E442" s="76" t="s">
        <v>165</v>
      </c>
      <c r="F442" s="76" t="str">
        <f>VLOOKUP(E442,Lookup!$A$1:$B$68,2,FALSE)</f>
        <v>Emergency Flow / ED</v>
      </c>
      <c r="G442" s="89" t="s">
        <v>2720</v>
      </c>
      <c r="H442" s="76" t="s">
        <v>4904</v>
      </c>
      <c r="I442" s="76" t="s">
        <v>3217</v>
      </c>
      <c r="J442" s="91">
        <v>45120</v>
      </c>
      <c r="K442" s="91">
        <v>45120</v>
      </c>
      <c r="L442" s="89"/>
      <c r="M442" s="89" t="s">
        <v>1338</v>
      </c>
      <c r="N442" s="89" t="s">
        <v>1339</v>
      </c>
      <c r="O442" s="89" t="s">
        <v>4942</v>
      </c>
      <c r="P442" s="89" t="s">
        <v>354</v>
      </c>
      <c r="Q442" s="89" t="s">
        <v>355</v>
      </c>
      <c r="R442" s="96" t="s">
        <v>104</v>
      </c>
      <c r="S442" s="89"/>
      <c r="T442" s="89"/>
      <c r="U442" s="89"/>
      <c r="V442" s="89"/>
      <c r="W442" s="89"/>
      <c r="X442" s="89"/>
      <c r="Y442" s="91"/>
    </row>
    <row r="443" spans="1:25" x14ac:dyDescent="0.25">
      <c r="A443" s="89">
        <v>32655</v>
      </c>
      <c r="B443" s="90" t="s">
        <v>92</v>
      </c>
      <c r="C443" s="89" t="s">
        <v>125</v>
      </c>
      <c r="D443" s="89" t="s">
        <v>2894</v>
      </c>
      <c r="E443" s="76" t="s">
        <v>528</v>
      </c>
      <c r="F443" s="76" t="str">
        <f>VLOOKUP(E443,Lookup!$A$1:$B$68,2,FALSE)</f>
        <v>Integrated Surgery</v>
      </c>
      <c r="G443" s="89" t="s">
        <v>2821</v>
      </c>
      <c r="H443" s="76" t="s">
        <v>4904</v>
      </c>
      <c r="I443" s="76" t="s">
        <v>49</v>
      </c>
      <c r="J443" s="91">
        <v>45120</v>
      </c>
      <c r="K443" s="91">
        <v>45120</v>
      </c>
      <c r="L443" s="89"/>
      <c r="M443" s="89" t="s">
        <v>1335</v>
      </c>
      <c r="N443" s="89" t="s">
        <v>1336</v>
      </c>
      <c r="O443" s="89" t="s">
        <v>150</v>
      </c>
      <c r="P443" s="89" t="s">
        <v>151</v>
      </c>
      <c r="Q443" s="89" t="s">
        <v>1337</v>
      </c>
      <c r="R443" s="92" t="s">
        <v>91</v>
      </c>
      <c r="S443" s="89"/>
      <c r="T443" s="89"/>
      <c r="U443" s="89"/>
      <c r="V443" s="89"/>
      <c r="W443" s="89"/>
      <c r="X443" s="89"/>
      <c r="Y443" s="91"/>
    </row>
    <row r="444" spans="1:25" x14ac:dyDescent="0.25">
      <c r="A444" s="89">
        <v>32695</v>
      </c>
      <c r="B444" s="90" t="s">
        <v>85</v>
      </c>
      <c r="C444" s="89" t="s">
        <v>86</v>
      </c>
      <c r="D444" s="89" t="s">
        <v>2718</v>
      </c>
      <c r="E444" s="76" t="s">
        <v>130</v>
      </c>
      <c r="F444" s="76" t="str">
        <f>VLOOKUP(E444,Lookup!$A$1:$B$68,2,FALSE)</f>
        <v>Medicine</v>
      </c>
      <c r="G444" s="89" t="s">
        <v>2720</v>
      </c>
      <c r="H444" s="76" t="s">
        <v>4904</v>
      </c>
      <c r="I444" s="76" t="s">
        <v>3217</v>
      </c>
      <c r="J444" s="91">
        <v>45121</v>
      </c>
      <c r="K444" s="91">
        <v>45120</v>
      </c>
      <c r="L444" s="89"/>
      <c r="M444" s="89" t="s">
        <v>1340</v>
      </c>
      <c r="N444" s="89" t="s">
        <v>1341</v>
      </c>
      <c r="O444" s="89" t="s">
        <v>115</v>
      </c>
      <c r="P444" s="89" t="s">
        <v>116</v>
      </c>
      <c r="Q444" s="89" t="s">
        <v>117</v>
      </c>
      <c r="R444" s="92" t="s">
        <v>91</v>
      </c>
      <c r="S444" s="89"/>
      <c r="T444" s="89"/>
      <c r="U444" s="89"/>
      <c r="V444" s="89"/>
      <c r="W444" s="89"/>
      <c r="X444" s="89"/>
      <c r="Y444" s="91"/>
    </row>
    <row r="445" spans="1:25" x14ac:dyDescent="0.25">
      <c r="A445" s="89">
        <v>32822</v>
      </c>
      <c r="B445" s="90" t="s">
        <v>92</v>
      </c>
      <c r="C445" s="89" t="s">
        <v>86</v>
      </c>
      <c r="D445" s="89" t="s">
        <v>2710</v>
      </c>
      <c r="E445" s="76" t="s">
        <v>126</v>
      </c>
      <c r="F445" s="76" t="str">
        <f>VLOOKUP(E445,Lookup!$A$1:$B$68,2,FALSE)</f>
        <v>Emergency Flow / ED</v>
      </c>
      <c r="G445" s="89" t="s">
        <v>2732</v>
      </c>
      <c r="H445" s="76" t="s">
        <v>4904</v>
      </c>
      <c r="I445" s="76" t="s">
        <v>3240</v>
      </c>
      <c r="J445" s="91">
        <v>45122</v>
      </c>
      <c r="K445" s="91">
        <v>45122</v>
      </c>
      <c r="L445" s="89" t="s">
        <v>5656</v>
      </c>
      <c r="M445" s="89" t="s">
        <v>1350</v>
      </c>
      <c r="N445" s="89" t="s">
        <v>1351</v>
      </c>
      <c r="O445" s="89" t="s">
        <v>135</v>
      </c>
      <c r="P445" s="89" t="s">
        <v>136</v>
      </c>
      <c r="Q445" s="89" t="s">
        <v>339</v>
      </c>
      <c r="R445" s="92" t="s">
        <v>91</v>
      </c>
      <c r="S445" s="93" t="s">
        <v>91</v>
      </c>
      <c r="T445" s="89"/>
      <c r="U445" s="89"/>
      <c r="V445" s="89"/>
      <c r="W445" s="89"/>
      <c r="X445" s="89"/>
      <c r="Y445" s="91"/>
    </row>
    <row r="446" spans="1:25" x14ac:dyDescent="0.25">
      <c r="A446" s="89">
        <v>32820</v>
      </c>
      <c r="B446" s="90" t="s">
        <v>92</v>
      </c>
      <c r="C446" s="89" t="s">
        <v>86</v>
      </c>
      <c r="D446" s="89" t="s">
        <v>2710</v>
      </c>
      <c r="E446" s="76" t="s">
        <v>126</v>
      </c>
      <c r="F446" s="76" t="str">
        <f>VLOOKUP(E446,Lookup!$A$1:$B$68,2,FALSE)</f>
        <v>Emergency Flow / ED</v>
      </c>
      <c r="G446" s="89" t="s">
        <v>2732</v>
      </c>
      <c r="H446" s="76" t="s">
        <v>4904</v>
      </c>
      <c r="I446" s="76" t="s">
        <v>3240</v>
      </c>
      <c r="J446" s="91">
        <v>45122</v>
      </c>
      <c r="K446" s="91">
        <v>45122</v>
      </c>
      <c r="L446" s="89" t="s">
        <v>4824</v>
      </c>
      <c r="M446" s="89" t="s">
        <v>1352</v>
      </c>
      <c r="N446" s="89" t="s">
        <v>1353</v>
      </c>
      <c r="O446" s="89" t="s">
        <v>135</v>
      </c>
      <c r="P446" s="89" t="s">
        <v>136</v>
      </c>
      <c r="Q446" s="89" t="s">
        <v>339</v>
      </c>
      <c r="R446" s="92" t="s">
        <v>91</v>
      </c>
      <c r="S446" s="93" t="s">
        <v>91</v>
      </c>
      <c r="T446" s="89"/>
      <c r="U446" s="89"/>
      <c r="V446" s="89"/>
      <c r="W446" s="89"/>
      <c r="X446" s="89"/>
      <c r="Y446" s="91"/>
    </row>
    <row r="447" spans="1:25" x14ac:dyDescent="0.25">
      <c r="A447" s="89">
        <v>32823</v>
      </c>
      <c r="B447" s="90" t="s">
        <v>85</v>
      </c>
      <c r="C447" s="89" t="s">
        <v>86</v>
      </c>
      <c r="D447" s="89" t="s">
        <v>2710</v>
      </c>
      <c r="E447" s="76" t="s">
        <v>126</v>
      </c>
      <c r="F447" s="76" t="str">
        <f>VLOOKUP(E447,Lookup!$A$1:$B$68,2,FALSE)</f>
        <v>Emergency Flow / ED</v>
      </c>
      <c r="G447" s="89" t="s">
        <v>2732</v>
      </c>
      <c r="H447" s="76" t="s">
        <v>4904</v>
      </c>
      <c r="I447" s="76" t="s">
        <v>3240</v>
      </c>
      <c r="J447" s="91">
        <v>45122</v>
      </c>
      <c r="K447" s="91">
        <v>45122</v>
      </c>
      <c r="L447" s="89"/>
      <c r="M447" s="89" t="s">
        <v>1354</v>
      </c>
      <c r="N447" s="89" t="s">
        <v>1355</v>
      </c>
      <c r="O447" s="89" t="s">
        <v>107</v>
      </c>
      <c r="P447" s="89" t="s">
        <v>108</v>
      </c>
      <c r="Q447" s="89" t="s">
        <v>98</v>
      </c>
      <c r="R447" s="94" t="s">
        <v>99</v>
      </c>
      <c r="S447" s="89"/>
      <c r="T447" s="89"/>
      <c r="U447" s="89" t="s">
        <v>1356</v>
      </c>
      <c r="V447" s="89"/>
      <c r="W447" s="89"/>
      <c r="X447" s="89"/>
      <c r="Y447" s="91"/>
    </row>
    <row r="448" spans="1:25" x14ac:dyDescent="0.25">
      <c r="A448" s="89">
        <v>32933</v>
      </c>
      <c r="B448" s="90" t="s">
        <v>85</v>
      </c>
      <c r="C448" s="89" t="s">
        <v>86</v>
      </c>
      <c r="D448" s="89" t="s">
        <v>2847</v>
      </c>
      <c r="E448" s="76" t="s">
        <v>165</v>
      </c>
      <c r="F448" s="76" t="str">
        <f>VLOOKUP(E448,Lookup!$A$1:$B$68,2,FALSE)</f>
        <v>Emergency Flow / ED</v>
      </c>
      <c r="G448" s="89" t="s">
        <v>2720</v>
      </c>
      <c r="H448" s="76" t="s">
        <v>4904</v>
      </c>
      <c r="I448" s="76" t="s">
        <v>3217</v>
      </c>
      <c r="J448" s="91">
        <v>45124</v>
      </c>
      <c r="K448" s="91">
        <v>45121</v>
      </c>
      <c r="L448" s="89"/>
      <c r="M448" s="89" t="s">
        <v>1345</v>
      </c>
      <c r="N448" s="89" t="s">
        <v>1346</v>
      </c>
      <c r="O448" s="89" t="s">
        <v>176</v>
      </c>
      <c r="P448" s="89" t="s">
        <v>177</v>
      </c>
      <c r="Q448" s="89" t="s">
        <v>386</v>
      </c>
      <c r="R448" s="94" t="s">
        <v>99</v>
      </c>
      <c r="S448" s="98" t="s">
        <v>99</v>
      </c>
      <c r="T448" s="89"/>
      <c r="U448" s="89"/>
      <c r="V448" s="89"/>
      <c r="W448" s="89"/>
      <c r="X448" s="89"/>
      <c r="Y448" s="91"/>
    </row>
    <row r="449" spans="1:25" x14ac:dyDescent="0.25">
      <c r="A449" s="89">
        <v>32909</v>
      </c>
      <c r="B449" s="90" t="s">
        <v>85</v>
      </c>
      <c r="C449" s="89" t="s">
        <v>86</v>
      </c>
      <c r="D449" s="89" t="s">
        <v>2894</v>
      </c>
      <c r="E449" s="76" t="s">
        <v>528</v>
      </c>
      <c r="F449" s="76" t="str">
        <f>VLOOKUP(E449,Lookup!$A$1:$B$68,2,FALSE)</f>
        <v>Integrated Surgery</v>
      </c>
      <c r="G449" s="89" t="s">
        <v>2855</v>
      </c>
      <c r="H449" s="76" t="s">
        <v>4904</v>
      </c>
      <c r="I449" s="76" t="s">
        <v>3210</v>
      </c>
      <c r="J449" s="91">
        <v>45124</v>
      </c>
      <c r="K449" s="91">
        <v>45121</v>
      </c>
      <c r="L449" s="89" t="s">
        <v>4761</v>
      </c>
      <c r="M449" s="89" t="s">
        <v>1342</v>
      </c>
      <c r="N449" s="89" t="s">
        <v>1343</v>
      </c>
      <c r="O449" s="89" t="s">
        <v>150</v>
      </c>
      <c r="P449" s="89" t="s">
        <v>151</v>
      </c>
      <c r="Q449" s="89" t="s">
        <v>529</v>
      </c>
      <c r="R449" s="94" t="s">
        <v>99</v>
      </c>
      <c r="S449" s="89"/>
      <c r="T449" s="101" t="s">
        <v>91</v>
      </c>
      <c r="U449" s="89" t="s">
        <v>5850</v>
      </c>
      <c r="V449" s="89" t="s">
        <v>1344</v>
      </c>
      <c r="W449" s="89"/>
      <c r="X449" s="89" t="s">
        <v>530</v>
      </c>
      <c r="Y449" s="91"/>
    </row>
    <row r="450" spans="1:25" x14ac:dyDescent="0.25">
      <c r="A450" s="89">
        <v>33299</v>
      </c>
      <c r="B450" s="90" t="s">
        <v>92</v>
      </c>
      <c r="C450" s="89" t="s">
        <v>86</v>
      </c>
      <c r="D450" s="89" t="s">
        <v>2710</v>
      </c>
      <c r="E450" s="76" t="s">
        <v>126</v>
      </c>
      <c r="F450" s="76" t="str">
        <f>VLOOKUP(E450,Lookup!$A$1:$B$68,2,FALSE)</f>
        <v>Emergency Flow / ED</v>
      </c>
      <c r="G450" s="89" t="s">
        <v>2732</v>
      </c>
      <c r="H450" s="76" t="s">
        <v>4904</v>
      </c>
      <c r="I450" s="76" t="s">
        <v>3240</v>
      </c>
      <c r="J450" s="91">
        <v>45130</v>
      </c>
      <c r="K450" s="91">
        <v>45130</v>
      </c>
      <c r="L450" s="89"/>
      <c r="M450" s="89" t="s">
        <v>1370</v>
      </c>
      <c r="N450" s="89" t="s">
        <v>1371</v>
      </c>
      <c r="O450" s="89" t="s">
        <v>96</v>
      </c>
      <c r="P450" s="89" t="s">
        <v>97</v>
      </c>
      <c r="Q450" s="89" t="s">
        <v>257</v>
      </c>
      <c r="R450" s="92" t="s">
        <v>91</v>
      </c>
      <c r="S450" s="93" t="s">
        <v>91</v>
      </c>
      <c r="T450" s="89"/>
      <c r="U450" s="89"/>
      <c r="V450" s="89"/>
      <c r="W450" s="89"/>
      <c r="X450" s="89"/>
      <c r="Y450" s="91"/>
    </row>
    <row r="451" spans="1:25" x14ac:dyDescent="0.25">
      <c r="A451" s="89">
        <v>33314</v>
      </c>
      <c r="B451" s="90" t="s">
        <v>183</v>
      </c>
      <c r="C451" s="89" t="s">
        <v>86</v>
      </c>
      <c r="D451" s="89" t="s">
        <v>2749</v>
      </c>
      <c r="E451" s="76" t="s">
        <v>93</v>
      </c>
      <c r="F451" s="76" t="str">
        <f>VLOOKUP(E451,Lookup!$A$1:$B$68,2,FALSE)</f>
        <v>Medicine</v>
      </c>
      <c r="G451" s="89" t="s">
        <v>2744</v>
      </c>
      <c r="H451" s="76" t="s">
        <v>4904</v>
      </c>
      <c r="I451" s="76" t="s">
        <v>3212</v>
      </c>
      <c r="J451" s="91">
        <v>45130</v>
      </c>
      <c r="K451" s="91">
        <v>45130</v>
      </c>
      <c r="L451" s="89"/>
      <c r="M451" s="89" t="s">
        <v>1365</v>
      </c>
      <c r="N451" s="89" t="s">
        <v>1366</v>
      </c>
      <c r="O451" s="89" t="s">
        <v>88</v>
      </c>
      <c r="P451" s="89" t="s">
        <v>158</v>
      </c>
      <c r="Q451" s="89" t="s">
        <v>4936</v>
      </c>
      <c r="R451" s="94" t="s">
        <v>99</v>
      </c>
      <c r="S451" s="93" t="s">
        <v>91</v>
      </c>
      <c r="T451" s="105" t="s">
        <v>99</v>
      </c>
      <c r="U451" s="89" t="s">
        <v>1367</v>
      </c>
      <c r="V451" s="89" t="s">
        <v>5851</v>
      </c>
      <c r="W451" s="89"/>
      <c r="X451" s="89" t="s">
        <v>5852</v>
      </c>
      <c r="Y451" s="91"/>
    </row>
    <row r="452" spans="1:25" x14ac:dyDescent="0.25">
      <c r="A452" s="89">
        <v>33391</v>
      </c>
      <c r="B452" s="90" t="s">
        <v>85</v>
      </c>
      <c r="C452" s="89" t="s">
        <v>125</v>
      </c>
      <c r="D452" s="89" t="s">
        <v>2749</v>
      </c>
      <c r="E452" s="76" t="s">
        <v>93</v>
      </c>
      <c r="F452" s="76" t="str">
        <f>VLOOKUP(E452,Lookup!$A$1:$B$68,2,FALSE)</f>
        <v>Medicine</v>
      </c>
      <c r="G452" s="89" t="s">
        <v>2835</v>
      </c>
      <c r="H452" s="76" t="s">
        <v>4904</v>
      </c>
      <c r="I452" s="76" t="s">
        <v>3214</v>
      </c>
      <c r="J452" s="91">
        <v>45131</v>
      </c>
      <c r="K452" s="91">
        <v>45118</v>
      </c>
      <c r="L452" s="89" t="s">
        <v>4805</v>
      </c>
      <c r="M452" s="89" t="s">
        <v>1326</v>
      </c>
      <c r="N452" s="89" t="s">
        <v>1327</v>
      </c>
      <c r="O452" s="89" t="s">
        <v>115</v>
      </c>
      <c r="P452" s="89" t="s">
        <v>116</v>
      </c>
      <c r="Q452" s="89" t="s">
        <v>98</v>
      </c>
      <c r="R452" s="96" t="s">
        <v>104</v>
      </c>
      <c r="S452" s="89"/>
      <c r="T452" s="89"/>
      <c r="U452" s="89"/>
      <c r="V452" s="89"/>
      <c r="W452" s="89"/>
      <c r="X452" s="89"/>
      <c r="Y452" s="91"/>
    </row>
    <row r="453" spans="1:25" x14ac:dyDescent="0.25">
      <c r="A453" s="89">
        <v>33337</v>
      </c>
      <c r="B453" s="90" t="s">
        <v>85</v>
      </c>
      <c r="C453" s="89" t="s">
        <v>125</v>
      </c>
      <c r="D453" s="89" t="s">
        <v>2847</v>
      </c>
      <c r="E453" s="76" t="s">
        <v>165</v>
      </c>
      <c r="F453" s="76" t="str">
        <f>VLOOKUP(E453,Lookup!$A$1:$B$68,2,FALSE)</f>
        <v>Emergency Flow / ED</v>
      </c>
      <c r="G453" s="89" t="s">
        <v>2720</v>
      </c>
      <c r="H453" s="76" t="s">
        <v>4904</v>
      </c>
      <c r="I453" s="76" t="s">
        <v>3217</v>
      </c>
      <c r="J453" s="91">
        <v>45131</v>
      </c>
      <c r="K453" s="91">
        <v>45130</v>
      </c>
      <c r="L453" s="89" t="s">
        <v>4777</v>
      </c>
      <c r="M453" s="89" t="s">
        <v>1363</v>
      </c>
      <c r="N453" s="89" t="s">
        <v>1364</v>
      </c>
      <c r="O453" s="89" t="s">
        <v>4942</v>
      </c>
      <c r="P453" s="89" t="s">
        <v>354</v>
      </c>
      <c r="Q453" s="89" t="s">
        <v>355</v>
      </c>
      <c r="R453" s="96" t="s">
        <v>104</v>
      </c>
      <c r="S453" s="89"/>
      <c r="T453" s="89"/>
      <c r="U453" s="89"/>
      <c r="V453" s="89"/>
      <c r="W453" s="89"/>
      <c r="X453" s="89"/>
      <c r="Y453" s="91"/>
    </row>
    <row r="454" spans="1:25" x14ac:dyDescent="0.25">
      <c r="A454" s="89">
        <v>33408</v>
      </c>
      <c r="B454" s="90" t="s">
        <v>85</v>
      </c>
      <c r="C454" s="89" t="s">
        <v>86</v>
      </c>
      <c r="D454" s="89" t="s">
        <v>2889</v>
      </c>
      <c r="E454" s="76" t="s">
        <v>472</v>
      </c>
      <c r="F454" s="76" t="str">
        <f>VLOOKUP(E454,Lookup!$A$1:$B$68,2,FALSE)</f>
        <v>Emergency Flow / ED</v>
      </c>
      <c r="G454" s="89" t="s">
        <v>2732</v>
      </c>
      <c r="H454" s="76" t="s">
        <v>4904</v>
      </c>
      <c r="I454" s="76" t="s">
        <v>3240</v>
      </c>
      <c r="J454" s="91">
        <v>45131</v>
      </c>
      <c r="K454" s="91">
        <v>45131</v>
      </c>
      <c r="L454" s="89" t="s">
        <v>5754</v>
      </c>
      <c r="M454" s="89" t="s">
        <v>1372</v>
      </c>
      <c r="N454" s="89" t="s">
        <v>1373</v>
      </c>
      <c r="O454" s="89" t="s">
        <v>135</v>
      </c>
      <c r="P454" s="89" t="s">
        <v>136</v>
      </c>
      <c r="Q454" s="89" t="s">
        <v>909</v>
      </c>
      <c r="R454" s="94" t="s">
        <v>99</v>
      </c>
      <c r="S454" s="89"/>
      <c r="T454" s="89"/>
      <c r="U454" s="89"/>
      <c r="V454" s="89"/>
      <c r="W454" s="89"/>
      <c r="X454" s="89"/>
      <c r="Y454" s="91"/>
    </row>
    <row r="455" spans="1:25" x14ac:dyDescent="0.25">
      <c r="A455" s="89">
        <v>33545</v>
      </c>
      <c r="B455" s="90" t="s">
        <v>92</v>
      </c>
      <c r="C455" s="89" t="s">
        <v>125</v>
      </c>
      <c r="D455" s="89" t="s">
        <v>2718</v>
      </c>
      <c r="E455" s="76" t="s">
        <v>130</v>
      </c>
      <c r="F455" s="76" t="str">
        <f>VLOOKUP(E455,Lookup!$A$1:$B$68,2,FALSE)</f>
        <v>Medicine</v>
      </c>
      <c r="G455" s="89" t="s">
        <v>2858</v>
      </c>
      <c r="H455" s="76" t="s">
        <v>4904</v>
      </c>
      <c r="I455" s="76" t="s">
        <v>3211</v>
      </c>
      <c r="J455" s="91">
        <v>45132</v>
      </c>
      <c r="K455" s="91">
        <v>45128</v>
      </c>
      <c r="L455" s="89"/>
      <c r="M455" s="89" t="s">
        <v>1358</v>
      </c>
      <c r="N455" s="89" t="s">
        <v>1359</v>
      </c>
      <c r="O455" s="89" t="s">
        <v>4942</v>
      </c>
      <c r="P455" s="89" t="s">
        <v>360</v>
      </c>
      <c r="Q455" s="89" t="s">
        <v>361</v>
      </c>
      <c r="R455" s="92" t="s">
        <v>91</v>
      </c>
      <c r="S455" s="89"/>
      <c r="T455" s="89"/>
      <c r="U455" s="89"/>
      <c r="V455" s="89"/>
      <c r="W455" s="89"/>
      <c r="X455" s="89"/>
      <c r="Y455" s="91"/>
    </row>
    <row r="456" spans="1:25" x14ac:dyDescent="0.25">
      <c r="A456" s="89">
        <v>33553</v>
      </c>
      <c r="B456" s="90" t="s">
        <v>85</v>
      </c>
      <c r="C456" s="89" t="s">
        <v>125</v>
      </c>
      <c r="D456" s="89" t="s">
        <v>2718</v>
      </c>
      <c r="E456" s="76" t="s">
        <v>130</v>
      </c>
      <c r="F456" s="76" t="str">
        <f>VLOOKUP(E456,Lookup!$A$1:$B$68,2,FALSE)</f>
        <v>Medicine</v>
      </c>
      <c r="G456" s="89" t="s">
        <v>2858</v>
      </c>
      <c r="H456" s="76" t="s">
        <v>4904</v>
      </c>
      <c r="I456" s="76" t="s">
        <v>3211</v>
      </c>
      <c r="J456" s="91">
        <v>45132</v>
      </c>
      <c r="K456" s="91">
        <v>45130</v>
      </c>
      <c r="L456" s="89"/>
      <c r="M456" s="89" t="s">
        <v>1368</v>
      </c>
      <c r="N456" s="89" t="s">
        <v>1369</v>
      </c>
      <c r="O456" s="89" t="s">
        <v>4942</v>
      </c>
      <c r="P456" s="89" t="s">
        <v>360</v>
      </c>
      <c r="Q456" s="89" t="s">
        <v>361</v>
      </c>
      <c r="R456" s="92" t="s">
        <v>91</v>
      </c>
      <c r="S456" s="89"/>
      <c r="T456" s="89"/>
      <c r="U456" s="89"/>
      <c r="V456" s="89"/>
      <c r="W456" s="89"/>
      <c r="X456" s="89"/>
      <c r="Y456" s="91"/>
    </row>
    <row r="457" spans="1:25" x14ac:dyDescent="0.25">
      <c r="A457" s="89">
        <v>33596</v>
      </c>
      <c r="B457" s="90" t="s">
        <v>92</v>
      </c>
      <c r="C457" s="89" t="s">
        <v>86</v>
      </c>
      <c r="D457" s="89" t="s">
        <v>2710</v>
      </c>
      <c r="E457" s="76" t="s">
        <v>126</v>
      </c>
      <c r="F457" s="76" t="str">
        <f>VLOOKUP(E457,Lookup!$A$1:$B$68,2,FALSE)</f>
        <v>Emergency Flow / ED</v>
      </c>
      <c r="G457" s="89" t="s">
        <v>2732</v>
      </c>
      <c r="H457" s="76" t="s">
        <v>4904</v>
      </c>
      <c r="I457" s="76" t="s">
        <v>3240</v>
      </c>
      <c r="J457" s="91">
        <v>45132</v>
      </c>
      <c r="K457" s="91">
        <v>45132</v>
      </c>
      <c r="L457" s="89"/>
      <c r="M457" s="89" t="s">
        <v>1376</v>
      </c>
      <c r="N457" s="89" t="s">
        <v>1377</v>
      </c>
      <c r="O457" s="89" t="s">
        <v>88</v>
      </c>
      <c r="P457" s="89" t="s">
        <v>158</v>
      </c>
      <c r="Q457" s="89" t="s">
        <v>4936</v>
      </c>
      <c r="R457" s="92" t="s">
        <v>91</v>
      </c>
      <c r="S457" s="93" t="s">
        <v>91</v>
      </c>
      <c r="T457" s="89"/>
      <c r="U457" s="89"/>
      <c r="V457" s="89"/>
      <c r="W457" s="89"/>
      <c r="X457" s="89"/>
      <c r="Y457" s="91"/>
    </row>
    <row r="458" spans="1:25" x14ac:dyDescent="0.25">
      <c r="A458" s="89">
        <v>33438</v>
      </c>
      <c r="B458" s="90" t="s">
        <v>85</v>
      </c>
      <c r="C458" s="89" t="s">
        <v>86</v>
      </c>
      <c r="D458" s="89" t="s">
        <v>2742</v>
      </c>
      <c r="E458" s="76" t="s">
        <v>569</v>
      </c>
      <c r="F458" s="76" t="str">
        <f>VLOOKUP(E458,Lookup!$A$1:$B$68,2,FALSE)</f>
        <v>Medicine</v>
      </c>
      <c r="G458" s="89" t="s">
        <v>2743</v>
      </c>
      <c r="H458" s="76" t="s">
        <v>4904</v>
      </c>
      <c r="I458" s="76" t="s">
        <v>3242</v>
      </c>
      <c r="J458" s="91">
        <v>45132</v>
      </c>
      <c r="K458" s="91">
        <v>45132</v>
      </c>
      <c r="L458" s="89" t="s">
        <v>4754</v>
      </c>
      <c r="M458" s="89" t="s">
        <v>1379</v>
      </c>
      <c r="N458" s="89" t="s">
        <v>1380</v>
      </c>
      <c r="O458" s="89" t="s">
        <v>135</v>
      </c>
      <c r="P458" s="89" t="s">
        <v>136</v>
      </c>
      <c r="Q458" s="89" t="s">
        <v>339</v>
      </c>
      <c r="R458" s="96" t="s">
        <v>104</v>
      </c>
      <c r="S458" s="93" t="s">
        <v>91</v>
      </c>
      <c r="T458" s="89"/>
      <c r="U458" s="89"/>
      <c r="V458" s="89"/>
      <c r="W458" s="89"/>
      <c r="X458" s="89"/>
      <c r="Y458" s="91"/>
    </row>
    <row r="459" spans="1:25" x14ac:dyDescent="0.25">
      <c r="A459" s="89">
        <v>33641</v>
      </c>
      <c r="B459" s="90" t="s">
        <v>85</v>
      </c>
      <c r="C459" s="89" t="s">
        <v>86</v>
      </c>
      <c r="D459" s="89" t="s">
        <v>2718</v>
      </c>
      <c r="E459" s="76" t="s">
        <v>130</v>
      </c>
      <c r="F459" s="76" t="str">
        <f>VLOOKUP(E459,Lookup!$A$1:$B$68,2,FALSE)</f>
        <v>Medicine</v>
      </c>
      <c r="G459" s="89" t="s">
        <v>2720</v>
      </c>
      <c r="H459" s="76" t="s">
        <v>4904</v>
      </c>
      <c r="I459" s="76" t="s">
        <v>3217</v>
      </c>
      <c r="J459" s="91">
        <v>45133</v>
      </c>
      <c r="K459" s="91">
        <v>45132</v>
      </c>
      <c r="L459" s="89"/>
      <c r="M459" s="89" t="s">
        <v>1381</v>
      </c>
      <c r="N459" s="89" t="s">
        <v>1382</v>
      </c>
      <c r="O459" s="89" t="s">
        <v>210</v>
      </c>
      <c r="P459" s="89" t="s">
        <v>796</v>
      </c>
      <c r="Q459" s="89" t="s">
        <v>797</v>
      </c>
      <c r="R459" s="94" t="s">
        <v>99</v>
      </c>
      <c r="S459" s="98" t="s">
        <v>99</v>
      </c>
      <c r="T459" s="89"/>
      <c r="U459" s="89"/>
      <c r="V459" s="89"/>
      <c r="W459" s="89"/>
      <c r="X459" s="89"/>
      <c r="Y459" s="91"/>
    </row>
    <row r="460" spans="1:25" x14ac:dyDescent="0.25">
      <c r="A460" s="89">
        <v>33648</v>
      </c>
      <c r="B460" s="90" t="s">
        <v>85</v>
      </c>
      <c r="C460" s="89" t="s">
        <v>125</v>
      </c>
      <c r="D460" s="89" t="s">
        <v>2718</v>
      </c>
      <c r="E460" s="76" t="s">
        <v>130</v>
      </c>
      <c r="F460" s="76" t="str">
        <f>VLOOKUP(E460,Lookup!$A$1:$B$68,2,FALSE)</f>
        <v>Medicine</v>
      </c>
      <c r="G460" s="89" t="s">
        <v>2732</v>
      </c>
      <c r="H460" s="76" t="s">
        <v>4904</v>
      </c>
      <c r="I460" s="76" t="s">
        <v>3240</v>
      </c>
      <c r="J460" s="91">
        <v>45133</v>
      </c>
      <c r="K460" s="91">
        <v>45133</v>
      </c>
      <c r="L460" s="89" t="s">
        <v>4753</v>
      </c>
      <c r="M460" s="89" t="s">
        <v>1386</v>
      </c>
      <c r="N460" s="89" t="s">
        <v>1387</v>
      </c>
      <c r="O460" s="89" t="s">
        <v>176</v>
      </c>
      <c r="P460" s="89" t="s">
        <v>177</v>
      </c>
      <c r="Q460" s="89" t="s">
        <v>98</v>
      </c>
      <c r="R460" s="92" t="s">
        <v>91</v>
      </c>
      <c r="S460" s="89"/>
      <c r="T460" s="101" t="s">
        <v>91</v>
      </c>
      <c r="U460" s="89" t="s">
        <v>1388</v>
      </c>
      <c r="V460" s="89" t="s">
        <v>1388</v>
      </c>
      <c r="W460" s="89"/>
      <c r="X460" s="89" t="s">
        <v>1389</v>
      </c>
      <c r="Y460" s="91"/>
    </row>
    <row r="461" spans="1:25" x14ac:dyDescent="0.25">
      <c r="A461" s="89">
        <v>33688</v>
      </c>
      <c r="B461" s="90" t="s">
        <v>85</v>
      </c>
      <c r="C461" s="89" t="s">
        <v>125</v>
      </c>
      <c r="D461" s="89" t="s">
        <v>2847</v>
      </c>
      <c r="E461" s="76" t="s">
        <v>165</v>
      </c>
      <c r="F461" s="76" t="str">
        <f>VLOOKUP(E461,Lookup!$A$1:$B$68,2,FALSE)</f>
        <v>Emergency Flow / ED</v>
      </c>
      <c r="G461" s="89" t="s">
        <v>2720</v>
      </c>
      <c r="H461" s="76" t="s">
        <v>4904</v>
      </c>
      <c r="I461" s="76" t="s">
        <v>3217</v>
      </c>
      <c r="J461" s="91">
        <v>45133</v>
      </c>
      <c r="K461" s="91">
        <v>45133</v>
      </c>
      <c r="L461" s="89" t="s">
        <v>4777</v>
      </c>
      <c r="M461" s="89" t="s">
        <v>1383</v>
      </c>
      <c r="N461" s="89" t="s">
        <v>1384</v>
      </c>
      <c r="O461" s="89" t="s">
        <v>4942</v>
      </c>
      <c r="P461" s="89" t="s">
        <v>354</v>
      </c>
      <c r="Q461" s="89" t="s">
        <v>355</v>
      </c>
      <c r="R461" s="96" t="s">
        <v>104</v>
      </c>
      <c r="S461" s="89"/>
      <c r="T461" s="89"/>
      <c r="U461" s="89"/>
      <c r="V461" s="89"/>
      <c r="W461" s="89"/>
      <c r="X461" s="89"/>
      <c r="Y461" s="91"/>
    </row>
    <row r="462" spans="1:25" x14ac:dyDescent="0.25">
      <c r="A462" s="89">
        <v>33781</v>
      </c>
      <c r="B462" s="90" t="s">
        <v>85</v>
      </c>
      <c r="C462" s="89" t="s">
        <v>86</v>
      </c>
      <c r="D462" s="89" t="s">
        <v>2710</v>
      </c>
      <c r="E462" s="76" t="s">
        <v>126</v>
      </c>
      <c r="F462" s="76" t="str">
        <f>VLOOKUP(E462,Lookup!$A$1:$B$68,2,FALSE)</f>
        <v>Emergency Flow / ED</v>
      </c>
      <c r="G462" s="89" t="s">
        <v>2732</v>
      </c>
      <c r="H462" s="76" t="s">
        <v>4904</v>
      </c>
      <c r="I462" s="76" t="s">
        <v>3240</v>
      </c>
      <c r="J462" s="91">
        <v>45134</v>
      </c>
      <c r="K462" s="91">
        <v>45134</v>
      </c>
      <c r="L462" s="89" t="s">
        <v>5507</v>
      </c>
      <c r="M462" s="89" t="s">
        <v>1390</v>
      </c>
      <c r="N462" s="89" t="s">
        <v>1391</v>
      </c>
      <c r="O462" s="89" t="s">
        <v>192</v>
      </c>
      <c r="P462" s="89" t="s">
        <v>235</v>
      </c>
      <c r="Q462" s="89" t="s">
        <v>194</v>
      </c>
      <c r="R462" s="92" t="s">
        <v>91</v>
      </c>
      <c r="S462" s="89"/>
      <c r="T462" s="89"/>
      <c r="U462" s="89"/>
      <c r="V462" s="89"/>
      <c r="W462" s="89"/>
      <c r="X462" s="89"/>
      <c r="Y462" s="91"/>
    </row>
    <row r="463" spans="1:25" x14ac:dyDescent="0.25">
      <c r="A463" s="89">
        <v>33896</v>
      </c>
      <c r="B463" s="90" t="s">
        <v>85</v>
      </c>
      <c r="C463" s="89" t="s">
        <v>86</v>
      </c>
      <c r="D463" s="89" t="s">
        <v>2718</v>
      </c>
      <c r="E463" s="76" t="s">
        <v>130</v>
      </c>
      <c r="F463" s="76" t="str">
        <f>VLOOKUP(E463,Lookup!$A$1:$B$68,2,FALSE)</f>
        <v>Medicine</v>
      </c>
      <c r="G463" s="89" t="s">
        <v>2743</v>
      </c>
      <c r="H463" s="76" t="s">
        <v>4904</v>
      </c>
      <c r="I463" s="76" t="s">
        <v>3242</v>
      </c>
      <c r="J463" s="91">
        <v>45135</v>
      </c>
      <c r="K463" s="91">
        <v>45121</v>
      </c>
      <c r="L463" s="89"/>
      <c r="M463" s="89" t="s">
        <v>1347</v>
      </c>
      <c r="N463" s="89" t="s">
        <v>1348</v>
      </c>
      <c r="O463" s="89" t="s">
        <v>115</v>
      </c>
      <c r="P463" s="89" t="s">
        <v>116</v>
      </c>
      <c r="Q463" s="89" t="s">
        <v>1349</v>
      </c>
      <c r="R463" s="92" t="s">
        <v>91</v>
      </c>
      <c r="S463" s="89"/>
      <c r="T463" s="89"/>
      <c r="U463" s="89"/>
      <c r="V463" s="89"/>
      <c r="W463" s="89"/>
      <c r="X463" s="89"/>
      <c r="Y463" s="91"/>
    </row>
    <row r="464" spans="1:25" x14ac:dyDescent="0.25">
      <c r="A464" s="89">
        <v>33928</v>
      </c>
      <c r="B464" s="90" t="s">
        <v>92</v>
      </c>
      <c r="C464" s="89" t="s">
        <v>86</v>
      </c>
      <c r="D464" s="89" t="s">
        <v>2723</v>
      </c>
      <c r="E464" s="76" t="s">
        <v>36</v>
      </c>
      <c r="F464" s="76" t="str">
        <f>VLOOKUP(E464,Lookup!$A$1:$B$68,2,FALSE)</f>
        <v>Emergency Flow / ED</v>
      </c>
      <c r="G464" s="89" t="s">
        <v>2724</v>
      </c>
      <c r="H464" s="76" t="s">
        <v>4904</v>
      </c>
      <c r="I464" s="76" t="s">
        <v>36</v>
      </c>
      <c r="J464" s="91">
        <v>45135</v>
      </c>
      <c r="K464" s="91">
        <v>45133</v>
      </c>
      <c r="L464" s="89" t="s">
        <v>5753</v>
      </c>
      <c r="M464" s="89" t="s">
        <v>1385</v>
      </c>
      <c r="N464" s="89" t="s">
        <v>884</v>
      </c>
      <c r="O464" s="89" t="s">
        <v>127</v>
      </c>
      <c r="P464" s="89" t="s">
        <v>145</v>
      </c>
      <c r="Q464" s="89" t="s">
        <v>149</v>
      </c>
      <c r="R464" s="92" t="s">
        <v>91</v>
      </c>
      <c r="S464" s="93" t="s">
        <v>91</v>
      </c>
      <c r="T464" s="89"/>
      <c r="U464" s="89"/>
      <c r="V464" s="89"/>
      <c r="W464" s="89"/>
      <c r="X464" s="89"/>
      <c r="Y464" s="91"/>
    </row>
    <row r="465" spans="1:25" x14ac:dyDescent="0.25">
      <c r="A465" s="89">
        <v>33832</v>
      </c>
      <c r="B465" s="90" t="s">
        <v>92</v>
      </c>
      <c r="C465" s="89" t="s">
        <v>86</v>
      </c>
      <c r="D465" s="89" t="s">
        <v>2749</v>
      </c>
      <c r="E465" s="76" t="s">
        <v>93</v>
      </c>
      <c r="F465" s="76" t="str">
        <f>VLOOKUP(E465,Lookup!$A$1:$B$68,2,FALSE)</f>
        <v>Medicine</v>
      </c>
      <c r="G465" s="89" t="s">
        <v>2845</v>
      </c>
      <c r="H465" s="76" t="s">
        <v>4904</v>
      </c>
      <c r="I465" s="76" t="s">
        <v>3208</v>
      </c>
      <c r="J465" s="91">
        <v>45135</v>
      </c>
      <c r="K465" s="91">
        <v>45134</v>
      </c>
      <c r="L465" s="89"/>
      <c r="M465" s="89" t="s">
        <v>1392</v>
      </c>
      <c r="N465" s="89" t="s">
        <v>1393</v>
      </c>
      <c r="O465" s="89" t="s">
        <v>135</v>
      </c>
      <c r="P465" s="89" t="s">
        <v>205</v>
      </c>
      <c r="Q465" s="89" t="s">
        <v>206</v>
      </c>
      <c r="R465" s="92" t="s">
        <v>91</v>
      </c>
      <c r="S465" s="93" t="s">
        <v>91</v>
      </c>
      <c r="T465" s="89"/>
      <c r="U465" s="89"/>
      <c r="V465" s="89"/>
      <c r="W465" s="89"/>
      <c r="X465" s="89"/>
      <c r="Y465" s="91"/>
    </row>
    <row r="466" spans="1:25" x14ac:dyDescent="0.25">
      <c r="A466" s="89">
        <v>33955</v>
      </c>
      <c r="B466" s="90" t="s">
        <v>92</v>
      </c>
      <c r="C466" s="89" t="s">
        <v>86</v>
      </c>
      <c r="D466" s="89" t="s">
        <v>2749</v>
      </c>
      <c r="E466" s="76" t="s">
        <v>93</v>
      </c>
      <c r="F466" s="76" t="str">
        <f>VLOOKUP(E466,Lookup!$A$1:$B$68,2,FALSE)</f>
        <v>Medicine</v>
      </c>
      <c r="G466" s="89" t="s">
        <v>2744</v>
      </c>
      <c r="H466" s="76" t="s">
        <v>4904</v>
      </c>
      <c r="I466" s="76" t="s">
        <v>3212</v>
      </c>
      <c r="J466" s="91">
        <v>45135</v>
      </c>
      <c r="K466" s="91">
        <v>45135</v>
      </c>
      <c r="L466" s="89" t="s">
        <v>4759</v>
      </c>
      <c r="M466" s="89" t="s">
        <v>1396</v>
      </c>
      <c r="N466" s="89" t="s">
        <v>1397</v>
      </c>
      <c r="O466" s="89" t="s">
        <v>135</v>
      </c>
      <c r="P466" s="89" t="s">
        <v>136</v>
      </c>
      <c r="Q466" s="89" t="s">
        <v>439</v>
      </c>
      <c r="R466" s="92" t="s">
        <v>91</v>
      </c>
      <c r="S466" s="93" t="s">
        <v>91</v>
      </c>
      <c r="T466" s="89"/>
      <c r="U466" s="89" t="s">
        <v>1398</v>
      </c>
      <c r="V466" s="89"/>
      <c r="W466" s="89"/>
      <c r="X466" s="89"/>
      <c r="Y466" s="91"/>
    </row>
    <row r="467" spans="1:25" x14ac:dyDescent="0.25">
      <c r="A467" s="89">
        <v>33951</v>
      </c>
      <c r="B467" s="90" t="s">
        <v>92</v>
      </c>
      <c r="C467" s="89" t="s">
        <v>86</v>
      </c>
      <c r="D467" s="89" t="s">
        <v>2749</v>
      </c>
      <c r="E467" s="76" t="s">
        <v>93</v>
      </c>
      <c r="F467" s="76" t="str">
        <f>VLOOKUP(E467,Lookup!$A$1:$B$68,2,FALSE)</f>
        <v>Medicine</v>
      </c>
      <c r="G467" s="89" t="s">
        <v>2845</v>
      </c>
      <c r="H467" s="76" t="s">
        <v>4904</v>
      </c>
      <c r="I467" s="76" t="s">
        <v>3208</v>
      </c>
      <c r="J467" s="91">
        <v>45135</v>
      </c>
      <c r="K467" s="91">
        <v>45135</v>
      </c>
      <c r="L467" s="89" t="s">
        <v>4798</v>
      </c>
      <c r="M467" s="89" t="s">
        <v>1394</v>
      </c>
      <c r="N467" s="89" t="s">
        <v>1395</v>
      </c>
      <c r="O467" s="89" t="s">
        <v>88</v>
      </c>
      <c r="P467" s="89" t="s">
        <v>158</v>
      </c>
      <c r="Q467" s="89" t="s">
        <v>89</v>
      </c>
      <c r="R467" s="92" t="s">
        <v>91</v>
      </c>
      <c r="S467" s="93" t="s">
        <v>91</v>
      </c>
      <c r="T467" s="89"/>
      <c r="U467" s="89"/>
      <c r="V467" s="89"/>
      <c r="W467" s="89"/>
      <c r="X467" s="89"/>
      <c r="Y467" s="91"/>
    </row>
    <row r="468" spans="1:25" x14ac:dyDescent="0.25">
      <c r="A468" s="89">
        <v>33988</v>
      </c>
      <c r="B468" s="90" t="s">
        <v>85</v>
      </c>
      <c r="C468" s="89" t="s">
        <v>86</v>
      </c>
      <c r="D468" s="89" t="s">
        <v>2719</v>
      </c>
      <c r="E468" s="76" t="s">
        <v>831</v>
      </c>
      <c r="F468" s="76" t="str">
        <f>VLOOKUP(E468,Lookup!$A$1:$B$68,2,FALSE)</f>
        <v>Emergency Flow / ED</v>
      </c>
      <c r="G468" s="89" t="s">
        <v>2720</v>
      </c>
      <c r="H468" s="76" t="s">
        <v>4904</v>
      </c>
      <c r="I468" s="76" t="s">
        <v>3217</v>
      </c>
      <c r="J468" s="91">
        <v>45137</v>
      </c>
      <c r="K468" s="91">
        <v>45136</v>
      </c>
      <c r="L468" s="89" t="s">
        <v>4870</v>
      </c>
      <c r="M468" s="89" t="s">
        <v>1399</v>
      </c>
      <c r="N468" s="89" t="s">
        <v>1400</v>
      </c>
      <c r="O468" s="89" t="s">
        <v>252</v>
      </c>
      <c r="P468" s="89" t="s">
        <v>350</v>
      </c>
      <c r="Q468" s="89" t="s">
        <v>351</v>
      </c>
      <c r="R468" s="102" t="s">
        <v>171</v>
      </c>
      <c r="S468" s="89"/>
      <c r="T468" s="89"/>
      <c r="U468" s="89"/>
      <c r="V468" s="89"/>
      <c r="W468" s="89"/>
      <c r="X468" s="89"/>
      <c r="Y468" s="91"/>
    </row>
    <row r="469" spans="1:25" x14ac:dyDescent="0.25">
      <c r="A469" s="89">
        <v>34022</v>
      </c>
      <c r="B469" s="90" t="s">
        <v>92</v>
      </c>
      <c r="C469" s="89" t="s">
        <v>86</v>
      </c>
      <c r="D469" s="89" t="s">
        <v>2749</v>
      </c>
      <c r="E469" s="76" t="s">
        <v>93</v>
      </c>
      <c r="F469" s="76" t="str">
        <f>VLOOKUP(E469,Lookup!$A$1:$B$68,2,FALSE)</f>
        <v>Medicine</v>
      </c>
      <c r="G469" s="89" t="s">
        <v>2744</v>
      </c>
      <c r="H469" s="76" t="s">
        <v>4904</v>
      </c>
      <c r="I469" s="76" t="s">
        <v>3212</v>
      </c>
      <c r="J469" s="91">
        <v>45137</v>
      </c>
      <c r="K469" s="91">
        <v>45137</v>
      </c>
      <c r="L469" s="89" t="s">
        <v>4755</v>
      </c>
      <c r="M469" s="89" t="s">
        <v>1401</v>
      </c>
      <c r="N469" s="89" t="s">
        <v>1401</v>
      </c>
      <c r="O469" s="89" t="s">
        <v>88</v>
      </c>
      <c r="P469" s="89" t="s">
        <v>158</v>
      </c>
      <c r="Q469" s="89" t="s">
        <v>89</v>
      </c>
      <c r="R469" s="94" t="s">
        <v>99</v>
      </c>
      <c r="S469" s="98" t="s">
        <v>99</v>
      </c>
      <c r="T469" s="101" t="s">
        <v>91</v>
      </c>
      <c r="U469" s="89" t="s">
        <v>1402</v>
      </c>
      <c r="V469" s="89" t="s">
        <v>1403</v>
      </c>
      <c r="W469" s="89"/>
      <c r="X469" s="89" t="s">
        <v>1404</v>
      </c>
      <c r="Y469" s="91">
        <v>45139</v>
      </c>
    </row>
    <row r="470" spans="1:25" x14ac:dyDescent="0.25">
      <c r="A470" s="89">
        <v>34172</v>
      </c>
      <c r="B470" s="90" t="s">
        <v>92</v>
      </c>
      <c r="C470" s="89" t="s">
        <v>86</v>
      </c>
      <c r="D470" s="89" t="s">
        <v>2749</v>
      </c>
      <c r="E470" s="76" t="s">
        <v>93</v>
      </c>
      <c r="F470" s="76" t="str">
        <f>VLOOKUP(E470,Lookup!$A$1:$B$68,2,FALSE)</f>
        <v>Medicine</v>
      </c>
      <c r="G470" s="89" t="s">
        <v>2744</v>
      </c>
      <c r="H470" s="76" t="s">
        <v>4904</v>
      </c>
      <c r="I470" s="76" t="s">
        <v>3212</v>
      </c>
      <c r="J470" s="91">
        <v>45138</v>
      </c>
      <c r="K470" s="91">
        <v>45138</v>
      </c>
      <c r="L470" s="89" t="s">
        <v>5538</v>
      </c>
      <c r="M470" s="89" t="s">
        <v>1405</v>
      </c>
      <c r="N470" s="89" t="s">
        <v>1406</v>
      </c>
      <c r="O470" s="89" t="s">
        <v>127</v>
      </c>
      <c r="P470" s="89" t="s">
        <v>145</v>
      </c>
      <c r="Q470" s="89" t="s">
        <v>310</v>
      </c>
      <c r="R470" s="92" t="s">
        <v>91</v>
      </c>
      <c r="S470" s="93" t="s">
        <v>91</v>
      </c>
      <c r="T470" s="89"/>
      <c r="U470" s="89"/>
      <c r="V470" s="89"/>
      <c r="W470" s="89"/>
      <c r="X470" s="89"/>
      <c r="Y470" s="91"/>
    </row>
    <row r="471" spans="1:25" x14ac:dyDescent="0.25">
      <c r="A471" s="89">
        <v>34244</v>
      </c>
      <c r="B471" s="90" t="s">
        <v>85</v>
      </c>
      <c r="C471" s="89" t="s">
        <v>86</v>
      </c>
      <c r="D471" s="89" t="s">
        <v>2749</v>
      </c>
      <c r="E471" s="76" t="s">
        <v>93</v>
      </c>
      <c r="F471" s="76" t="str">
        <f>VLOOKUP(E471,Lookup!$A$1:$B$68,2,FALSE)</f>
        <v>Medicine</v>
      </c>
      <c r="G471" s="89" t="s">
        <v>2739</v>
      </c>
      <c r="H471" s="76" t="s">
        <v>4970</v>
      </c>
      <c r="I471" s="76" t="s">
        <v>3214</v>
      </c>
      <c r="J471" s="91">
        <v>45139</v>
      </c>
      <c r="K471" s="91">
        <v>45139</v>
      </c>
      <c r="L471" s="89" t="s">
        <v>4845</v>
      </c>
      <c r="M471" s="89" t="s">
        <v>1413</v>
      </c>
      <c r="N471" s="89" t="s">
        <v>1414</v>
      </c>
      <c r="O471" s="89" t="s">
        <v>96</v>
      </c>
      <c r="P471" s="89" t="s">
        <v>97</v>
      </c>
      <c r="Q471" s="89" t="s">
        <v>257</v>
      </c>
      <c r="R471" s="94" t="s">
        <v>99</v>
      </c>
      <c r="S471" s="89"/>
      <c r="T471" s="89"/>
      <c r="U471" s="89"/>
      <c r="V471" s="89"/>
      <c r="W471" s="89"/>
      <c r="X471" s="89"/>
      <c r="Y471" s="91"/>
    </row>
    <row r="472" spans="1:25" x14ac:dyDescent="0.25">
      <c r="A472" s="89">
        <v>34227</v>
      </c>
      <c r="B472" s="90" t="s">
        <v>92</v>
      </c>
      <c r="C472" s="89" t="s">
        <v>86</v>
      </c>
      <c r="D472" s="89" t="s">
        <v>2718</v>
      </c>
      <c r="E472" s="76" t="s">
        <v>130</v>
      </c>
      <c r="F472" s="76" t="str">
        <f>VLOOKUP(E472,Lookup!$A$1:$B$68,2,FALSE)</f>
        <v>Medicine</v>
      </c>
      <c r="G472" s="89" t="s">
        <v>2741</v>
      </c>
      <c r="H472" s="76" t="s">
        <v>4904</v>
      </c>
      <c r="I472" s="76" t="s">
        <v>3232</v>
      </c>
      <c r="J472" s="91">
        <v>45139</v>
      </c>
      <c r="K472" s="91">
        <v>45139</v>
      </c>
      <c r="L472" s="89"/>
      <c r="M472" s="89" t="s">
        <v>1411</v>
      </c>
      <c r="N472" s="89" t="s">
        <v>1412</v>
      </c>
      <c r="O472" s="89" t="s">
        <v>88</v>
      </c>
      <c r="P472" s="89" t="s">
        <v>158</v>
      </c>
      <c r="Q472" s="89" t="s">
        <v>225</v>
      </c>
      <c r="R472" s="92" t="s">
        <v>91</v>
      </c>
      <c r="S472" s="93" t="s">
        <v>91</v>
      </c>
      <c r="T472" s="89"/>
      <c r="U472" s="89" t="s">
        <v>3082</v>
      </c>
      <c r="V472" s="89"/>
      <c r="W472" s="89"/>
      <c r="X472" s="89"/>
      <c r="Y472" s="91"/>
    </row>
    <row r="473" spans="1:25" x14ac:dyDescent="0.25">
      <c r="A473" s="89">
        <v>34253</v>
      </c>
      <c r="B473" s="90" t="s">
        <v>92</v>
      </c>
      <c r="C473" s="89" t="s">
        <v>86</v>
      </c>
      <c r="D473" s="89" t="s">
        <v>2723</v>
      </c>
      <c r="E473" s="76" t="s">
        <v>36</v>
      </c>
      <c r="F473" s="76" t="str">
        <f>VLOOKUP(E473,Lookup!$A$1:$B$68,2,FALSE)</f>
        <v>Emergency Flow / ED</v>
      </c>
      <c r="G473" s="89" t="s">
        <v>2925</v>
      </c>
      <c r="H473" s="76" t="s">
        <v>4904</v>
      </c>
      <c r="I473" s="76" t="s">
        <v>3265</v>
      </c>
      <c r="J473" s="91">
        <v>45139</v>
      </c>
      <c r="K473" s="91">
        <v>45139</v>
      </c>
      <c r="L473" s="89"/>
      <c r="M473" s="89" t="s">
        <v>1409</v>
      </c>
      <c r="N473" s="89" t="s">
        <v>1410</v>
      </c>
      <c r="O473" s="89" t="s">
        <v>153</v>
      </c>
      <c r="P473" s="89" t="s">
        <v>154</v>
      </c>
      <c r="Q473" s="89" t="s">
        <v>249</v>
      </c>
      <c r="R473" s="92" t="s">
        <v>91</v>
      </c>
      <c r="S473" s="93" t="s">
        <v>91</v>
      </c>
      <c r="T473" s="89"/>
      <c r="U473" s="89"/>
      <c r="V473" s="89"/>
      <c r="W473" s="89"/>
      <c r="X473" s="89"/>
      <c r="Y473" s="91"/>
    </row>
    <row r="474" spans="1:25" x14ac:dyDescent="0.25">
      <c r="A474" s="89">
        <v>34354</v>
      </c>
      <c r="B474" s="90" t="s">
        <v>85</v>
      </c>
      <c r="C474" s="89" t="s">
        <v>86</v>
      </c>
      <c r="D474" s="89" t="s">
        <v>2894</v>
      </c>
      <c r="E474" s="76" t="s">
        <v>528</v>
      </c>
      <c r="F474" s="76" t="str">
        <f>VLOOKUP(E474,Lookup!$A$1:$B$68,2,FALSE)</f>
        <v>Integrated Surgery</v>
      </c>
      <c r="G474" s="89" t="s">
        <v>2708</v>
      </c>
      <c r="H474" s="76" t="s">
        <v>4904</v>
      </c>
      <c r="I474" s="76" t="s">
        <v>51</v>
      </c>
      <c r="J474" s="91">
        <v>45140</v>
      </c>
      <c r="K474" s="91">
        <v>45119</v>
      </c>
      <c r="L474" s="89" t="s">
        <v>4763</v>
      </c>
      <c r="M474" s="89" t="s">
        <v>1331</v>
      </c>
      <c r="N474" s="89" t="s">
        <v>1332</v>
      </c>
      <c r="O474" s="89" t="s">
        <v>150</v>
      </c>
      <c r="P474" s="89" t="s">
        <v>151</v>
      </c>
      <c r="Q474" s="89" t="s">
        <v>1136</v>
      </c>
      <c r="R474" s="92" t="s">
        <v>91</v>
      </c>
      <c r="S474" s="93" t="s">
        <v>91</v>
      </c>
      <c r="T474" s="89"/>
      <c r="U474" s="89" t="s">
        <v>1333</v>
      </c>
      <c r="V474" s="89"/>
      <c r="W474" s="89"/>
      <c r="X474" s="89"/>
      <c r="Y474" s="91"/>
    </row>
    <row r="475" spans="1:25" x14ac:dyDescent="0.25">
      <c r="A475" s="89">
        <v>34330</v>
      </c>
      <c r="B475" s="90" t="s">
        <v>92</v>
      </c>
      <c r="C475" s="89" t="s">
        <v>86</v>
      </c>
      <c r="D475" s="89" t="s">
        <v>2742</v>
      </c>
      <c r="E475" s="76" t="s">
        <v>569</v>
      </c>
      <c r="F475" s="76" t="str">
        <f>VLOOKUP(E475,Lookup!$A$1:$B$68,2,FALSE)</f>
        <v>Medicine</v>
      </c>
      <c r="G475" s="89" t="s">
        <v>2715</v>
      </c>
      <c r="H475" s="76" t="s">
        <v>4904</v>
      </c>
      <c r="I475" s="76" t="s">
        <v>3262</v>
      </c>
      <c r="J475" s="91">
        <v>45140</v>
      </c>
      <c r="K475" s="91">
        <v>45129</v>
      </c>
      <c r="L475" s="89"/>
      <c r="M475" s="89" t="s">
        <v>1361</v>
      </c>
      <c r="N475" s="89" t="s">
        <v>1362</v>
      </c>
      <c r="O475" s="89" t="s">
        <v>210</v>
      </c>
      <c r="P475" s="89" t="s">
        <v>243</v>
      </c>
      <c r="Q475" s="89" t="s">
        <v>270</v>
      </c>
      <c r="R475" s="94" t="s">
        <v>99</v>
      </c>
      <c r="S475" s="93" t="s">
        <v>91</v>
      </c>
      <c r="T475" s="89"/>
      <c r="U475" s="89"/>
      <c r="V475" s="89"/>
      <c r="W475" s="89"/>
      <c r="X475" s="89"/>
      <c r="Y475" s="91"/>
    </row>
    <row r="476" spans="1:25" x14ac:dyDescent="0.25">
      <c r="A476" s="89">
        <v>34333</v>
      </c>
      <c r="B476" s="90" t="s">
        <v>85</v>
      </c>
      <c r="C476" s="89" t="s">
        <v>86</v>
      </c>
      <c r="D476" s="89" t="s">
        <v>2723</v>
      </c>
      <c r="E476" s="76" t="s">
        <v>36</v>
      </c>
      <c r="F476" s="76" t="str">
        <f>VLOOKUP(E476,Lookup!$A$1:$B$68,2,FALSE)</f>
        <v>Emergency Flow / ED</v>
      </c>
      <c r="G476" s="89" t="s">
        <v>2724</v>
      </c>
      <c r="H476" s="76" t="s">
        <v>4904</v>
      </c>
      <c r="I476" s="76" t="s">
        <v>36</v>
      </c>
      <c r="J476" s="91">
        <v>45140</v>
      </c>
      <c r="K476" s="91">
        <v>45132</v>
      </c>
      <c r="L476" s="89" t="s">
        <v>5328</v>
      </c>
      <c r="M476" s="89" t="s">
        <v>4100</v>
      </c>
      <c r="N476" s="89" t="s">
        <v>4101</v>
      </c>
      <c r="O476" s="89" t="s">
        <v>210</v>
      </c>
      <c r="P476" s="89" t="s">
        <v>243</v>
      </c>
      <c r="Q476" s="89" t="s">
        <v>270</v>
      </c>
      <c r="R476" s="92" t="s">
        <v>91</v>
      </c>
      <c r="S476" s="93" t="s">
        <v>91</v>
      </c>
      <c r="T476" s="101" t="s">
        <v>91</v>
      </c>
      <c r="U476" s="89" t="s">
        <v>4102</v>
      </c>
      <c r="V476" s="89" t="s">
        <v>4103</v>
      </c>
      <c r="W476" s="89"/>
      <c r="X476" s="89" t="s">
        <v>4069</v>
      </c>
      <c r="Y476" s="91"/>
    </row>
    <row r="477" spans="1:25" x14ac:dyDescent="0.25">
      <c r="A477" s="89">
        <v>34316</v>
      </c>
      <c r="B477" s="90" t="s">
        <v>92</v>
      </c>
      <c r="C477" s="89" t="s">
        <v>86</v>
      </c>
      <c r="D477" s="89" t="s">
        <v>2723</v>
      </c>
      <c r="E477" s="76" t="s">
        <v>36</v>
      </c>
      <c r="F477" s="76" t="str">
        <f>VLOOKUP(E477,Lookup!$A$1:$B$68,2,FALSE)</f>
        <v>Emergency Flow / ED</v>
      </c>
      <c r="G477" s="89" t="s">
        <v>2724</v>
      </c>
      <c r="H477" s="76" t="s">
        <v>4904</v>
      </c>
      <c r="I477" s="76" t="s">
        <v>36</v>
      </c>
      <c r="J477" s="91">
        <v>45140</v>
      </c>
      <c r="K477" s="91">
        <v>45140</v>
      </c>
      <c r="L477" s="89" t="s">
        <v>4954</v>
      </c>
      <c r="M477" s="89" t="s">
        <v>1421</v>
      </c>
      <c r="N477" s="89" t="s">
        <v>417</v>
      </c>
      <c r="O477" s="89" t="s">
        <v>127</v>
      </c>
      <c r="P477" s="89" t="s">
        <v>145</v>
      </c>
      <c r="Q477" s="89" t="s">
        <v>149</v>
      </c>
      <c r="R477" s="92" t="s">
        <v>91</v>
      </c>
      <c r="S477" s="93" t="s">
        <v>91</v>
      </c>
      <c r="T477" s="89"/>
      <c r="U477" s="89"/>
      <c r="V477" s="89"/>
      <c r="W477" s="89"/>
      <c r="X477" s="89"/>
      <c r="Y477" s="91"/>
    </row>
    <row r="478" spans="1:25" x14ac:dyDescent="0.25">
      <c r="A478" s="89">
        <v>34373</v>
      </c>
      <c r="B478" s="90" t="s">
        <v>85</v>
      </c>
      <c r="C478" s="89" t="s">
        <v>125</v>
      </c>
      <c r="D478" s="89" t="s">
        <v>2847</v>
      </c>
      <c r="E478" s="76" t="s">
        <v>165</v>
      </c>
      <c r="F478" s="76" t="str">
        <f>VLOOKUP(E478,Lookup!$A$1:$B$68,2,FALSE)</f>
        <v>Emergency Flow / ED</v>
      </c>
      <c r="G478" s="89" t="s">
        <v>2858</v>
      </c>
      <c r="H478" s="76" t="s">
        <v>4904</v>
      </c>
      <c r="I478" s="76" t="s">
        <v>3211</v>
      </c>
      <c r="J478" s="91">
        <v>45140</v>
      </c>
      <c r="K478" s="91">
        <v>45140</v>
      </c>
      <c r="L478" s="89" t="s">
        <v>4782</v>
      </c>
      <c r="M478" s="89" t="s">
        <v>1419</v>
      </c>
      <c r="N478" s="89" t="s">
        <v>1420</v>
      </c>
      <c r="O478" s="89" t="s">
        <v>4942</v>
      </c>
      <c r="P478" s="89" t="s">
        <v>360</v>
      </c>
      <c r="Q478" s="89" t="s">
        <v>361</v>
      </c>
      <c r="R478" s="94" t="s">
        <v>99</v>
      </c>
      <c r="S478" s="89"/>
      <c r="T478" s="89"/>
      <c r="U478" s="89"/>
      <c r="V478" s="89"/>
      <c r="W478" s="89"/>
      <c r="X478" s="89"/>
      <c r="Y478" s="91"/>
    </row>
    <row r="479" spans="1:25" x14ac:dyDescent="0.25">
      <c r="A479" s="89">
        <v>34323</v>
      </c>
      <c r="B479" s="90" t="s">
        <v>92</v>
      </c>
      <c r="C479" s="89" t="s">
        <v>86</v>
      </c>
      <c r="D479" s="89" t="s">
        <v>2723</v>
      </c>
      <c r="E479" s="76" t="s">
        <v>36</v>
      </c>
      <c r="F479" s="76" t="str">
        <f>VLOOKUP(E479,Lookup!$A$1:$B$68,2,FALSE)</f>
        <v>Emergency Flow / ED</v>
      </c>
      <c r="G479" s="89" t="s">
        <v>2724</v>
      </c>
      <c r="H479" s="76" t="s">
        <v>4904</v>
      </c>
      <c r="I479" s="76" t="s">
        <v>36</v>
      </c>
      <c r="J479" s="91">
        <v>45140</v>
      </c>
      <c r="K479" s="91">
        <v>45140</v>
      </c>
      <c r="L479" s="89" t="s">
        <v>5752</v>
      </c>
      <c r="M479" s="89" t="s">
        <v>1415</v>
      </c>
      <c r="N479" s="89" t="s">
        <v>417</v>
      </c>
      <c r="O479" s="89" t="s">
        <v>127</v>
      </c>
      <c r="P479" s="89" t="s">
        <v>145</v>
      </c>
      <c r="Q479" s="89" t="s">
        <v>149</v>
      </c>
      <c r="R479" s="92" t="s">
        <v>91</v>
      </c>
      <c r="S479" s="93" t="s">
        <v>91</v>
      </c>
      <c r="T479" s="89"/>
      <c r="U479" s="89"/>
      <c r="V479" s="89"/>
      <c r="W479" s="89"/>
      <c r="X479" s="89"/>
      <c r="Y479" s="91"/>
    </row>
    <row r="480" spans="1:25" x14ac:dyDescent="0.25">
      <c r="A480" s="89">
        <v>34332</v>
      </c>
      <c r="B480" s="90" t="s">
        <v>92</v>
      </c>
      <c r="C480" s="89" t="s">
        <v>86</v>
      </c>
      <c r="D480" s="89" t="s">
        <v>2723</v>
      </c>
      <c r="E480" s="76" t="s">
        <v>36</v>
      </c>
      <c r="F480" s="76" t="str">
        <f>VLOOKUP(E480,Lookup!$A$1:$B$68,2,FALSE)</f>
        <v>Emergency Flow / ED</v>
      </c>
      <c r="G480" s="89" t="s">
        <v>2724</v>
      </c>
      <c r="H480" s="76" t="s">
        <v>4904</v>
      </c>
      <c r="I480" s="76" t="s">
        <v>36</v>
      </c>
      <c r="J480" s="91">
        <v>45140</v>
      </c>
      <c r="K480" s="91">
        <v>45140</v>
      </c>
      <c r="L480" s="89" t="s">
        <v>5618</v>
      </c>
      <c r="M480" s="89" t="s">
        <v>1418</v>
      </c>
      <c r="N480" s="89" t="s">
        <v>417</v>
      </c>
      <c r="O480" s="89" t="s">
        <v>127</v>
      </c>
      <c r="P480" s="89" t="s">
        <v>145</v>
      </c>
      <c r="Q480" s="89" t="s">
        <v>149</v>
      </c>
      <c r="R480" s="92" t="s">
        <v>91</v>
      </c>
      <c r="S480" s="93" t="s">
        <v>91</v>
      </c>
      <c r="T480" s="89"/>
      <c r="U480" s="89"/>
      <c r="V480" s="89"/>
      <c r="W480" s="89"/>
      <c r="X480" s="89"/>
      <c r="Y480" s="91"/>
    </row>
    <row r="481" spans="1:25" x14ac:dyDescent="0.25">
      <c r="A481" s="89">
        <v>34271</v>
      </c>
      <c r="B481" s="90" t="s">
        <v>92</v>
      </c>
      <c r="C481" s="89" t="s">
        <v>86</v>
      </c>
      <c r="D481" s="89" t="s">
        <v>2718</v>
      </c>
      <c r="E481" s="76" t="s">
        <v>130</v>
      </c>
      <c r="F481" s="76" t="str">
        <f>VLOOKUP(E481,Lookup!$A$1:$B$68,2,FALSE)</f>
        <v>Medicine</v>
      </c>
      <c r="G481" s="89" t="s">
        <v>2743</v>
      </c>
      <c r="H481" s="76" t="s">
        <v>4904</v>
      </c>
      <c r="I481" s="76" t="s">
        <v>3242</v>
      </c>
      <c r="J481" s="91">
        <v>45140</v>
      </c>
      <c r="K481" s="91">
        <v>45140</v>
      </c>
      <c r="L481" s="89" t="s">
        <v>4849</v>
      </c>
      <c r="M481" s="89" t="s">
        <v>1422</v>
      </c>
      <c r="N481" s="89" t="s">
        <v>1423</v>
      </c>
      <c r="O481" s="89" t="s">
        <v>135</v>
      </c>
      <c r="P481" s="89" t="s">
        <v>136</v>
      </c>
      <c r="Q481" s="89" t="s">
        <v>160</v>
      </c>
      <c r="R481" s="92" t="s">
        <v>91</v>
      </c>
      <c r="S481" s="89"/>
      <c r="T481" s="89"/>
      <c r="U481" s="89"/>
      <c r="V481" s="89"/>
      <c r="W481" s="89"/>
      <c r="X481" s="89"/>
      <c r="Y481" s="91"/>
    </row>
    <row r="482" spans="1:25" x14ac:dyDescent="0.25">
      <c r="A482" s="89">
        <v>34539</v>
      </c>
      <c r="B482" s="90" t="s">
        <v>92</v>
      </c>
      <c r="C482" s="89" t="s">
        <v>86</v>
      </c>
      <c r="D482" s="89" t="s">
        <v>2742</v>
      </c>
      <c r="E482" s="76" t="s">
        <v>569</v>
      </c>
      <c r="F482" s="76" t="str">
        <f>VLOOKUP(E482,Lookup!$A$1:$B$68,2,FALSE)</f>
        <v>Medicine</v>
      </c>
      <c r="G482" s="89" t="s">
        <v>2743</v>
      </c>
      <c r="H482" s="76" t="s">
        <v>4904</v>
      </c>
      <c r="I482" s="76" t="s">
        <v>3242</v>
      </c>
      <c r="J482" s="91">
        <v>45141</v>
      </c>
      <c r="K482" s="91">
        <v>45141</v>
      </c>
      <c r="L482" s="89" t="s">
        <v>5723</v>
      </c>
      <c r="M482" s="89" t="s">
        <v>1427</v>
      </c>
      <c r="N482" s="89" t="s">
        <v>1428</v>
      </c>
      <c r="O482" s="89" t="s">
        <v>135</v>
      </c>
      <c r="P482" s="89" t="s">
        <v>136</v>
      </c>
      <c r="Q482" s="89" t="s">
        <v>160</v>
      </c>
      <c r="R482" s="92" t="s">
        <v>91</v>
      </c>
      <c r="S482" s="93" t="s">
        <v>91</v>
      </c>
      <c r="T482" s="89"/>
      <c r="U482" s="89"/>
      <c r="V482" s="89"/>
      <c r="W482" s="89"/>
      <c r="X482" s="89"/>
      <c r="Y482" s="91"/>
    </row>
    <row r="483" spans="1:25" x14ac:dyDescent="0.25">
      <c r="A483" s="89">
        <v>34609</v>
      </c>
      <c r="B483" s="90" t="s">
        <v>85</v>
      </c>
      <c r="C483" s="89" t="s">
        <v>86</v>
      </c>
      <c r="D483" s="89" t="s">
        <v>2719</v>
      </c>
      <c r="E483" s="76" t="s">
        <v>831</v>
      </c>
      <c r="F483" s="76" t="str">
        <f>VLOOKUP(E483,Lookup!$A$1:$B$68,2,FALSE)</f>
        <v>Emergency Flow / ED</v>
      </c>
      <c r="G483" s="89" t="s">
        <v>2720</v>
      </c>
      <c r="H483" s="76" t="s">
        <v>4904</v>
      </c>
      <c r="I483" s="76" t="s">
        <v>3217</v>
      </c>
      <c r="J483" s="91">
        <v>45142</v>
      </c>
      <c r="K483" s="91">
        <v>45100</v>
      </c>
      <c r="L483" s="89" t="s">
        <v>4777</v>
      </c>
      <c r="M483" s="89" t="s">
        <v>1236</v>
      </c>
      <c r="N483" s="89" t="s">
        <v>1237</v>
      </c>
      <c r="O483" s="89" t="s">
        <v>292</v>
      </c>
      <c r="P483" s="89" t="s">
        <v>293</v>
      </c>
      <c r="Q483" s="89" t="s">
        <v>1238</v>
      </c>
      <c r="R483" s="95" t="s">
        <v>11</v>
      </c>
      <c r="S483" s="106" t="s">
        <v>11</v>
      </c>
      <c r="T483" s="105" t="s">
        <v>99</v>
      </c>
      <c r="U483" s="89" t="s">
        <v>1239</v>
      </c>
      <c r="V483" s="89" t="s">
        <v>1240</v>
      </c>
      <c r="W483" s="89"/>
      <c r="X483" s="89" t="s">
        <v>1241</v>
      </c>
      <c r="Y483" s="91"/>
    </row>
    <row r="484" spans="1:25" x14ac:dyDescent="0.25">
      <c r="A484" s="89">
        <v>34663</v>
      </c>
      <c r="B484" s="90" t="s">
        <v>92</v>
      </c>
      <c r="C484" s="89" t="s">
        <v>125</v>
      </c>
      <c r="D484" s="89" t="s">
        <v>2723</v>
      </c>
      <c r="E484" s="76" t="s">
        <v>36</v>
      </c>
      <c r="F484" s="76" t="str">
        <f>VLOOKUP(E484,Lookup!$A$1:$B$68,2,FALSE)</f>
        <v>Emergency Flow / ED</v>
      </c>
      <c r="G484" s="89" t="s">
        <v>2724</v>
      </c>
      <c r="H484" s="76" t="s">
        <v>4904</v>
      </c>
      <c r="I484" s="76" t="s">
        <v>36</v>
      </c>
      <c r="J484" s="91">
        <v>45142</v>
      </c>
      <c r="K484" s="91">
        <v>45126</v>
      </c>
      <c r="L484" s="89"/>
      <c r="M484" s="89" t="s">
        <v>1357</v>
      </c>
      <c r="N484" s="89" t="s">
        <v>162</v>
      </c>
      <c r="O484" s="89" t="s">
        <v>127</v>
      </c>
      <c r="P484" s="89" t="s">
        <v>128</v>
      </c>
      <c r="Q484" s="89" t="s">
        <v>961</v>
      </c>
      <c r="R484" s="92" t="s">
        <v>91</v>
      </c>
      <c r="S484" s="89"/>
      <c r="T484" s="89"/>
      <c r="U484" s="89"/>
      <c r="V484" s="89"/>
      <c r="W484" s="89"/>
      <c r="X484" s="89"/>
      <c r="Y484" s="91"/>
    </row>
    <row r="485" spans="1:25" x14ac:dyDescent="0.25">
      <c r="A485" s="89">
        <v>34649</v>
      </c>
      <c r="B485" s="90" t="s">
        <v>92</v>
      </c>
      <c r="C485" s="89" t="s">
        <v>86</v>
      </c>
      <c r="D485" s="89" t="s">
        <v>2718</v>
      </c>
      <c r="E485" s="76" t="s">
        <v>130</v>
      </c>
      <c r="F485" s="76" t="str">
        <f>VLOOKUP(E485,Lookup!$A$1:$B$68,2,FALSE)</f>
        <v>Medicine</v>
      </c>
      <c r="G485" s="89" t="s">
        <v>2743</v>
      </c>
      <c r="H485" s="76" t="s">
        <v>4904</v>
      </c>
      <c r="I485" s="76" t="s">
        <v>3242</v>
      </c>
      <c r="J485" s="91">
        <v>45142</v>
      </c>
      <c r="K485" s="91">
        <v>45138</v>
      </c>
      <c r="L485" s="89" t="s">
        <v>4757</v>
      </c>
      <c r="M485" s="89" t="s">
        <v>1407</v>
      </c>
      <c r="N485" s="89" t="s">
        <v>1408</v>
      </c>
      <c r="O485" s="89" t="s">
        <v>127</v>
      </c>
      <c r="P485" s="89" t="s">
        <v>145</v>
      </c>
      <c r="Q485" s="89" t="s">
        <v>149</v>
      </c>
      <c r="R485" s="92" t="s">
        <v>91</v>
      </c>
      <c r="S485" s="93" t="s">
        <v>91</v>
      </c>
      <c r="T485" s="89"/>
      <c r="U485" s="89"/>
      <c r="V485" s="89"/>
      <c r="W485" s="89"/>
      <c r="X485" s="89"/>
      <c r="Y485" s="91"/>
    </row>
    <row r="486" spans="1:25" x14ac:dyDescent="0.25">
      <c r="A486" s="89">
        <v>34671</v>
      </c>
      <c r="B486" s="90" t="s">
        <v>85</v>
      </c>
      <c r="C486" s="89" t="s">
        <v>155</v>
      </c>
      <c r="D486" s="89" t="s">
        <v>2749</v>
      </c>
      <c r="E486" s="76" t="s">
        <v>93</v>
      </c>
      <c r="F486" s="76" t="str">
        <f>VLOOKUP(E486,Lookup!$A$1:$B$68,2,FALSE)</f>
        <v>Medicine</v>
      </c>
      <c r="G486" s="89" t="s">
        <v>2845</v>
      </c>
      <c r="H486" s="76" t="s">
        <v>4904</v>
      </c>
      <c r="I486" s="76" t="s">
        <v>3208</v>
      </c>
      <c r="J486" s="91">
        <v>45142</v>
      </c>
      <c r="K486" s="91">
        <v>45140</v>
      </c>
      <c r="L486" s="89"/>
      <c r="M486" s="89" t="s">
        <v>1416</v>
      </c>
      <c r="N486" s="89" t="s">
        <v>1417</v>
      </c>
      <c r="O486" s="89" t="s">
        <v>192</v>
      </c>
      <c r="P486" s="89" t="s">
        <v>235</v>
      </c>
      <c r="Q486" s="89" t="s">
        <v>194</v>
      </c>
      <c r="R486" s="92" t="s">
        <v>91</v>
      </c>
      <c r="S486" s="93" t="s">
        <v>91</v>
      </c>
      <c r="T486" s="89"/>
      <c r="U486" s="89" t="s">
        <v>3323</v>
      </c>
      <c r="V486" s="89"/>
      <c r="W486" s="89"/>
      <c r="X486" s="89"/>
      <c r="Y486" s="91"/>
    </row>
    <row r="487" spans="1:25" x14ac:dyDescent="0.25">
      <c r="A487" s="89">
        <v>34645</v>
      </c>
      <c r="B487" s="90" t="s">
        <v>92</v>
      </c>
      <c r="C487" s="89" t="s">
        <v>86</v>
      </c>
      <c r="D487" s="89" t="s">
        <v>2742</v>
      </c>
      <c r="E487" s="76" t="s">
        <v>569</v>
      </c>
      <c r="F487" s="76" t="str">
        <f>VLOOKUP(E487,Lookup!$A$1:$B$68,2,FALSE)</f>
        <v>Medicine</v>
      </c>
      <c r="G487" s="89" t="s">
        <v>2743</v>
      </c>
      <c r="H487" s="76" t="s">
        <v>4904</v>
      </c>
      <c r="I487" s="76" t="s">
        <v>3242</v>
      </c>
      <c r="J487" s="91">
        <v>45142</v>
      </c>
      <c r="K487" s="91">
        <v>45141</v>
      </c>
      <c r="L487" s="89"/>
      <c r="M487" s="89" t="s">
        <v>1424</v>
      </c>
      <c r="N487" s="89" t="s">
        <v>1425</v>
      </c>
      <c r="O487" s="89" t="s">
        <v>210</v>
      </c>
      <c r="P487" s="89" t="s">
        <v>211</v>
      </c>
      <c r="Q487" s="89" t="s">
        <v>242</v>
      </c>
      <c r="R487" s="96" t="s">
        <v>104</v>
      </c>
      <c r="S487" s="93" t="s">
        <v>91</v>
      </c>
      <c r="T487" s="89"/>
      <c r="U487" s="89"/>
      <c r="V487" s="89"/>
      <c r="W487" s="89"/>
      <c r="X487" s="89"/>
      <c r="Y487" s="91"/>
    </row>
    <row r="488" spans="1:25" x14ac:dyDescent="0.25">
      <c r="A488" s="89">
        <v>34659</v>
      </c>
      <c r="B488" s="90" t="s">
        <v>92</v>
      </c>
      <c r="C488" s="89" t="s">
        <v>125</v>
      </c>
      <c r="D488" s="89" t="s">
        <v>2710</v>
      </c>
      <c r="E488" s="76" t="s">
        <v>126</v>
      </c>
      <c r="F488" s="76" t="str">
        <f>VLOOKUP(E488,Lookup!$A$1:$B$68,2,FALSE)</f>
        <v>Emergency Flow / ED</v>
      </c>
      <c r="G488" s="89" t="s">
        <v>2732</v>
      </c>
      <c r="H488" s="76" t="s">
        <v>4904</v>
      </c>
      <c r="I488" s="76" t="s">
        <v>3240</v>
      </c>
      <c r="J488" s="91">
        <v>45142</v>
      </c>
      <c r="K488" s="91">
        <v>45141</v>
      </c>
      <c r="L488" s="89"/>
      <c r="M488" s="89" t="s">
        <v>495</v>
      </c>
      <c r="N488" s="89" t="s">
        <v>162</v>
      </c>
      <c r="O488" s="89" t="s">
        <v>127</v>
      </c>
      <c r="P488" s="89" t="s">
        <v>128</v>
      </c>
      <c r="Q488" s="89" t="s">
        <v>129</v>
      </c>
      <c r="R488" s="92" t="s">
        <v>91</v>
      </c>
      <c r="S488" s="89"/>
      <c r="T488" s="89"/>
      <c r="U488" s="89"/>
      <c r="V488" s="89"/>
      <c r="W488" s="89"/>
      <c r="X488" s="89"/>
      <c r="Y488" s="91"/>
    </row>
    <row r="489" spans="1:25" x14ac:dyDescent="0.25">
      <c r="A489" s="89">
        <v>34616</v>
      </c>
      <c r="B489" s="90" t="s">
        <v>85</v>
      </c>
      <c r="C489" s="89" t="s">
        <v>86</v>
      </c>
      <c r="D489" s="89" t="s">
        <v>2872</v>
      </c>
      <c r="E489" s="76" t="s">
        <v>261</v>
      </c>
      <c r="F489" s="76" t="str">
        <f>VLOOKUP(E489,Lookup!$A$1:$B$68,2,FALSE)</f>
        <v>Emergency Flow / ED</v>
      </c>
      <c r="G489" s="89" t="s">
        <v>2919</v>
      </c>
      <c r="H489" s="76" t="s">
        <v>4923</v>
      </c>
      <c r="I489" s="76" t="s">
        <v>3214</v>
      </c>
      <c r="J489" s="91">
        <v>45142</v>
      </c>
      <c r="K489" s="91">
        <v>45142</v>
      </c>
      <c r="L489" s="89" t="s">
        <v>4826</v>
      </c>
      <c r="M489" s="89" t="s">
        <v>1431</v>
      </c>
      <c r="N489" s="89" t="s">
        <v>1432</v>
      </c>
      <c r="O489" s="89" t="s">
        <v>139</v>
      </c>
      <c r="P489" s="89" t="s">
        <v>143</v>
      </c>
      <c r="Q489" s="89" t="s">
        <v>269</v>
      </c>
      <c r="R489" s="94" t="s">
        <v>99</v>
      </c>
      <c r="S489" s="89"/>
      <c r="T489" s="105" t="s">
        <v>99</v>
      </c>
      <c r="U489" s="89" t="s">
        <v>1433</v>
      </c>
      <c r="V489" s="89" t="s">
        <v>1434</v>
      </c>
      <c r="W489" s="89"/>
      <c r="X489" s="89" t="s">
        <v>1435</v>
      </c>
      <c r="Y489" s="91"/>
    </row>
    <row r="490" spans="1:25" x14ac:dyDescent="0.25">
      <c r="A490" s="89">
        <v>34688</v>
      </c>
      <c r="B490" s="90" t="s">
        <v>92</v>
      </c>
      <c r="C490" s="89" t="s">
        <v>86</v>
      </c>
      <c r="D490" s="89" t="s">
        <v>2718</v>
      </c>
      <c r="E490" s="76" t="s">
        <v>130</v>
      </c>
      <c r="F490" s="76" t="str">
        <f>VLOOKUP(E490,Lookup!$A$1:$B$68,2,FALSE)</f>
        <v>Medicine</v>
      </c>
      <c r="G490" s="89" t="s">
        <v>2720</v>
      </c>
      <c r="H490" s="76" t="s">
        <v>4904</v>
      </c>
      <c r="I490" s="76" t="s">
        <v>3217</v>
      </c>
      <c r="J490" s="91">
        <v>45143</v>
      </c>
      <c r="K490" s="91">
        <v>45142</v>
      </c>
      <c r="L490" s="89" t="s">
        <v>5712</v>
      </c>
      <c r="M490" s="89" t="s">
        <v>1429</v>
      </c>
      <c r="N490" s="89" t="s">
        <v>1430</v>
      </c>
      <c r="O490" s="89" t="s">
        <v>115</v>
      </c>
      <c r="P490" s="89" t="s">
        <v>116</v>
      </c>
      <c r="Q490" s="89" t="s">
        <v>315</v>
      </c>
      <c r="R490" s="92" t="s">
        <v>91</v>
      </c>
      <c r="S490" s="93" t="s">
        <v>91</v>
      </c>
      <c r="T490" s="89"/>
      <c r="U490" s="89" t="s">
        <v>3067</v>
      </c>
      <c r="V490" s="89"/>
      <c r="W490" s="89"/>
      <c r="X490" s="89"/>
      <c r="Y490" s="91"/>
    </row>
    <row r="491" spans="1:25" x14ac:dyDescent="0.25">
      <c r="A491" s="89">
        <v>34913</v>
      </c>
      <c r="B491" s="90" t="s">
        <v>85</v>
      </c>
      <c r="C491" s="89" t="s">
        <v>125</v>
      </c>
      <c r="D491" s="89" t="s">
        <v>2847</v>
      </c>
      <c r="E491" s="76" t="s">
        <v>165</v>
      </c>
      <c r="F491" s="76" t="str">
        <f>VLOOKUP(E491,Lookup!$A$1:$B$68,2,FALSE)</f>
        <v>Emergency Flow / ED</v>
      </c>
      <c r="G491" s="89" t="s">
        <v>2720</v>
      </c>
      <c r="H491" s="76" t="s">
        <v>4904</v>
      </c>
      <c r="I491" s="76" t="s">
        <v>3217</v>
      </c>
      <c r="J491" s="91">
        <v>45146</v>
      </c>
      <c r="K491" s="91">
        <v>45146</v>
      </c>
      <c r="L491" s="89" t="s">
        <v>4780</v>
      </c>
      <c r="M491" s="89" t="s">
        <v>1445</v>
      </c>
      <c r="N491" s="89" t="s">
        <v>1446</v>
      </c>
      <c r="O491" s="89" t="s">
        <v>4942</v>
      </c>
      <c r="P491" s="89" t="s">
        <v>354</v>
      </c>
      <c r="Q491" s="89" t="s">
        <v>355</v>
      </c>
      <c r="R491" s="96" t="s">
        <v>104</v>
      </c>
      <c r="S491" s="89"/>
      <c r="T491" s="89"/>
      <c r="U491" s="89"/>
      <c r="V491" s="89"/>
      <c r="W491" s="89"/>
      <c r="X491" s="89"/>
      <c r="Y491" s="91"/>
    </row>
    <row r="492" spans="1:25" x14ac:dyDescent="0.25">
      <c r="A492" s="89">
        <v>34908</v>
      </c>
      <c r="B492" s="90" t="s">
        <v>85</v>
      </c>
      <c r="C492" s="89" t="s">
        <v>86</v>
      </c>
      <c r="D492" s="89" t="s">
        <v>2710</v>
      </c>
      <c r="E492" s="76" t="s">
        <v>126</v>
      </c>
      <c r="F492" s="76" t="str">
        <f>VLOOKUP(E492,Lookup!$A$1:$B$68,2,FALSE)</f>
        <v>Emergency Flow / ED</v>
      </c>
      <c r="G492" s="89" t="s">
        <v>2732</v>
      </c>
      <c r="H492" s="76" t="s">
        <v>4904</v>
      </c>
      <c r="I492" s="76" t="s">
        <v>3240</v>
      </c>
      <c r="J492" s="91">
        <v>45146</v>
      </c>
      <c r="K492" s="91">
        <v>45146</v>
      </c>
      <c r="L492" s="89" t="s">
        <v>5751</v>
      </c>
      <c r="M492" s="89" t="s">
        <v>1447</v>
      </c>
      <c r="N492" s="89" t="s">
        <v>1448</v>
      </c>
      <c r="O492" s="89" t="s">
        <v>135</v>
      </c>
      <c r="P492" s="89" t="s">
        <v>136</v>
      </c>
      <c r="Q492" s="89" t="s">
        <v>318</v>
      </c>
      <c r="R492" s="96" t="s">
        <v>104</v>
      </c>
      <c r="S492" s="93" t="s">
        <v>91</v>
      </c>
      <c r="T492" s="89"/>
      <c r="U492" s="89"/>
      <c r="V492" s="89"/>
      <c r="W492" s="89"/>
      <c r="X492" s="89"/>
      <c r="Y492" s="91"/>
    </row>
    <row r="493" spans="1:25" x14ac:dyDescent="0.25">
      <c r="A493" s="89">
        <v>34917</v>
      </c>
      <c r="B493" s="90" t="s">
        <v>85</v>
      </c>
      <c r="C493" s="89" t="s">
        <v>86</v>
      </c>
      <c r="D493" s="89" t="s">
        <v>2718</v>
      </c>
      <c r="E493" s="76" t="s">
        <v>130</v>
      </c>
      <c r="F493" s="76" t="str">
        <f>VLOOKUP(E493,Lookup!$A$1:$B$68,2,FALSE)</f>
        <v>Medicine</v>
      </c>
      <c r="G493" s="89" t="s">
        <v>2720</v>
      </c>
      <c r="H493" s="76" t="s">
        <v>4904</v>
      </c>
      <c r="I493" s="76" t="s">
        <v>3217</v>
      </c>
      <c r="J493" s="91">
        <v>45147</v>
      </c>
      <c r="K493" s="91">
        <v>45146</v>
      </c>
      <c r="L493" s="89" t="s">
        <v>4779</v>
      </c>
      <c r="M493" s="89" t="s">
        <v>1443</v>
      </c>
      <c r="N493" s="89" t="s">
        <v>1444</v>
      </c>
      <c r="O493" s="89" t="s">
        <v>96</v>
      </c>
      <c r="P493" s="89" t="s">
        <v>97</v>
      </c>
      <c r="Q493" s="89" t="s">
        <v>311</v>
      </c>
      <c r="R493" s="96" t="s">
        <v>104</v>
      </c>
      <c r="S493" s="93" t="s">
        <v>91</v>
      </c>
      <c r="T493" s="89"/>
      <c r="U493" s="89"/>
      <c r="V493" s="89"/>
      <c r="W493" s="89"/>
      <c r="X493" s="89"/>
      <c r="Y493" s="91"/>
    </row>
    <row r="494" spans="1:25" x14ac:dyDescent="0.25">
      <c r="A494" s="89">
        <v>34928</v>
      </c>
      <c r="B494" s="90" t="s">
        <v>92</v>
      </c>
      <c r="C494" s="89" t="s">
        <v>86</v>
      </c>
      <c r="D494" s="89" t="s">
        <v>2723</v>
      </c>
      <c r="E494" s="76" t="s">
        <v>36</v>
      </c>
      <c r="F494" s="76" t="str">
        <f>VLOOKUP(E494,Lookup!$A$1:$B$68,2,FALSE)</f>
        <v>Emergency Flow / ED</v>
      </c>
      <c r="G494" s="89" t="s">
        <v>2720</v>
      </c>
      <c r="H494" s="76" t="s">
        <v>4904</v>
      </c>
      <c r="I494" s="76" t="s">
        <v>3217</v>
      </c>
      <c r="J494" s="91">
        <v>45147</v>
      </c>
      <c r="K494" s="91">
        <v>45146</v>
      </c>
      <c r="L494" s="89"/>
      <c r="M494" s="89" t="s">
        <v>1441</v>
      </c>
      <c r="N494" s="89" t="s">
        <v>1442</v>
      </c>
      <c r="O494" s="89" t="s">
        <v>107</v>
      </c>
      <c r="P494" s="89" t="s">
        <v>108</v>
      </c>
      <c r="Q494" s="89" t="s">
        <v>170</v>
      </c>
      <c r="R494" s="96" t="s">
        <v>104</v>
      </c>
      <c r="S494" s="98" t="s">
        <v>99</v>
      </c>
      <c r="T494" s="89"/>
      <c r="U494" s="89"/>
      <c r="V494" s="89"/>
      <c r="W494" s="89"/>
      <c r="X494" s="89"/>
      <c r="Y494" s="91"/>
    </row>
    <row r="495" spans="1:25" x14ac:dyDescent="0.25">
      <c r="A495" s="89">
        <v>34921</v>
      </c>
      <c r="B495" s="90" t="s">
        <v>85</v>
      </c>
      <c r="C495" s="89" t="s">
        <v>125</v>
      </c>
      <c r="D495" s="89" t="s">
        <v>2718</v>
      </c>
      <c r="E495" s="76" t="s">
        <v>130</v>
      </c>
      <c r="F495" s="76" t="str">
        <f>VLOOKUP(E495,Lookup!$A$1:$B$68,2,FALSE)</f>
        <v>Medicine</v>
      </c>
      <c r="G495" s="89" t="s">
        <v>2720</v>
      </c>
      <c r="H495" s="76" t="s">
        <v>4904</v>
      </c>
      <c r="I495" s="76" t="s">
        <v>3217</v>
      </c>
      <c r="J495" s="91">
        <v>45147</v>
      </c>
      <c r="K495" s="91">
        <v>45147</v>
      </c>
      <c r="L495" s="89" t="s">
        <v>4784</v>
      </c>
      <c r="M495" s="89" t="s">
        <v>1453</v>
      </c>
      <c r="N495" s="89" t="s">
        <v>1454</v>
      </c>
      <c r="O495" s="89" t="s">
        <v>96</v>
      </c>
      <c r="P495" s="89" t="s">
        <v>97</v>
      </c>
      <c r="Q495" s="89" t="s">
        <v>311</v>
      </c>
      <c r="R495" s="96" t="s">
        <v>104</v>
      </c>
      <c r="S495" s="89"/>
      <c r="T495" s="89"/>
      <c r="U495" s="89"/>
      <c r="V495" s="89"/>
      <c r="W495" s="89"/>
      <c r="X495" s="89"/>
      <c r="Y495" s="91"/>
    </row>
    <row r="496" spans="1:25" x14ac:dyDescent="0.25">
      <c r="A496" s="89">
        <v>34920</v>
      </c>
      <c r="B496" s="90" t="s">
        <v>85</v>
      </c>
      <c r="C496" s="89" t="s">
        <v>86</v>
      </c>
      <c r="D496" s="89" t="s">
        <v>2718</v>
      </c>
      <c r="E496" s="76" t="s">
        <v>130</v>
      </c>
      <c r="F496" s="76" t="str">
        <f>VLOOKUP(E496,Lookup!$A$1:$B$68,2,FALSE)</f>
        <v>Medicine</v>
      </c>
      <c r="G496" s="89" t="s">
        <v>2720</v>
      </c>
      <c r="H496" s="76" t="s">
        <v>4904</v>
      </c>
      <c r="I496" s="76" t="s">
        <v>3217</v>
      </c>
      <c r="J496" s="91">
        <v>45147</v>
      </c>
      <c r="K496" s="91">
        <v>45147</v>
      </c>
      <c r="L496" s="89"/>
      <c r="M496" s="89" t="s">
        <v>1451</v>
      </c>
      <c r="N496" s="89" t="s">
        <v>1452</v>
      </c>
      <c r="O496" s="89" t="s">
        <v>115</v>
      </c>
      <c r="P496" s="89" t="s">
        <v>116</v>
      </c>
      <c r="Q496" s="89" t="s">
        <v>117</v>
      </c>
      <c r="R496" s="94" t="s">
        <v>99</v>
      </c>
      <c r="S496" s="98" t="s">
        <v>99</v>
      </c>
      <c r="T496" s="89"/>
      <c r="U496" s="89"/>
      <c r="V496" s="89"/>
      <c r="W496" s="89"/>
      <c r="X496" s="89"/>
      <c r="Y496" s="91"/>
    </row>
    <row r="497" spans="1:25" x14ac:dyDescent="0.25">
      <c r="A497" s="89">
        <v>34978</v>
      </c>
      <c r="B497" s="90" t="s">
        <v>92</v>
      </c>
      <c r="C497" s="89" t="s">
        <v>86</v>
      </c>
      <c r="D497" s="89" t="s">
        <v>2847</v>
      </c>
      <c r="E497" s="76" t="s">
        <v>165</v>
      </c>
      <c r="F497" s="76" t="str">
        <f>VLOOKUP(E497,Lookup!$A$1:$B$68,2,FALSE)</f>
        <v>Emergency Flow / ED</v>
      </c>
      <c r="G497" s="89" t="s">
        <v>2888</v>
      </c>
      <c r="H497" s="76" t="s">
        <v>4904</v>
      </c>
      <c r="I497" s="76" t="s">
        <v>3241</v>
      </c>
      <c r="J497" s="91">
        <v>45147</v>
      </c>
      <c r="K497" s="91">
        <v>45147</v>
      </c>
      <c r="L497" s="89" t="s">
        <v>4771</v>
      </c>
      <c r="M497" s="89" t="s">
        <v>1455</v>
      </c>
      <c r="N497" s="89" t="s">
        <v>1456</v>
      </c>
      <c r="O497" s="89" t="s">
        <v>153</v>
      </c>
      <c r="P497" s="89" t="s">
        <v>154</v>
      </c>
      <c r="Q497" s="89" t="s">
        <v>249</v>
      </c>
      <c r="R497" s="92" t="s">
        <v>91</v>
      </c>
      <c r="S497" s="93" t="s">
        <v>91</v>
      </c>
      <c r="T497" s="89"/>
      <c r="U497" s="89"/>
      <c r="V497" s="89"/>
      <c r="W497" s="89"/>
      <c r="X497" s="89"/>
      <c r="Y497" s="91"/>
    </row>
    <row r="498" spans="1:25" x14ac:dyDescent="0.25">
      <c r="A498" s="89">
        <v>35039</v>
      </c>
      <c r="B498" s="90" t="s">
        <v>85</v>
      </c>
      <c r="C498" s="89" t="s">
        <v>86</v>
      </c>
      <c r="D498" s="89" t="s">
        <v>2894</v>
      </c>
      <c r="E498" s="76" t="s">
        <v>528</v>
      </c>
      <c r="F498" s="76" t="str">
        <f>VLOOKUP(E498,Lookup!$A$1:$B$68,2,FALSE)</f>
        <v>Integrated Surgery</v>
      </c>
      <c r="G498" s="89" t="s">
        <v>2861</v>
      </c>
      <c r="H498" s="76" t="s">
        <v>4904</v>
      </c>
      <c r="I498" s="76" t="s">
        <v>43</v>
      </c>
      <c r="J498" s="91">
        <v>45148</v>
      </c>
      <c r="K498" s="91">
        <v>45148</v>
      </c>
      <c r="L498" s="89" t="s">
        <v>4766</v>
      </c>
      <c r="M498" s="89" t="s">
        <v>1461</v>
      </c>
      <c r="N498" s="89" t="s">
        <v>1462</v>
      </c>
      <c r="O498" s="89" t="s">
        <v>150</v>
      </c>
      <c r="P498" s="89" t="s">
        <v>151</v>
      </c>
      <c r="Q498" s="89" t="s">
        <v>529</v>
      </c>
      <c r="R498" s="92" t="s">
        <v>91</v>
      </c>
      <c r="S498" s="89"/>
      <c r="T498" s="89"/>
      <c r="U498" s="89"/>
      <c r="V498" s="89"/>
      <c r="W498" s="89"/>
      <c r="X498" s="89"/>
      <c r="Y498" s="91"/>
    </row>
    <row r="499" spans="1:25" x14ac:dyDescent="0.25">
      <c r="A499" s="89">
        <v>35229</v>
      </c>
      <c r="B499" s="90" t="s">
        <v>92</v>
      </c>
      <c r="C499" s="89" t="s">
        <v>155</v>
      </c>
      <c r="D499" s="89" t="s">
        <v>2710</v>
      </c>
      <c r="E499" s="76" t="s">
        <v>126</v>
      </c>
      <c r="F499" s="76" t="str">
        <f>VLOOKUP(E499,Lookup!$A$1:$B$68,2,FALSE)</f>
        <v>Emergency Flow / ED</v>
      </c>
      <c r="G499" s="89" t="s">
        <v>2732</v>
      </c>
      <c r="H499" s="76" t="s">
        <v>4904</v>
      </c>
      <c r="I499" s="76" t="s">
        <v>3240</v>
      </c>
      <c r="J499" s="91">
        <v>45150</v>
      </c>
      <c r="K499" s="91">
        <v>45149</v>
      </c>
      <c r="L499" s="89" t="s">
        <v>4839</v>
      </c>
      <c r="M499" s="89" t="s">
        <v>1465</v>
      </c>
      <c r="N499" s="89" t="s">
        <v>1466</v>
      </c>
      <c r="O499" s="89" t="s">
        <v>150</v>
      </c>
      <c r="P499" s="89" t="s">
        <v>231</v>
      </c>
      <c r="Q499" s="89" t="s">
        <v>98</v>
      </c>
      <c r="R499" s="94" t="s">
        <v>99</v>
      </c>
      <c r="S499" s="89"/>
      <c r="T499" s="89"/>
      <c r="U499" s="89"/>
      <c r="V499" s="89"/>
      <c r="W499" s="89"/>
      <c r="X499" s="89"/>
      <c r="Y499" s="91"/>
    </row>
    <row r="500" spans="1:25" x14ac:dyDescent="0.25">
      <c r="A500" s="89">
        <v>35294</v>
      </c>
      <c r="B500" s="90" t="s">
        <v>85</v>
      </c>
      <c r="C500" s="89" t="s">
        <v>86</v>
      </c>
      <c r="D500" s="89" t="s">
        <v>2719</v>
      </c>
      <c r="E500" s="76" t="s">
        <v>831</v>
      </c>
      <c r="F500" s="76" t="str">
        <f>VLOOKUP(E500,Lookup!$A$1:$B$68,2,FALSE)</f>
        <v>Emergency Flow / ED</v>
      </c>
      <c r="G500" s="89" t="s">
        <v>2720</v>
      </c>
      <c r="H500" s="76" t="s">
        <v>4904</v>
      </c>
      <c r="I500" s="76" t="s">
        <v>3217</v>
      </c>
      <c r="J500" s="91">
        <v>45151</v>
      </c>
      <c r="K500" s="91">
        <v>45148</v>
      </c>
      <c r="L500" s="89" t="s">
        <v>4760</v>
      </c>
      <c r="M500" s="89" t="s">
        <v>1463</v>
      </c>
      <c r="N500" s="89" t="s">
        <v>1464</v>
      </c>
      <c r="O500" s="89" t="s">
        <v>88</v>
      </c>
      <c r="P500" s="89" t="s">
        <v>90</v>
      </c>
      <c r="Q500" s="89" t="s">
        <v>225</v>
      </c>
      <c r="R500" s="92" t="s">
        <v>91</v>
      </c>
      <c r="S500" s="89"/>
      <c r="T500" s="89"/>
      <c r="U500" s="89"/>
      <c r="V500" s="89"/>
      <c r="W500" s="89"/>
      <c r="X500" s="89"/>
      <c r="Y500" s="91"/>
    </row>
    <row r="501" spans="1:25" x14ac:dyDescent="0.25">
      <c r="A501" s="89">
        <v>35277</v>
      </c>
      <c r="B501" s="90" t="s">
        <v>92</v>
      </c>
      <c r="C501" s="89" t="s">
        <v>86</v>
      </c>
      <c r="D501" s="89" t="s">
        <v>2710</v>
      </c>
      <c r="E501" s="76" t="s">
        <v>126</v>
      </c>
      <c r="F501" s="76" t="str">
        <f>VLOOKUP(E501,Lookup!$A$1:$B$68,2,FALSE)</f>
        <v>Emergency Flow / ED</v>
      </c>
      <c r="G501" s="89" t="s">
        <v>2732</v>
      </c>
      <c r="H501" s="76" t="s">
        <v>4904</v>
      </c>
      <c r="I501" s="76" t="s">
        <v>3240</v>
      </c>
      <c r="J501" s="91">
        <v>45151</v>
      </c>
      <c r="K501" s="91">
        <v>45151</v>
      </c>
      <c r="L501" s="89" t="s">
        <v>5750</v>
      </c>
      <c r="M501" s="89" t="s">
        <v>1467</v>
      </c>
      <c r="N501" s="89" t="s">
        <v>1468</v>
      </c>
      <c r="O501" s="89" t="s">
        <v>135</v>
      </c>
      <c r="P501" s="89" t="s">
        <v>136</v>
      </c>
      <c r="Q501" s="89" t="s">
        <v>141</v>
      </c>
      <c r="R501" s="92" t="s">
        <v>91</v>
      </c>
      <c r="S501" s="93" t="s">
        <v>91</v>
      </c>
      <c r="T501" s="89"/>
      <c r="U501" s="89"/>
      <c r="V501" s="89"/>
      <c r="W501" s="89"/>
      <c r="X501" s="89"/>
      <c r="Y501" s="91"/>
    </row>
    <row r="502" spans="1:25" x14ac:dyDescent="0.25">
      <c r="A502" s="89">
        <v>35382</v>
      </c>
      <c r="B502" s="90" t="s">
        <v>85</v>
      </c>
      <c r="C502" s="89" t="s">
        <v>86</v>
      </c>
      <c r="D502" s="89" t="s">
        <v>2719</v>
      </c>
      <c r="E502" s="76" t="s">
        <v>831</v>
      </c>
      <c r="F502" s="76" t="str">
        <f>VLOOKUP(E502,Lookup!$A$1:$B$68,2,FALSE)</f>
        <v>Emergency Flow / ED</v>
      </c>
      <c r="G502" s="89" t="s">
        <v>2720</v>
      </c>
      <c r="H502" s="76" t="s">
        <v>4904</v>
      </c>
      <c r="I502" s="76" t="s">
        <v>3217</v>
      </c>
      <c r="J502" s="91">
        <v>45152</v>
      </c>
      <c r="K502" s="91">
        <v>45152</v>
      </c>
      <c r="L502" s="89"/>
      <c r="M502" s="89" t="s">
        <v>1474</v>
      </c>
      <c r="N502" s="89" t="s">
        <v>1475</v>
      </c>
      <c r="O502" s="89" t="s">
        <v>88</v>
      </c>
      <c r="P502" s="89" t="s">
        <v>158</v>
      </c>
      <c r="Q502" s="89" t="s">
        <v>157</v>
      </c>
      <c r="R502" s="92" t="s">
        <v>91</v>
      </c>
      <c r="S502" s="89"/>
      <c r="T502" s="89"/>
      <c r="U502" s="89"/>
      <c r="V502" s="89"/>
      <c r="W502" s="89"/>
      <c r="X502" s="89"/>
      <c r="Y502" s="91"/>
    </row>
    <row r="503" spans="1:25" x14ac:dyDescent="0.25">
      <c r="A503" s="89">
        <v>35313</v>
      </c>
      <c r="B503" s="90" t="s">
        <v>85</v>
      </c>
      <c r="C503" s="89" t="s">
        <v>125</v>
      </c>
      <c r="D503" s="89" t="s">
        <v>2847</v>
      </c>
      <c r="E503" s="76" t="s">
        <v>165</v>
      </c>
      <c r="F503" s="76" t="str">
        <f>VLOOKUP(E503,Lookup!$A$1:$B$68,2,FALSE)</f>
        <v>Emergency Flow / ED</v>
      </c>
      <c r="G503" s="89" t="s">
        <v>2720</v>
      </c>
      <c r="H503" s="76" t="s">
        <v>4904</v>
      </c>
      <c r="I503" s="76" t="s">
        <v>3217</v>
      </c>
      <c r="J503" s="91">
        <v>45152</v>
      </c>
      <c r="K503" s="91">
        <v>45152</v>
      </c>
      <c r="L503" s="89" t="s">
        <v>5749</v>
      </c>
      <c r="M503" s="89" t="s">
        <v>1472</v>
      </c>
      <c r="N503" s="89" t="s">
        <v>1473</v>
      </c>
      <c r="O503" s="89" t="s">
        <v>4942</v>
      </c>
      <c r="P503" s="89" t="s">
        <v>354</v>
      </c>
      <c r="Q503" s="89" t="s">
        <v>355</v>
      </c>
      <c r="R503" s="96" t="s">
        <v>104</v>
      </c>
      <c r="S503" s="89"/>
      <c r="T503" s="89"/>
      <c r="U503" s="89"/>
      <c r="V503" s="89"/>
      <c r="W503" s="89"/>
      <c r="X503" s="89"/>
      <c r="Y503" s="91"/>
    </row>
    <row r="504" spans="1:25" x14ac:dyDescent="0.25">
      <c r="A504" s="89">
        <v>35510</v>
      </c>
      <c r="B504" s="90" t="s">
        <v>92</v>
      </c>
      <c r="C504" s="89" t="s">
        <v>86</v>
      </c>
      <c r="D504" s="89" t="s">
        <v>2721</v>
      </c>
      <c r="E504" s="76" t="s">
        <v>100</v>
      </c>
      <c r="F504" s="76" t="str">
        <f>VLOOKUP(E504,Lookup!$A$1:$B$68,2,FALSE)</f>
        <v>Specialist Surgery</v>
      </c>
      <c r="G504" s="89" t="s">
        <v>2867</v>
      </c>
      <c r="H504" s="76" t="s">
        <v>4904</v>
      </c>
      <c r="I504" s="76" t="s">
        <v>3218</v>
      </c>
      <c r="J504" s="91">
        <v>45153</v>
      </c>
      <c r="K504" s="91">
        <v>45131</v>
      </c>
      <c r="L504" s="89" t="s">
        <v>4755</v>
      </c>
      <c r="M504" s="89" t="s">
        <v>5853</v>
      </c>
      <c r="N504" s="89" t="s">
        <v>1375</v>
      </c>
      <c r="O504" s="89" t="s">
        <v>176</v>
      </c>
      <c r="P504" s="89" t="s">
        <v>195</v>
      </c>
      <c r="Q504" s="89" t="s">
        <v>196</v>
      </c>
      <c r="R504" s="96" t="s">
        <v>104</v>
      </c>
      <c r="S504" s="100" t="s">
        <v>104</v>
      </c>
      <c r="T504" s="89"/>
      <c r="U504" s="89" t="s">
        <v>3487</v>
      </c>
      <c r="V504" s="89"/>
      <c r="W504" s="89"/>
      <c r="X504" s="89"/>
      <c r="Y504" s="91"/>
    </row>
    <row r="505" spans="1:25" x14ac:dyDescent="0.25">
      <c r="A505" s="89">
        <v>35560</v>
      </c>
      <c r="B505" s="90" t="s">
        <v>85</v>
      </c>
      <c r="C505" s="89" t="s">
        <v>86</v>
      </c>
      <c r="D505" s="89" t="s">
        <v>2894</v>
      </c>
      <c r="E505" s="76" t="s">
        <v>528</v>
      </c>
      <c r="F505" s="76" t="str">
        <f>VLOOKUP(E505,Lookup!$A$1:$B$68,2,FALSE)</f>
        <v>Integrated Surgery</v>
      </c>
      <c r="G505" s="89" t="s">
        <v>2926</v>
      </c>
      <c r="H505" s="76" t="s">
        <v>4904</v>
      </c>
      <c r="I505" s="76" t="s">
        <v>48</v>
      </c>
      <c r="J505" s="91">
        <v>45153</v>
      </c>
      <c r="K505" s="91">
        <v>45153</v>
      </c>
      <c r="L505" s="89" t="s">
        <v>4835</v>
      </c>
      <c r="M505" s="89" t="s">
        <v>1476</v>
      </c>
      <c r="N505" s="89" t="s">
        <v>1477</v>
      </c>
      <c r="O505" s="89" t="s">
        <v>150</v>
      </c>
      <c r="P505" s="89" t="s">
        <v>231</v>
      </c>
      <c r="Q505" s="89" t="s">
        <v>98</v>
      </c>
      <c r="R505" s="92" t="s">
        <v>91</v>
      </c>
      <c r="S505" s="89"/>
      <c r="T505" s="89"/>
      <c r="U505" s="89"/>
      <c r="V505" s="89"/>
      <c r="W505" s="89"/>
      <c r="X505" s="89"/>
      <c r="Y505" s="91"/>
    </row>
    <row r="506" spans="1:25" x14ac:dyDescent="0.25">
      <c r="A506" s="89">
        <v>35626</v>
      </c>
      <c r="B506" s="90" t="s">
        <v>85</v>
      </c>
      <c r="C506" s="89" t="s">
        <v>86</v>
      </c>
      <c r="D506" s="89" t="s">
        <v>2718</v>
      </c>
      <c r="E506" s="76" t="s">
        <v>130</v>
      </c>
      <c r="F506" s="76" t="str">
        <f>VLOOKUP(E506,Lookup!$A$1:$B$68,2,FALSE)</f>
        <v>Medicine</v>
      </c>
      <c r="G506" s="89" t="s">
        <v>2829</v>
      </c>
      <c r="H506" s="76" t="s">
        <v>4904</v>
      </c>
      <c r="I506" s="76" t="s">
        <v>3266</v>
      </c>
      <c r="J506" s="91">
        <v>45154</v>
      </c>
      <c r="K506" s="91">
        <v>45148</v>
      </c>
      <c r="L506" s="89" t="s">
        <v>4954</v>
      </c>
      <c r="M506" s="89" t="s">
        <v>1459</v>
      </c>
      <c r="N506" s="89" t="s">
        <v>1460</v>
      </c>
      <c r="O506" s="89" t="s">
        <v>153</v>
      </c>
      <c r="P506" s="89" t="s">
        <v>199</v>
      </c>
      <c r="Q506" s="89" t="s">
        <v>1105</v>
      </c>
      <c r="R506" s="96" t="s">
        <v>104</v>
      </c>
      <c r="S506" s="89"/>
      <c r="T506" s="89"/>
      <c r="U506" s="89"/>
      <c r="V506" s="89"/>
      <c r="W506" s="89"/>
      <c r="X506" s="89"/>
      <c r="Y506" s="91"/>
    </row>
    <row r="507" spans="1:25" x14ac:dyDescent="0.25">
      <c r="A507" s="89">
        <v>35572</v>
      </c>
      <c r="B507" s="90" t="s">
        <v>85</v>
      </c>
      <c r="C507" s="89" t="s">
        <v>155</v>
      </c>
      <c r="D507" s="89" t="s">
        <v>2749</v>
      </c>
      <c r="E507" s="76" t="s">
        <v>93</v>
      </c>
      <c r="F507" s="76" t="str">
        <f>VLOOKUP(E507,Lookup!$A$1:$B$68,2,FALSE)</f>
        <v>Medicine</v>
      </c>
      <c r="G507" s="89" t="s">
        <v>2845</v>
      </c>
      <c r="H507" s="76" t="s">
        <v>4904</v>
      </c>
      <c r="I507" s="76" t="s">
        <v>3208</v>
      </c>
      <c r="J507" s="91">
        <v>45154</v>
      </c>
      <c r="K507" s="91">
        <v>45153</v>
      </c>
      <c r="L507" s="89" t="s">
        <v>4854</v>
      </c>
      <c r="M507" s="89" t="s">
        <v>1478</v>
      </c>
      <c r="N507" s="89" t="s">
        <v>1479</v>
      </c>
      <c r="O507" s="89" t="s">
        <v>192</v>
      </c>
      <c r="P507" s="89" t="s">
        <v>193</v>
      </c>
      <c r="Q507" s="89" t="s">
        <v>194</v>
      </c>
      <c r="R507" s="96" t="s">
        <v>104</v>
      </c>
      <c r="S507" s="89"/>
      <c r="T507" s="89"/>
      <c r="U507" s="89"/>
      <c r="V507" s="89"/>
      <c r="W507" s="89"/>
      <c r="X507" s="89"/>
      <c r="Y507" s="91"/>
    </row>
    <row r="508" spans="1:25" x14ac:dyDescent="0.25">
      <c r="A508" s="89">
        <v>35652</v>
      </c>
      <c r="B508" s="90" t="s">
        <v>85</v>
      </c>
      <c r="C508" s="89" t="s">
        <v>86</v>
      </c>
      <c r="D508" s="89" t="s">
        <v>2749</v>
      </c>
      <c r="E508" s="76" t="s">
        <v>93</v>
      </c>
      <c r="F508" s="76" t="str">
        <f>VLOOKUP(E508,Lookup!$A$1:$B$68,2,FALSE)</f>
        <v>Medicine</v>
      </c>
      <c r="G508" s="89" t="s">
        <v>2845</v>
      </c>
      <c r="H508" s="76" t="s">
        <v>4904</v>
      </c>
      <c r="I508" s="76" t="s">
        <v>3208</v>
      </c>
      <c r="J508" s="91">
        <v>45154</v>
      </c>
      <c r="K508" s="91">
        <v>45154</v>
      </c>
      <c r="L508" s="89" t="s">
        <v>4752</v>
      </c>
      <c r="M508" s="89" t="s">
        <v>1481</v>
      </c>
      <c r="N508" s="89" t="s">
        <v>1482</v>
      </c>
      <c r="O508" s="89" t="s">
        <v>135</v>
      </c>
      <c r="P508" s="89" t="s">
        <v>205</v>
      </c>
      <c r="Q508" s="89" t="s">
        <v>206</v>
      </c>
      <c r="R508" s="96" t="s">
        <v>104</v>
      </c>
      <c r="S508" s="93" t="s">
        <v>91</v>
      </c>
      <c r="T508" s="89"/>
      <c r="U508" s="89"/>
      <c r="V508" s="89"/>
      <c r="W508" s="89"/>
      <c r="X508" s="89"/>
      <c r="Y508" s="91"/>
    </row>
    <row r="509" spans="1:25" x14ac:dyDescent="0.25">
      <c r="A509" s="89">
        <v>35699</v>
      </c>
      <c r="B509" s="90" t="s">
        <v>92</v>
      </c>
      <c r="C509" s="89" t="s">
        <v>125</v>
      </c>
      <c r="D509" s="89" t="s">
        <v>2723</v>
      </c>
      <c r="E509" s="76" t="s">
        <v>36</v>
      </c>
      <c r="F509" s="76" t="str">
        <f>VLOOKUP(E509,Lookup!$A$1:$B$68,2,FALSE)</f>
        <v>Emergency Flow / ED</v>
      </c>
      <c r="G509" s="89" t="s">
        <v>2724</v>
      </c>
      <c r="H509" s="76" t="s">
        <v>4904</v>
      </c>
      <c r="I509" s="76" t="s">
        <v>36</v>
      </c>
      <c r="J509" s="91">
        <v>45155</v>
      </c>
      <c r="K509" s="91">
        <v>45148</v>
      </c>
      <c r="L509" s="89"/>
      <c r="M509" s="89" t="s">
        <v>1457</v>
      </c>
      <c r="N509" s="89" t="s">
        <v>1458</v>
      </c>
      <c r="O509" s="89" t="s">
        <v>127</v>
      </c>
      <c r="P509" s="89" t="s">
        <v>128</v>
      </c>
      <c r="Q509" s="89" t="s">
        <v>129</v>
      </c>
      <c r="R509" s="92" t="s">
        <v>91</v>
      </c>
      <c r="S509" s="89"/>
      <c r="T509" s="89"/>
      <c r="U509" s="89"/>
      <c r="V509" s="89"/>
      <c r="W509" s="89"/>
      <c r="X509" s="89"/>
      <c r="Y509" s="91"/>
    </row>
    <row r="510" spans="1:25" x14ac:dyDescent="0.25">
      <c r="A510" s="89">
        <v>35772</v>
      </c>
      <c r="B510" s="90" t="s">
        <v>92</v>
      </c>
      <c r="C510" s="89" t="s">
        <v>86</v>
      </c>
      <c r="D510" s="89" t="s">
        <v>2749</v>
      </c>
      <c r="E510" s="76" t="s">
        <v>93</v>
      </c>
      <c r="F510" s="76" t="str">
        <f>VLOOKUP(E510,Lookup!$A$1:$B$68,2,FALSE)</f>
        <v>Medicine</v>
      </c>
      <c r="G510" s="89" t="s">
        <v>2845</v>
      </c>
      <c r="H510" s="76" t="s">
        <v>4904</v>
      </c>
      <c r="I510" s="76" t="s">
        <v>3208</v>
      </c>
      <c r="J510" s="91">
        <v>45156</v>
      </c>
      <c r="K510" s="91">
        <v>45156</v>
      </c>
      <c r="L510" s="89"/>
      <c r="M510" s="89" t="s">
        <v>1483</v>
      </c>
      <c r="N510" s="89" t="s">
        <v>1484</v>
      </c>
      <c r="O510" s="89" t="s">
        <v>192</v>
      </c>
      <c r="P510" s="89" t="s">
        <v>193</v>
      </c>
      <c r="Q510" s="89" t="s">
        <v>1485</v>
      </c>
      <c r="R510" s="96" t="s">
        <v>104</v>
      </c>
      <c r="S510" s="93" t="s">
        <v>91</v>
      </c>
      <c r="T510" s="89"/>
      <c r="U510" s="89"/>
      <c r="V510" s="89"/>
      <c r="W510" s="89"/>
      <c r="X510" s="89"/>
      <c r="Y510" s="91"/>
    </row>
    <row r="511" spans="1:25" x14ac:dyDescent="0.25">
      <c r="A511" s="89">
        <v>35905</v>
      </c>
      <c r="B511" s="90" t="s">
        <v>92</v>
      </c>
      <c r="C511" s="89" t="s">
        <v>86</v>
      </c>
      <c r="D511" s="89" t="s">
        <v>2710</v>
      </c>
      <c r="E511" s="76" t="s">
        <v>126</v>
      </c>
      <c r="F511" s="76" t="str">
        <f>VLOOKUP(E511,Lookup!$A$1:$B$68,2,FALSE)</f>
        <v>Emergency Flow / ED</v>
      </c>
      <c r="G511" s="89" t="s">
        <v>2732</v>
      </c>
      <c r="H511" s="76" t="s">
        <v>4904</v>
      </c>
      <c r="I511" s="76" t="s">
        <v>3240</v>
      </c>
      <c r="J511" s="91">
        <v>45157</v>
      </c>
      <c r="K511" s="91">
        <v>45157</v>
      </c>
      <c r="L511" s="89"/>
      <c r="M511" s="89" t="s">
        <v>1488</v>
      </c>
      <c r="N511" s="89" t="s">
        <v>1489</v>
      </c>
      <c r="O511" s="89" t="s">
        <v>88</v>
      </c>
      <c r="P511" s="89" t="s">
        <v>90</v>
      </c>
      <c r="Q511" s="89" t="s">
        <v>4936</v>
      </c>
      <c r="R511" s="92" t="s">
        <v>91</v>
      </c>
      <c r="S511" s="93" t="s">
        <v>91</v>
      </c>
      <c r="T511" s="89"/>
      <c r="U511" s="89"/>
      <c r="V511" s="89"/>
      <c r="W511" s="89"/>
      <c r="X511" s="89"/>
      <c r="Y511" s="91"/>
    </row>
    <row r="512" spans="1:25" x14ac:dyDescent="0.25">
      <c r="A512" s="89">
        <v>35874</v>
      </c>
      <c r="B512" s="90" t="s">
        <v>92</v>
      </c>
      <c r="C512" s="89" t="s">
        <v>155</v>
      </c>
      <c r="D512" s="89" t="s">
        <v>2710</v>
      </c>
      <c r="E512" s="76" t="s">
        <v>126</v>
      </c>
      <c r="F512" s="76" t="str">
        <f>VLOOKUP(E512,Lookup!$A$1:$B$68,2,FALSE)</f>
        <v>Emergency Flow / ED</v>
      </c>
      <c r="G512" s="89" t="s">
        <v>2732</v>
      </c>
      <c r="H512" s="76" t="s">
        <v>4904</v>
      </c>
      <c r="I512" s="76" t="s">
        <v>3240</v>
      </c>
      <c r="J512" s="91">
        <v>45157</v>
      </c>
      <c r="K512" s="91">
        <v>45157</v>
      </c>
      <c r="L512" s="89" t="s">
        <v>4888</v>
      </c>
      <c r="M512" s="89" t="s">
        <v>5854</v>
      </c>
      <c r="N512" s="89" t="s">
        <v>1491</v>
      </c>
      <c r="O512" s="89" t="s">
        <v>192</v>
      </c>
      <c r="P512" s="89" t="s">
        <v>383</v>
      </c>
      <c r="Q512" s="89" t="s">
        <v>1227</v>
      </c>
      <c r="R512" s="92" t="s">
        <v>91</v>
      </c>
      <c r="S512" s="89"/>
      <c r="T512" s="89"/>
      <c r="U512" s="89"/>
      <c r="V512" s="89"/>
      <c r="W512" s="89"/>
      <c r="X512" s="89"/>
      <c r="Y512" s="91"/>
    </row>
    <row r="513" spans="1:25" x14ac:dyDescent="0.25">
      <c r="A513" s="89">
        <v>35888</v>
      </c>
      <c r="B513" s="90" t="s">
        <v>92</v>
      </c>
      <c r="C513" s="89" t="s">
        <v>86</v>
      </c>
      <c r="D513" s="89" t="s">
        <v>2749</v>
      </c>
      <c r="E513" s="76" t="s">
        <v>93</v>
      </c>
      <c r="F513" s="76" t="str">
        <f>VLOOKUP(E513,Lookup!$A$1:$B$68,2,FALSE)</f>
        <v>Medicine</v>
      </c>
      <c r="G513" s="89" t="s">
        <v>2845</v>
      </c>
      <c r="H513" s="76" t="s">
        <v>4904</v>
      </c>
      <c r="I513" s="76" t="s">
        <v>3208</v>
      </c>
      <c r="J513" s="91">
        <v>45157</v>
      </c>
      <c r="K513" s="91">
        <v>45157</v>
      </c>
      <c r="L513" s="89"/>
      <c r="M513" s="89" t="s">
        <v>1492</v>
      </c>
      <c r="N513" s="89" t="s">
        <v>1493</v>
      </c>
      <c r="O513" s="89" t="s">
        <v>135</v>
      </c>
      <c r="P513" s="89" t="s">
        <v>136</v>
      </c>
      <c r="Q513" s="89" t="s">
        <v>137</v>
      </c>
      <c r="R513" s="92" t="s">
        <v>91</v>
      </c>
      <c r="S513" s="93" t="s">
        <v>91</v>
      </c>
      <c r="T513" s="89"/>
      <c r="U513" s="89"/>
      <c r="V513" s="89"/>
      <c r="W513" s="89"/>
      <c r="X513" s="89"/>
      <c r="Y513" s="91"/>
    </row>
    <row r="514" spans="1:25" x14ac:dyDescent="0.25">
      <c r="A514" s="89">
        <v>36106</v>
      </c>
      <c r="B514" s="90" t="s">
        <v>92</v>
      </c>
      <c r="C514" s="89" t="s">
        <v>86</v>
      </c>
      <c r="D514" s="89" t="s">
        <v>2737</v>
      </c>
      <c r="E514" s="76" t="s">
        <v>230</v>
      </c>
      <c r="F514" s="76" t="str">
        <f>VLOOKUP(E514,Lookup!$A$1:$B$68,2,FALSE)</f>
        <v>Medicine</v>
      </c>
      <c r="G514" s="89" t="s">
        <v>5821</v>
      </c>
      <c r="H514" s="76" t="s">
        <v>5822</v>
      </c>
      <c r="I514" s="76" t="s">
        <v>5811</v>
      </c>
      <c r="J514" s="91">
        <v>45160</v>
      </c>
      <c r="K514" s="91">
        <v>45160</v>
      </c>
      <c r="L514" s="89" t="s">
        <v>5748</v>
      </c>
      <c r="M514" s="89" t="s">
        <v>1496</v>
      </c>
      <c r="N514" s="89" t="s">
        <v>1497</v>
      </c>
      <c r="O514" s="89" t="s">
        <v>139</v>
      </c>
      <c r="P514" s="89" t="s">
        <v>143</v>
      </c>
      <c r="Q514" s="89" t="s">
        <v>269</v>
      </c>
      <c r="R514" s="92" t="s">
        <v>91</v>
      </c>
      <c r="S514" s="98" t="s">
        <v>99</v>
      </c>
      <c r="T514" s="89"/>
      <c r="U514" s="89"/>
      <c r="V514" s="89"/>
      <c r="W514" s="89"/>
      <c r="X514" s="89"/>
      <c r="Y514" s="91"/>
    </row>
    <row r="515" spans="1:25" x14ac:dyDescent="0.25">
      <c r="A515" s="89">
        <v>36162</v>
      </c>
      <c r="B515" s="90" t="s">
        <v>85</v>
      </c>
      <c r="C515" s="89" t="s">
        <v>316</v>
      </c>
      <c r="D515" s="89" t="s">
        <v>2811</v>
      </c>
      <c r="E515" s="76" t="s">
        <v>204</v>
      </c>
      <c r="F515" s="76" t="str">
        <f>VLOOKUP(E515,Lookup!$A$1:$B$68,2,FALSE)</f>
        <v>Medicine</v>
      </c>
      <c r="G515" s="89" t="s">
        <v>2812</v>
      </c>
      <c r="H515" s="76" t="s">
        <v>4904</v>
      </c>
      <c r="I515" s="76" t="s">
        <v>3231</v>
      </c>
      <c r="J515" s="91">
        <v>45161</v>
      </c>
      <c r="K515" s="91">
        <v>45158</v>
      </c>
      <c r="L515" s="89" t="s">
        <v>4881</v>
      </c>
      <c r="M515" s="89" t="s">
        <v>1494</v>
      </c>
      <c r="N515" s="89" t="s">
        <v>847</v>
      </c>
      <c r="O515" s="89" t="s">
        <v>127</v>
      </c>
      <c r="P515" s="89" t="s">
        <v>145</v>
      </c>
      <c r="Q515" s="89" t="s">
        <v>149</v>
      </c>
      <c r="R515" s="92" t="s">
        <v>91</v>
      </c>
      <c r="S515" s="89"/>
      <c r="T515" s="89"/>
      <c r="U515" s="89"/>
      <c r="V515" s="89"/>
      <c r="W515" s="89"/>
      <c r="X515" s="89"/>
      <c r="Y515" s="91"/>
    </row>
    <row r="516" spans="1:25" x14ac:dyDescent="0.25">
      <c r="A516" s="89">
        <v>36170</v>
      </c>
      <c r="B516" s="90" t="s">
        <v>92</v>
      </c>
      <c r="C516" s="89" t="s">
        <v>86</v>
      </c>
      <c r="D516" s="89" t="s">
        <v>2718</v>
      </c>
      <c r="E516" s="76" t="s">
        <v>130</v>
      </c>
      <c r="F516" s="76" t="str">
        <f>VLOOKUP(E516,Lookup!$A$1:$B$68,2,FALSE)</f>
        <v>Medicine</v>
      </c>
      <c r="G516" s="89" t="s">
        <v>2720</v>
      </c>
      <c r="H516" s="76" t="s">
        <v>4904</v>
      </c>
      <c r="I516" s="76" t="s">
        <v>3217</v>
      </c>
      <c r="J516" s="91">
        <v>45161</v>
      </c>
      <c r="K516" s="91">
        <v>45161</v>
      </c>
      <c r="L516" s="89" t="s">
        <v>4954</v>
      </c>
      <c r="M516" s="89" t="s">
        <v>1498</v>
      </c>
      <c r="N516" s="89" t="s">
        <v>1499</v>
      </c>
      <c r="O516" s="89" t="s">
        <v>131</v>
      </c>
      <c r="P516" s="89" t="s">
        <v>132</v>
      </c>
      <c r="Q516" s="89" t="s">
        <v>992</v>
      </c>
      <c r="R516" s="95" t="s">
        <v>11</v>
      </c>
      <c r="S516" s="93" t="s">
        <v>91</v>
      </c>
      <c r="T516" s="89"/>
      <c r="U516" s="89"/>
      <c r="V516" s="89"/>
      <c r="W516" s="89"/>
      <c r="X516" s="89"/>
      <c r="Y516" s="91"/>
    </row>
    <row r="517" spans="1:25" x14ac:dyDescent="0.25">
      <c r="A517" s="89">
        <v>36160</v>
      </c>
      <c r="B517" s="90" t="s">
        <v>85</v>
      </c>
      <c r="C517" s="89" t="s">
        <v>125</v>
      </c>
      <c r="D517" s="89" t="s">
        <v>2894</v>
      </c>
      <c r="E517" s="76" t="s">
        <v>528</v>
      </c>
      <c r="F517" s="76" t="str">
        <f>VLOOKUP(E517,Lookup!$A$1:$B$68,2,FALSE)</f>
        <v>Integrated Surgery</v>
      </c>
      <c r="G517" s="89" t="s">
        <v>2927</v>
      </c>
      <c r="H517" s="76" t="s">
        <v>4970</v>
      </c>
      <c r="I517" s="76" t="s">
        <v>3267</v>
      </c>
      <c r="J517" s="91">
        <v>45161</v>
      </c>
      <c r="K517" s="91">
        <v>45161</v>
      </c>
      <c r="L517" s="89" t="s">
        <v>4755</v>
      </c>
      <c r="M517" s="89" t="s">
        <v>1502</v>
      </c>
      <c r="N517" s="89" t="s">
        <v>1503</v>
      </c>
      <c r="O517" s="89" t="s">
        <v>127</v>
      </c>
      <c r="P517" s="89" t="s">
        <v>1033</v>
      </c>
      <c r="Q517" s="89" t="s">
        <v>1034</v>
      </c>
      <c r="R517" s="94" t="s">
        <v>99</v>
      </c>
      <c r="S517" s="89"/>
      <c r="T517" s="89"/>
      <c r="U517" s="89"/>
      <c r="V517" s="89"/>
      <c r="W517" s="89"/>
      <c r="X517" s="89"/>
      <c r="Y517" s="91"/>
    </row>
    <row r="518" spans="1:25" x14ac:dyDescent="0.25">
      <c r="A518" s="89">
        <v>36266</v>
      </c>
      <c r="B518" s="90" t="s">
        <v>92</v>
      </c>
      <c r="C518" s="89" t="s">
        <v>86</v>
      </c>
      <c r="D518" s="89" t="s">
        <v>2718</v>
      </c>
      <c r="E518" s="76" t="s">
        <v>130</v>
      </c>
      <c r="F518" s="76" t="str">
        <f>VLOOKUP(E518,Lookup!$A$1:$B$68,2,FALSE)</f>
        <v>Medicine</v>
      </c>
      <c r="G518" s="89" t="s">
        <v>2732</v>
      </c>
      <c r="H518" s="76" t="s">
        <v>4904</v>
      </c>
      <c r="I518" s="76" t="s">
        <v>3240</v>
      </c>
      <c r="J518" s="91">
        <v>45162</v>
      </c>
      <c r="K518" s="91">
        <v>45156</v>
      </c>
      <c r="L518" s="89" t="s">
        <v>4775</v>
      </c>
      <c r="M518" s="89" t="s">
        <v>1486</v>
      </c>
      <c r="N518" s="89" t="s">
        <v>1487</v>
      </c>
      <c r="O518" s="89" t="s">
        <v>176</v>
      </c>
      <c r="P518" s="89" t="s">
        <v>177</v>
      </c>
      <c r="Q518" s="89" t="s">
        <v>386</v>
      </c>
      <c r="R518" s="94" t="s">
        <v>99</v>
      </c>
      <c r="S518" s="93" t="s">
        <v>91</v>
      </c>
      <c r="T518" s="89"/>
      <c r="U518" s="89"/>
      <c r="V518" s="89"/>
      <c r="W518" s="89"/>
      <c r="X518" s="89"/>
      <c r="Y518" s="91"/>
    </row>
    <row r="519" spans="1:25" x14ac:dyDescent="0.25">
      <c r="A519" s="89">
        <v>36233</v>
      </c>
      <c r="B519" s="90" t="s">
        <v>85</v>
      </c>
      <c r="C519" s="89" t="s">
        <v>86</v>
      </c>
      <c r="D519" s="89" t="s">
        <v>2719</v>
      </c>
      <c r="E519" s="76" t="s">
        <v>831</v>
      </c>
      <c r="F519" s="76" t="str">
        <f>VLOOKUP(E519,Lookup!$A$1:$B$68,2,FALSE)</f>
        <v>Emergency Flow / ED</v>
      </c>
      <c r="G519" s="89" t="s">
        <v>2720</v>
      </c>
      <c r="H519" s="76" t="s">
        <v>4904</v>
      </c>
      <c r="I519" s="76" t="s">
        <v>3217</v>
      </c>
      <c r="J519" s="91">
        <v>45162</v>
      </c>
      <c r="K519" s="91">
        <v>45162</v>
      </c>
      <c r="L519" s="89" t="s">
        <v>4818</v>
      </c>
      <c r="M519" s="89" t="s">
        <v>1504</v>
      </c>
      <c r="N519" s="89" t="s">
        <v>1505</v>
      </c>
      <c r="O519" s="89" t="s">
        <v>135</v>
      </c>
      <c r="P519" s="89" t="s">
        <v>136</v>
      </c>
      <c r="Q519" s="89" t="s">
        <v>260</v>
      </c>
      <c r="R519" s="96" t="s">
        <v>104</v>
      </c>
      <c r="S519" s="98" t="s">
        <v>99</v>
      </c>
      <c r="T519" s="89"/>
      <c r="U519" s="89"/>
      <c r="V519" s="89"/>
      <c r="W519" s="89"/>
      <c r="X519" s="89"/>
      <c r="Y519" s="91"/>
    </row>
    <row r="520" spans="1:25" x14ac:dyDescent="0.25">
      <c r="A520" s="89">
        <v>36345</v>
      </c>
      <c r="B520" s="90" t="s">
        <v>85</v>
      </c>
      <c r="C520" s="89" t="s">
        <v>86</v>
      </c>
      <c r="D520" s="89" t="s">
        <v>2718</v>
      </c>
      <c r="E520" s="76" t="s">
        <v>130</v>
      </c>
      <c r="F520" s="76" t="str">
        <f>VLOOKUP(E520,Lookup!$A$1:$B$68,2,FALSE)</f>
        <v>Medicine</v>
      </c>
      <c r="G520" s="89" t="s">
        <v>2888</v>
      </c>
      <c r="H520" s="76" t="s">
        <v>4904</v>
      </c>
      <c r="I520" s="76" t="s">
        <v>3241</v>
      </c>
      <c r="J520" s="91">
        <v>45163</v>
      </c>
      <c r="K520" s="91">
        <v>44935</v>
      </c>
      <c r="L520" s="89"/>
      <c r="M520" s="89" t="s">
        <v>525</v>
      </c>
      <c r="N520" s="89" t="s">
        <v>526</v>
      </c>
      <c r="O520" s="89" t="s">
        <v>115</v>
      </c>
      <c r="P520" s="89" t="s">
        <v>116</v>
      </c>
      <c r="Q520" s="89" t="s">
        <v>219</v>
      </c>
      <c r="R520" s="96" t="s">
        <v>104</v>
      </c>
      <c r="S520" s="97" t="s">
        <v>105</v>
      </c>
      <c r="T520" s="89"/>
      <c r="U520" s="89"/>
      <c r="V520" s="89"/>
      <c r="W520" s="89"/>
      <c r="X520" s="89"/>
      <c r="Y520" s="91"/>
    </row>
    <row r="521" spans="1:25" x14ac:dyDescent="0.25">
      <c r="A521" s="89">
        <v>36318</v>
      </c>
      <c r="B521" s="90" t="s">
        <v>92</v>
      </c>
      <c r="C521" s="89" t="s">
        <v>86</v>
      </c>
      <c r="D521" s="89" t="s">
        <v>2718</v>
      </c>
      <c r="E521" s="76" t="s">
        <v>130</v>
      </c>
      <c r="F521" s="76" t="str">
        <f>VLOOKUP(E521,Lookup!$A$1:$B$68,2,FALSE)</f>
        <v>Medicine</v>
      </c>
      <c r="G521" s="89" t="s">
        <v>2738</v>
      </c>
      <c r="H521" s="76" t="s">
        <v>4904</v>
      </c>
      <c r="I521" s="76" t="s">
        <v>3229</v>
      </c>
      <c r="J521" s="91">
        <v>45163</v>
      </c>
      <c r="K521" s="91">
        <v>45104</v>
      </c>
      <c r="L521" s="89"/>
      <c r="M521" s="89" t="s">
        <v>1256</v>
      </c>
      <c r="N521" s="89" t="s">
        <v>1257</v>
      </c>
      <c r="O521" s="89" t="s">
        <v>115</v>
      </c>
      <c r="P521" s="89" t="s">
        <v>116</v>
      </c>
      <c r="Q521" s="89" t="s">
        <v>219</v>
      </c>
      <c r="R521" s="96" t="s">
        <v>104</v>
      </c>
      <c r="S521" s="97" t="s">
        <v>105</v>
      </c>
      <c r="T521" s="89"/>
      <c r="U521" s="89"/>
      <c r="V521" s="89"/>
      <c r="W521" s="89"/>
      <c r="X521" s="89"/>
      <c r="Y521" s="91"/>
    </row>
    <row r="522" spans="1:25" x14ac:dyDescent="0.25">
      <c r="A522" s="89">
        <v>36346</v>
      </c>
      <c r="B522" s="90" t="s">
        <v>85</v>
      </c>
      <c r="C522" s="89" t="s">
        <v>86</v>
      </c>
      <c r="D522" s="89" t="s">
        <v>2718</v>
      </c>
      <c r="E522" s="76" t="s">
        <v>130</v>
      </c>
      <c r="F522" s="76" t="str">
        <f>VLOOKUP(E522,Lookup!$A$1:$B$68,2,FALSE)</f>
        <v>Medicine</v>
      </c>
      <c r="G522" s="89" t="s">
        <v>2707</v>
      </c>
      <c r="H522" s="76" t="s">
        <v>4904</v>
      </c>
      <c r="I522" s="76" t="s">
        <v>3260</v>
      </c>
      <c r="J522" s="91">
        <v>45163</v>
      </c>
      <c r="K522" s="91">
        <v>45142</v>
      </c>
      <c r="L522" s="89"/>
      <c r="M522" s="89" t="s">
        <v>1436</v>
      </c>
      <c r="N522" s="89" t="s">
        <v>1437</v>
      </c>
      <c r="O522" s="89" t="s">
        <v>1197</v>
      </c>
      <c r="P522" s="89" t="s">
        <v>1198</v>
      </c>
      <c r="Q522" s="89" t="s">
        <v>1438</v>
      </c>
      <c r="R522" s="92" t="s">
        <v>91</v>
      </c>
      <c r="S522" s="93" t="s">
        <v>91</v>
      </c>
      <c r="T522" s="89"/>
      <c r="U522" s="89"/>
      <c r="V522" s="89" t="s">
        <v>1439</v>
      </c>
      <c r="W522" s="89"/>
      <c r="X522" s="89"/>
      <c r="Y522" s="91"/>
    </row>
    <row r="523" spans="1:25" x14ac:dyDescent="0.25">
      <c r="A523" s="89">
        <v>36309</v>
      </c>
      <c r="B523" s="90" t="s">
        <v>92</v>
      </c>
      <c r="C523" s="89" t="s">
        <v>86</v>
      </c>
      <c r="D523" s="89" t="s">
        <v>2749</v>
      </c>
      <c r="E523" s="76" t="s">
        <v>93</v>
      </c>
      <c r="F523" s="76" t="str">
        <f>VLOOKUP(E523,Lookup!$A$1:$B$68,2,FALSE)</f>
        <v>Medicine</v>
      </c>
      <c r="G523" s="89" t="s">
        <v>2845</v>
      </c>
      <c r="H523" s="76" t="s">
        <v>4904</v>
      </c>
      <c r="I523" s="76" t="s">
        <v>3208</v>
      </c>
      <c r="J523" s="91">
        <v>45163</v>
      </c>
      <c r="K523" s="91">
        <v>45161</v>
      </c>
      <c r="L523" s="89" t="s">
        <v>4782</v>
      </c>
      <c r="M523" s="89" t="s">
        <v>1500</v>
      </c>
      <c r="N523" s="89" t="s">
        <v>1501</v>
      </c>
      <c r="O523" s="89" t="s">
        <v>88</v>
      </c>
      <c r="P523" s="89" t="s">
        <v>4909</v>
      </c>
      <c r="Q523" s="89" t="s">
        <v>4927</v>
      </c>
      <c r="R523" s="94" t="s">
        <v>99</v>
      </c>
      <c r="S523" s="98" t="s">
        <v>99</v>
      </c>
      <c r="T523" s="89"/>
      <c r="U523" s="89"/>
      <c r="V523" s="89"/>
      <c r="W523" s="89"/>
      <c r="X523" s="89"/>
      <c r="Y523" s="91"/>
    </row>
    <row r="524" spans="1:25" x14ac:dyDescent="0.25">
      <c r="A524" s="89">
        <v>36378</v>
      </c>
      <c r="B524" s="90" t="s">
        <v>92</v>
      </c>
      <c r="C524" s="89" t="s">
        <v>125</v>
      </c>
      <c r="D524" s="89" t="s">
        <v>2726</v>
      </c>
      <c r="E524" s="76" t="s">
        <v>138</v>
      </c>
      <c r="F524" s="76" t="str">
        <f>VLOOKUP(E524,Lookup!$A$1:$B$68,2,FALSE)</f>
        <v>Specialist Surgery</v>
      </c>
      <c r="G524" s="89" t="s">
        <v>2827</v>
      </c>
      <c r="H524" s="76" t="s">
        <v>4904</v>
      </c>
      <c r="I524" s="76" t="s">
        <v>3223</v>
      </c>
      <c r="J524" s="91">
        <v>45163</v>
      </c>
      <c r="K524" s="91">
        <v>45162</v>
      </c>
      <c r="L524" s="89" t="s">
        <v>4845</v>
      </c>
      <c r="M524" s="89" t="s">
        <v>1506</v>
      </c>
      <c r="N524" s="89" t="s">
        <v>1507</v>
      </c>
      <c r="O524" s="89" t="s">
        <v>210</v>
      </c>
      <c r="P524" s="89" t="s">
        <v>893</v>
      </c>
      <c r="Q524" s="89" t="s">
        <v>1508</v>
      </c>
      <c r="R524" s="94" t="s">
        <v>99</v>
      </c>
      <c r="S524" s="98" t="s">
        <v>99</v>
      </c>
      <c r="T524" s="89"/>
      <c r="U524" s="89" t="s">
        <v>4104</v>
      </c>
      <c r="V524" s="89"/>
      <c r="W524" s="89"/>
      <c r="X524" s="89"/>
      <c r="Y524" s="91"/>
    </row>
    <row r="525" spans="1:25" x14ac:dyDescent="0.25">
      <c r="A525" s="89">
        <v>36339</v>
      </c>
      <c r="B525" s="90" t="s">
        <v>92</v>
      </c>
      <c r="C525" s="89" t="s">
        <v>86</v>
      </c>
      <c r="D525" s="89" t="s">
        <v>2709</v>
      </c>
      <c r="E525" s="76" t="s">
        <v>122</v>
      </c>
      <c r="F525" s="76" t="str">
        <f>VLOOKUP(E525,Lookup!$A$1:$B$68,2,FALSE)</f>
        <v>Integrated Surgery</v>
      </c>
      <c r="G525" s="89" t="s">
        <v>2715</v>
      </c>
      <c r="H525" s="76" t="s">
        <v>4904</v>
      </c>
      <c r="I525" s="76" t="s">
        <v>3262</v>
      </c>
      <c r="J525" s="91">
        <v>45163</v>
      </c>
      <c r="K525" s="91">
        <v>45163</v>
      </c>
      <c r="L525" s="89" t="s">
        <v>5747</v>
      </c>
      <c r="M525" s="89" t="s">
        <v>1511</v>
      </c>
      <c r="N525" s="89" t="s">
        <v>1471</v>
      </c>
      <c r="O525" s="89" t="s">
        <v>127</v>
      </c>
      <c r="P525" s="89" t="s">
        <v>145</v>
      </c>
      <c r="Q525" s="89" t="s">
        <v>149</v>
      </c>
      <c r="R525" s="92" t="s">
        <v>91</v>
      </c>
      <c r="S525" s="93" t="s">
        <v>91</v>
      </c>
      <c r="T525" s="89"/>
      <c r="U525" s="89"/>
      <c r="V525" s="89"/>
      <c r="W525" s="89"/>
      <c r="X525" s="89"/>
      <c r="Y525" s="91"/>
    </row>
    <row r="526" spans="1:25" x14ac:dyDescent="0.25">
      <c r="A526" s="89">
        <v>36402</v>
      </c>
      <c r="B526" s="90" t="s">
        <v>85</v>
      </c>
      <c r="C526" s="89" t="s">
        <v>86</v>
      </c>
      <c r="D526" s="89" t="s">
        <v>2847</v>
      </c>
      <c r="E526" s="76" t="s">
        <v>165</v>
      </c>
      <c r="F526" s="76" t="str">
        <f>VLOOKUP(E526,Lookup!$A$1:$B$68,2,FALSE)</f>
        <v>Emergency Flow / ED</v>
      </c>
      <c r="G526" s="89" t="s">
        <v>2720</v>
      </c>
      <c r="H526" s="76" t="s">
        <v>4904</v>
      </c>
      <c r="I526" s="76" t="s">
        <v>3217</v>
      </c>
      <c r="J526" s="91">
        <v>45164</v>
      </c>
      <c r="K526" s="91">
        <v>45163</v>
      </c>
      <c r="L526" s="89" t="s">
        <v>5746</v>
      </c>
      <c r="M526" s="89" t="s">
        <v>1509</v>
      </c>
      <c r="N526" s="89" t="s">
        <v>1510</v>
      </c>
      <c r="O526" s="89" t="s">
        <v>4942</v>
      </c>
      <c r="P526" s="89" t="s">
        <v>354</v>
      </c>
      <c r="Q526" s="89" t="s">
        <v>355</v>
      </c>
      <c r="R526" s="92" t="s">
        <v>91</v>
      </c>
      <c r="S526" s="89"/>
      <c r="T526" s="89"/>
      <c r="U526" s="89"/>
      <c r="V526" s="89"/>
      <c r="W526" s="89"/>
      <c r="X526" s="89"/>
      <c r="Y526" s="91"/>
    </row>
    <row r="527" spans="1:25" x14ac:dyDescent="0.25">
      <c r="A527" s="89">
        <v>36471</v>
      </c>
      <c r="B527" s="90" t="s">
        <v>92</v>
      </c>
      <c r="C527" s="89" t="s">
        <v>86</v>
      </c>
      <c r="D527" s="89" t="s">
        <v>2718</v>
      </c>
      <c r="E527" s="76" t="s">
        <v>130</v>
      </c>
      <c r="F527" s="76" t="str">
        <f>VLOOKUP(E527,Lookup!$A$1:$B$68,2,FALSE)</f>
        <v>Medicine</v>
      </c>
      <c r="G527" s="89" t="s">
        <v>2720</v>
      </c>
      <c r="H527" s="76" t="s">
        <v>4904</v>
      </c>
      <c r="I527" s="76" t="s">
        <v>3217</v>
      </c>
      <c r="J527" s="91">
        <v>45166</v>
      </c>
      <c r="K527" s="91">
        <v>45166</v>
      </c>
      <c r="L527" s="89" t="s">
        <v>5514</v>
      </c>
      <c r="M527" s="89" t="s">
        <v>1519</v>
      </c>
      <c r="N527" s="89" t="s">
        <v>1520</v>
      </c>
      <c r="O527" s="89" t="s">
        <v>96</v>
      </c>
      <c r="P527" s="89" t="s">
        <v>97</v>
      </c>
      <c r="Q527" s="89" t="s">
        <v>479</v>
      </c>
      <c r="R527" s="96" t="s">
        <v>104</v>
      </c>
      <c r="S527" s="93" t="s">
        <v>91</v>
      </c>
      <c r="T527" s="89"/>
      <c r="U527" s="89"/>
      <c r="V527" s="89"/>
      <c r="W527" s="89"/>
      <c r="X527" s="89"/>
      <c r="Y527" s="91"/>
    </row>
    <row r="528" spans="1:25" x14ac:dyDescent="0.25">
      <c r="A528" s="89">
        <v>36492</v>
      </c>
      <c r="B528" s="90" t="s">
        <v>92</v>
      </c>
      <c r="C528" s="89" t="s">
        <v>86</v>
      </c>
      <c r="D528" s="89" t="s">
        <v>2749</v>
      </c>
      <c r="E528" s="76" t="s">
        <v>93</v>
      </c>
      <c r="F528" s="76" t="str">
        <f>VLOOKUP(E528,Lookup!$A$1:$B$68,2,FALSE)</f>
        <v>Medicine</v>
      </c>
      <c r="G528" s="89" t="s">
        <v>2845</v>
      </c>
      <c r="H528" s="76" t="s">
        <v>4904</v>
      </c>
      <c r="I528" s="76" t="s">
        <v>3208</v>
      </c>
      <c r="J528" s="91">
        <v>45166</v>
      </c>
      <c r="K528" s="91">
        <v>45166</v>
      </c>
      <c r="L528" s="89" t="s">
        <v>5610</v>
      </c>
      <c r="M528" s="89" t="s">
        <v>1521</v>
      </c>
      <c r="N528" s="89" t="s">
        <v>1522</v>
      </c>
      <c r="O528" s="89" t="s">
        <v>135</v>
      </c>
      <c r="P528" s="89" t="s">
        <v>136</v>
      </c>
      <c r="Q528" s="89" t="s">
        <v>439</v>
      </c>
      <c r="R528" s="92" t="s">
        <v>91</v>
      </c>
      <c r="S528" s="93" t="s">
        <v>91</v>
      </c>
      <c r="T528" s="89"/>
      <c r="U528" s="89"/>
      <c r="V528" s="89"/>
      <c r="W528" s="89"/>
      <c r="X528" s="89"/>
      <c r="Y528" s="91"/>
    </row>
    <row r="529" spans="1:25" x14ac:dyDescent="0.25">
      <c r="A529" s="89">
        <v>36602</v>
      </c>
      <c r="B529" s="90" t="s">
        <v>92</v>
      </c>
      <c r="C529" s="89" t="s">
        <v>155</v>
      </c>
      <c r="D529" s="89" t="s">
        <v>2710</v>
      </c>
      <c r="E529" s="76" t="s">
        <v>126</v>
      </c>
      <c r="F529" s="76" t="str">
        <f>VLOOKUP(E529,Lookup!$A$1:$B$68,2,FALSE)</f>
        <v>Emergency Flow / ED</v>
      </c>
      <c r="G529" s="89" t="s">
        <v>2732</v>
      </c>
      <c r="H529" s="76" t="s">
        <v>4904</v>
      </c>
      <c r="I529" s="76" t="s">
        <v>3240</v>
      </c>
      <c r="J529" s="91">
        <v>45167</v>
      </c>
      <c r="K529" s="91">
        <v>45167</v>
      </c>
      <c r="L529" s="89" t="s">
        <v>4815</v>
      </c>
      <c r="M529" s="89" t="s">
        <v>1523</v>
      </c>
      <c r="N529" s="89" t="s">
        <v>1524</v>
      </c>
      <c r="O529" s="89" t="s">
        <v>192</v>
      </c>
      <c r="P529" s="89" t="s">
        <v>235</v>
      </c>
      <c r="Q529" s="89" t="s">
        <v>194</v>
      </c>
      <c r="R529" s="94" t="s">
        <v>99</v>
      </c>
      <c r="S529" s="89"/>
      <c r="T529" s="89"/>
      <c r="U529" s="89"/>
      <c r="V529" s="89"/>
      <c r="W529" s="89"/>
      <c r="X529" s="89"/>
      <c r="Y529" s="91"/>
    </row>
    <row r="530" spans="1:25" x14ac:dyDescent="0.25">
      <c r="A530" s="89">
        <v>36638</v>
      </c>
      <c r="B530" s="90" t="s">
        <v>92</v>
      </c>
      <c r="C530" s="89" t="s">
        <v>125</v>
      </c>
      <c r="D530" s="89" t="s">
        <v>2740</v>
      </c>
      <c r="E530" s="76" t="s">
        <v>191</v>
      </c>
      <c r="F530" s="76" t="str">
        <f>VLOOKUP(E530,Lookup!$A$1:$B$68,2,FALSE)</f>
        <v>Medicine</v>
      </c>
      <c r="G530" s="89" t="s">
        <v>2741</v>
      </c>
      <c r="H530" s="76" t="s">
        <v>4904</v>
      </c>
      <c r="I530" s="76" t="s">
        <v>3232</v>
      </c>
      <c r="J530" s="91">
        <v>45168</v>
      </c>
      <c r="K530" s="91">
        <v>45157</v>
      </c>
      <c r="L530" s="89"/>
      <c r="M530" s="89" t="s">
        <v>1490</v>
      </c>
      <c r="N530" s="89" t="s">
        <v>1480</v>
      </c>
      <c r="O530" s="89" t="s">
        <v>127</v>
      </c>
      <c r="P530" s="89" t="s">
        <v>128</v>
      </c>
      <c r="Q530" s="89" t="s">
        <v>129</v>
      </c>
      <c r="R530" s="92" t="s">
        <v>91</v>
      </c>
      <c r="S530" s="89"/>
      <c r="T530" s="89"/>
      <c r="U530" s="89"/>
      <c r="V530" s="89"/>
      <c r="W530" s="89"/>
      <c r="X530" s="89"/>
      <c r="Y530" s="91"/>
    </row>
    <row r="531" spans="1:25" x14ac:dyDescent="0.25">
      <c r="A531" s="89">
        <v>36657</v>
      </c>
      <c r="B531" s="90" t="s">
        <v>85</v>
      </c>
      <c r="C531" s="89" t="s">
        <v>86</v>
      </c>
      <c r="D531" s="89" t="s">
        <v>2749</v>
      </c>
      <c r="E531" s="76" t="s">
        <v>93</v>
      </c>
      <c r="F531" s="76" t="str">
        <f>VLOOKUP(E531,Lookup!$A$1:$B$68,2,FALSE)</f>
        <v>Medicine</v>
      </c>
      <c r="G531" s="89" t="s">
        <v>5855</v>
      </c>
      <c r="H531" s="76" t="s">
        <v>5822</v>
      </c>
      <c r="I531" s="76" t="s">
        <v>3268</v>
      </c>
      <c r="J531" s="91">
        <v>45168</v>
      </c>
      <c r="K531" s="91">
        <v>45163</v>
      </c>
      <c r="L531" s="89" t="s">
        <v>4798</v>
      </c>
      <c r="M531" s="89" t="s">
        <v>1513</v>
      </c>
      <c r="N531" s="89" t="s">
        <v>1514</v>
      </c>
      <c r="O531" s="89" t="s">
        <v>115</v>
      </c>
      <c r="P531" s="89" t="s">
        <v>116</v>
      </c>
      <c r="Q531" s="89" t="s">
        <v>646</v>
      </c>
      <c r="R531" s="96" t="s">
        <v>104</v>
      </c>
      <c r="S531" s="98" t="s">
        <v>99</v>
      </c>
      <c r="T531" s="89"/>
      <c r="U531" s="89"/>
      <c r="V531" s="89"/>
      <c r="W531" s="89"/>
      <c r="X531" s="89"/>
      <c r="Y531" s="91"/>
    </row>
    <row r="532" spans="1:25" x14ac:dyDescent="0.25">
      <c r="A532" s="89">
        <v>36635</v>
      </c>
      <c r="B532" s="90" t="s">
        <v>92</v>
      </c>
      <c r="C532" s="89" t="s">
        <v>125</v>
      </c>
      <c r="D532" s="89" t="s">
        <v>2718</v>
      </c>
      <c r="E532" s="76" t="s">
        <v>130</v>
      </c>
      <c r="F532" s="76" t="str">
        <f>VLOOKUP(E532,Lookup!$A$1:$B$68,2,FALSE)</f>
        <v>Medicine</v>
      </c>
      <c r="G532" s="89" t="s">
        <v>2732</v>
      </c>
      <c r="H532" s="76" t="s">
        <v>4904</v>
      </c>
      <c r="I532" s="76" t="s">
        <v>3240</v>
      </c>
      <c r="J532" s="91">
        <v>45168</v>
      </c>
      <c r="K532" s="91">
        <v>45165</v>
      </c>
      <c r="L532" s="89"/>
      <c r="M532" s="89" t="s">
        <v>1490</v>
      </c>
      <c r="N532" s="89" t="s">
        <v>1495</v>
      </c>
      <c r="O532" s="89" t="s">
        <v>127</v>
      </c>
      <c r="P532" s="89" t="s">
        <v>128</v>
      </c>
      <c r="Q532" s="89" t="s">
        <v>129</v>
      </c>
      <c r="R532" s="92" t="s">
        <v>91</v>
      </c>
      <c r="S532" s="89"/>
      <c r="T532" s="89"/>
      <c r="U532" s="89"/>
      <c r="V532" s="89"/>
      <c r="W532" s="89"/>
      <c r="X532" s="89"/>
      <c r="Y532" s="91"/>
    </row>
    <row r="533" spans="1:25" x14ac:dyDescent="0.25">
      <c r="A533" s="89">
        <v>36737</v>
      </c>
      <c r="B533" s="90" t="s">
        <v>92</v>
      </c>
      <c r="C533" s="89" t="s">
        <v>86</v>
      </c>
      <c r="D533" s="89" t="s">
        <v>2723</v>
      </c>
      <c r="E533" s="76" t="s">
        <v>36</v>
      </c>
      <c r="F533" s="76" t="str">
        <f>VLOOKUP(E533,Lookup!$A$1:$B$68,2,FALSE)</f>
        <v>Emergency Flow / ED</v>
      </c>
      <c r="G533" s="89" t="s">
        <v>2724</v>
      </c>
      <c r="H533" s="76" t="s">
        <v>4904</v>
      </c>
      <c r="I533" s="76" t="s">
        <v>36</v>
      </c>
      <c r="J533" s="91">
        <v>45169</v>
      </c>
      <c r="K533" s="91">
        <v>45168</v>
      </c>
      <c r="L533" s="89" t="s">
        <v>4753</v>
      </c>
      <c r="M533" s="89" t="s">
        <v>1530</v>
      </c>
      <c r="N533" s="89" t="s">
        <v>1531</v>
      </c>
      <c r="O533" s="89" t="s">
        <v>292</v>
      </c>
      <c r="P533" s="89" t="s">
        <v>293</v>
      </c>
      <c r="Q533" s="89" t="s">
        <v>424</v>
      </c>
      <c r="R533" s="102" t="s">
        <v>171</v>
      </c>
      <c r="S533" s="103" t="s">
        <v>171</v>
      </c>
      <c r="T533" s="104" t="s">
        <v>171</v>
      </c>
      <c r="U533" s="89" t="s">
        <v>1532</v>
      </c>
      <c r="V533" s="89" t="s">
        <v>1533</v>
      </c>
      <c r="W533" s="89"/>
      <c r="X533" s="89" t="s">
        <v>1534</v>
      </c>
      <c r="Y533" s="91"/>
    </row>
    <row r="534" spans="1:25" x14ac:dyDescent="0.25">
      <c r="A534" s="89">
        <v>36711</v>
      </c>
      <c r="B534" s="90" t="s">
        <v>85</v>
      </c>
      <c r="C534" s="89" t="s">
        <v>155</v>
      </c>
      <c r="D534" s="89" t="s">
        <v>2894</v>
      </c>
      <c r="E534" s="76" t="s">
        <v>528</v>
      </c>
      <c r="F534" s="76" t="str">
        <f>VLOOKUP(E534,Lookup!$A$1:$B$68,2,FALSE)</f>
        <v>Integrated Surgery</v>
      </c>
      <c r="G534" s="89" t="s">
        <v>2917</v>
      </c>
      <c r="H534" s="76" t="s">
        <v>4923</v>
      </c>
      <c r="I534" s="76" t="s">
        <v>41</v>
      </c>
      <c r="J534" s="91">
        <v>45169</v>
      </c>
      <c r="K534" s="91">
        <v>45169</v>
      </c>
      <c r="L534" s="89" t="s">
        <v>5577</v>
      </c>
      <c r="M534" s="89" t="s">
        <v>1535</v>
      </c>
      <c r="N534" s="89" t="s">
        <v>1536</v>
      </c>
      <c r="O534" s="89" t="s">
        <v>135</v>
      </c>
      <c r="P534" s="89" t="s">
        <v>337</v>
      </c>
      <c r="Q534" s="89" t="s">
        <v>1537</v>
      </c>
      <c r="R534" s="92" t="s">
        <v>91</v>
      </c>
      <c r="S534" s="89"/>
      <c r="T534" s="89"/>
      <c r="U534" s="89"/>
      <c r="V534" s="89"/>
      <c r="W534" s="89"/>
      <c r="X534" s="89"/>
      <c r="Y534" s="91"/>
    </row>
    <row r="535" spans="1:25" x14ac:dyDescent="0.25">
      <c r="A535" s="89">
        <v>36806</v>
      </c>
      <c r="B535" s="90" t="s">
        <v>92</v>
      </c>
      <c r="C535" s="89" t="s">
        <v>86</v>
      </c>
      <c r="D535" s="89" t="s">
        <v>2749</v>
      </c>
      <c r="E535" s="76" t="s">
        <v>93</v>
      </c>
      <c r="F535" s="76" t="str">
        <f>VLOOKUP(E535,Lookup!$A$1:$B$68,2,FALSE)</f>
        <v>Medicine</v>
      </c>
      <c r="G535" s="89" t="s">
        <v>2845</v>
      </c>
      <c r="H535" s="76" t="s">
        <v>4904</v>
      </c>
      <c r="I535" s="76" t="s">
        <v>3208</v>
      </c>
      <c r="J535" s="91">
        <v>45170</v>
      </c>
      <c r="K535" s="91">
        <v>45170</v>
      </c>
      <c r="L535" s="89" t="s">
        <v>5610</v>
      </c>
      <c r="M535" s="89" t="s">
        <v>1543</v>
      </c>
      <c r="N535" s="89" t="s">
        <v>1544</v>
      </c>
      <c r="O535" s="89" t="s">
        <v>127</v>
      </c>
      <c r="P535" s="89" t="s">
        <v>145</v>
      </c>
      <c r="Q535" s="89" t="s">
        <v>149</v>
      </c>
      <c r="R535" s="92" t="s">
        <v>91</v>
      </c>
      <c r="S535" s="93" t="s">
        <v>91</v>
      </c>
      <c r="T535" s="89"/>
      <c r="U535" s="89"/>
      <c r="V535" s="89"/>
      <c r="W535" s="89"/>
      <c r="X535" s="89"/>
      <c r="Y535" s="91"/>
    </row>
    <row r="536" spans="1:25" x14ac:dyDescent="0.25">
      <c r="A536" s="89">
        <v>36893</v>
      </c>
      <c r="B536" s="90" t="s">
        <v>92</v>
      </c>
      <c r="C536" s="89" t="s">
        <v>125</v>
      </c>
      <c r="D536" s="89" t="s">
        <v>2718</v>
      </c>
      <c r="E536" s="76" t="s">
        <v>130</v>
      </c>
      <c r="F536" s="76" t="str">
        <f>VLOOKUP(E536,Lookup!$A$1:$B$68,2,FALSE)</f>
        <v>Medicine</v>
      </c>
      <c r="G536" s="89" t="s">
        <v>2720</v>
      </c>
      <c r="H536" s="76" t="s">
        <v>4904</v>
      </c>
      <c r="I536" s="76" t="s">
        <v>3217</v>
      </c>
      <c r="J536" s="91">
        <v>45171</v>
      </c>
      <c r="K536" s="91">
        <v>45167</v>
      </c>
      <c r="L536" s="89" t="s">
        <v>4850</v>
      </c>
      <c r="M536" s="89" t="s">
        <v>1525</v>
      </c>
      <c r="N536" s="89" t="s">
        <v>1526</v>
      </c>
      <c r="O536" s="89" t="s">
        <v>131</v>
      </c>
      <c r="P536" s="89" t="s">
        <v>132</v>
      </c>
      <c r="Q536" s="89" t="s">
        <v>133</v>
      </c>
      <c r="R536" s="92" t="s">
        <v>91</v>
      </c>
      <c r="S536" s="89"/>
      <c r="T536" s="89"/>
      <c r="U536" s="89"/>
      <c r="V536" s="89"/>
      <c r="W536" s="89"/>
      <c r="X536" s="89"/>
      <c r="Y536" s="91"/>
    </row>
    <row r="537" spans="1:25" x14ac:dyDescent="0.25">
      <c r="A537" s="89">
        <v>36889</v>
      </c>
      <c r="B537" s="90" t="s">
        <v>92</v>
      </c>
      <c r="C537" s="89" t="s">
        <v>86</v>
      </c>
      <c r="D537" s="89" t="s">
        <v>2710</v>
      </c>
      <c r="E537" s="76" t="s">
        <v>126</v>
      </c>
      <c r="F537" s="76" t="str">
        <f>VLOOKUP(E537,Lookup!$A$1:$B$68,2,FALSE)</f>
        <v>Emergency Flow / ED</v>
      </c>
      <c r="G537" s="89" t="s">
        <v>2732</v>
      </c>
      <c r="H537" s="76" t="s">
        <v>4904</v>
      </c>
      <c r="I537" s="76" t="s">
        <v>3240</v>
      </c>
      <c r="J537" s="91">
        <v>45171</v>
      </c>
      <c r="K537" s="91">
        <v>45171</v>
      </c>
      <c r="L537" s="89"/>
      <c r="M537" s="89" t="s">
        <v>1546</v>
      </c>
      <c r="N537" s="89" t="s">
        <v>123</v>
      </c>
      <c r="O537" s="89" t="s">
        <v>192</v>
      </c>
      <c r="P537" s="89" t="s">
        <v>1279</v>
      </c>
      <c r="Q537" s="89" t="s">
        <v>1280</v>
      </c>
      <c r="R537" s="92" t="s">
        <v>91</v>
      </c>
      <c r="S537" s="93" t="s">
        <v>91</v>
      </c>
      <c r="T537" s="89"/>
      <c r="U537" s="89" t="s">
        <v>3034</v>
      </c>
      <c r="V537" s="89"/>
      <c r="W537" s="89"/>
      <c r="X537" s="89"/>
      <c r="Y537" s="91"/>
    </row>
    <row r="538" spans="1:25" x14ac:dyDescent="0.25">
      <c r="A538" s="89">
        <v>36900</v>
      </c>
      <c r="B538" s="90" t="s">
        <v>92</v>
      </c>
      <c r="C538" s="89" t="s">
        <v>86</v>
      </c>
      <c r="D538" s="89" t="s">
        <v>2718</v>
      </c>
      <c r="E538" s="76" t="s">
        <v>130</v>
      </c>
      <c r="F538" s="76" t="str">
        <f>VLOOKUP(E538,Lookup!$A$1:$B$68,2,FALSE)</f>
        <v>Medicine</v>
      </c>
      <c r="G538" s="89" t="s">
        <v>2845</v>
      </c>
      <c r="H538" s="76" t="s">
        <v>4904</v>
      </c>
      <c r="I538" s="76" t="s">
        <v>3208</v>
      </c>
      <c r="J538" s="91">
        <v>45172</v>
      </c>
      <c r="K538" s="91">
        <v>45172</v>
      </c>
      <c r="L538" s="89" t="s">
        <v>4860</v>
      </c>
      <c r="M538" s="89" t="s">
        <v>1547</v>
      </c>
      <c r="N538" s="89" t="s">
        <v>1548</v>
      </c>
      <c r="O538" s="89" t="s">
        <v>135</v>
      </c>
      <c r="P538" s="89" t="s">
        <v>136</v>
      </c>
      <c r="Q538" s="89" t="s">
        <v>141</v>
      </c>
      <c r="R538" s="92" t="s">
        <v>91</v>
      </c>
      <c r="S538" s="93" t="s">
        <v>91</v>
      </c>
      <c r="T538" s="89"/>
      <c r="U538" s="89"/>
      <c r="V538" s="89"/>
      <c r="W538" s="89"/>
      <c r="X538" s="89"/>
      <c r="Y538" s="91"/>
    </row>
    <row r="539" spans="1:25" x14ac:dyDescent="0.25">
      <c r="A539" s="89">
        <v>37013</v>
      </c>
      <c r="B539" s="90" t="s">
        <v>92</v>
      </c>
      <c r="C539" s="89" t="s">
        <v>125</v>
      </c>
      <c r="D539" s="89" t="s">
        <v>2820</v>
      </c>
      <c r="E539" s="76" t="s">
        <v>281</v>
      </c>
      <c r="F539" s="76" t="str">
        <f>VLOOKUP(E539,Lookup!$A$1:$B$68,2,FALSE)</f>
        <v>Specialist Surgery</v>
      </c>
      <c r="G539" s="89" t="s">
        <v>2877</v>
      </c>
      <c r="H539" s="76" t="s">
        <v>4904</v>
      </c>
      <c r="I539" s="76" t="s">
        <v>3228</v>
      </c>
      <c r="J539" s="91">
        <v>45173</v>
      </c>
      <c r="K539" s="91">
        <v>45163</v>
      </c>
      <c r="L539" s="89" t="s">
        <v>5580</v>
      </c>
      <c r="M539" s="89" t="s">
        <v>1515</v>
      </c>
      <c r="N539" s="89" t="s">
        <v>1516</v>
      </c>
      <c r="O539" s="89" t="s">
        <v>176</v>
      </c>
      <c r="P539" s="89" t="s">
        <v>177</v>
      </c>
      <c r="Q539" s="89" t="s">
        <v>98</v>
      </c>
      <c r="R539" s="94" t="s">
        <v>99</v>
      </c>
      <c r="S539" s="98" t="s">
        <v>99</v>
      </c>
      <c r="T539" s="89"/>
      <c r="U539" s="89" t="s">
        <v>5745</v>
      </c>
      <c r="V539" s="89"/>
      <c r="W539" s="89"/>
      <c r="X539" s="89"/>
      <c r="Y539" s="91"/>
    </row>
    <row r="540" spans="1:25" x14ac:dyDescent="0.25">
      <c r="A540" s="89">
        <v>36976</v>
      </c>
      <c r="B540" s="90" t="s">
        <v>183</v>
      </c>
      <c r="C540" s="89" t="s">
        <v>86</v>
      </c>
      <c r="D540" s="89" t="s">
        <v>2749</v>
      </c>
      <c r="E540" s="76" t="s">
        <v>93</v>
      </c>
      <c r="F540" s="76" t="str">
        <f>VLOOKUP(E540,Lookup!$A$1:$B$68,2,FALSE)</f>
        <v>Medicine</v>
      </c>
      <c r="G540" s="89" t="s">
        <v>2744</v>
      </c>
      <c r="H540" s="76" t="s">
        <v>4904</v>
      </c>
      <c r="I540" s="76" t="s">
        <v>3212</v>
      </c>
      <c r="J540" s="91">
        <v>45173</v>
      </c>
      <c r="K540" s="91">
        <v>45173</v>
      </c>
      <c r="L540" s="89" t="s">
        <v>5083</v>
      </c>
      <c r="M540" s="89" t="s">
        <v>1553</v>
      </c>
      <c r="N540" s="89" t="s">
        <v>1554</v>
      </c>
      <c r="O540" s="89" t="s">
        <v>210</v>
      </c>
      <c r="P540" s="89" t="s">
        <v>782</v>
      </c>
      <c r="Q540" s="89" t="s">
        <v>783</v>
      </c>
      <c r="R540" s="94" t="s">
        <v>99</v>
      </c>
      <c r="S540" s="98" t="s">
        <v>99</v>
      </c>
      <c r="T540" s="105" t="s">
        <v>99</v>
      </c>
      <c r="U540" s="89" t="s">
        <v>5856</v>
      </c>
      <c r="V540" s="89" t="s">
        <v>5857</v>
      </c>
      <c r="W540" s="89"/>
      <c r="X540" s="89" t="s">
        <v>5858</v>
      </c>
      <c r="Y540" s="91"/>
    </row>
    <row r="541" spans="1:25" x14ac:dyDescent="0.25">
      <c r="A541" s="89">
        <v>37053</v>
      </c>
      <c r="B541" s="90" t="s">
        <v>85</v>
      </c>
      <c r="C541" s="89" t="s">
        <v>155</v>
      </c>
      <c r="D541" s="89" t="s">
        <v>2872</v>
      </c>
      <c r="E541" s="76" t="s">
        <v>261</v>
      </c>
      <c r="F541" s="76" t="str">
        <f>VLOOKUP(E541,Lookup!$A$1:$B$68,2,FALSE)</f>
        <v>Emergency Flow / ED</v>
      </c>
      <c r="G541" s="89" t="s">
        <v>2896</v>
      </c>
      <c r="H541" s="76" t="s">
        <v>5713</v>
      </c>
      <c r="I541" s="76" t="s">
        <v>43</v>
      </c>
      <c r="J541" s="91">
        <v>45174</v>
      </c>
      <c r="K541" s="91">
        <v>45173</v>
      </c>
      <c r="L541" s="89" t="s">
        <v>4958</v>
      </c>
      <c r="M541" s="89" t="s">
        <v>1549</v>
      </c>
      <c r="N541" s="89" t="s">
        <v>1550</v>
      </c>
      <c r="O541" s="89" t="s">
        <v>135</v>
      </c>
      <c r="P541" s="89" t="s">
        <v>136</v>
      </c>
      <c r="Q541" s="89" t="s">
        <v>317</v>
      </c>
      <c r="R541" s="94" t="s">
        <v>99</v>
      </c>
      <c r="S541" s="89"/>
      <c r="T541" s="105" t="s">
        <v>99</v>
      </c>
      <c r="U541" s="89" t="s">
        <v>1551</v>
      </c>
      <c r="V541" s="89" t="s">
        <v>1552</v>
      </c>
      <c r="W541" s="89"/>
      <c r="X541" s="89" t="s">
        <v>99</v>
      </c>
      <c r="Y541" s="91"/>
    </row>
    <row r="542" spans="1:25" x14ac:dyDescent="0.25">
      <c r="A542" s="89">
        <v>37132</v>
      </c>
      <c r="B542" s="90" t="s">
        <v>92</v>
      </c>
      <c r="C542" s="89" t="s">
        <v>86</v>
      </c>
      <c r="D542" s="89" t="s">
        <v>2749</v>
      </c>
      <c r="E542" s="76" t="s">
        <v>93</v>
      </c>
      <c r="F542" s="76" t="str">
        <f>VLOOKUP(E542,Lookup!$A$1:$B$68,2,FALSE)</f>
        <v>Medicine</v>
      </c>
      <c r="G542" s="89" t="s">
        <v>2845</v>
      </c>
      <c r="H542" s="76" t="s">
        <v>4904</v>
      </c>
      <c r="I542" s="76" t="s">
        <v>3208</v>
      </c>
      <c r="J542" s="91">
        <v>45174</v>
      </c>
      <c r="K542" s="91">
        <v>45174</v>
      </c>
      <c r="L542" s="89" t="s">
        <v>4858</v>
      </c>
      <c r="M542" s="89" t="s">
        <v>1559</v>
      </c>
      <c r="N542" s="89" t="s">
        <v>1560</v>
      </c>
      <c r="O542" s="89" t="s">
        <v>135</v>
      </c>
      <c r="P542" s="89" t="s">
        <v>136</v>
      </c>
      <c r="Q542" s="89" t="s">
        <v>141</v>
      </c>
      <c r="R542" s="92" t="s">
        <v>91</v>
      </c>
      <c r="S542" s="93" t="s">
        <v>91</v>
      </c>
      <c r="T542" s="89"/>
      <c r="U542" s="89"/>
      <c r="V542" s="89"/>
      <c r="W542" s="89"/>
      <c r="X542" s="89"/>
      <c r="Y542" s="91"/>
    </row>
    <row r="543" spans="1:25" x14ac:dyDescent="0.25">
      <c r="A543" s="89">
        <v>37154</v>
      </c>
      <c r="B543" s="90" t="s">
        <v>92</v>
      </c>
      <c r="C543" s="89" t="s">
        <v>125</v>
      </c>
      <c r="D543" s="89" t="s">
        <v>2723</v>
      </c>
      <c r="E543" s="76" t="s">
        <v>36</v>
      </c>
      <c r="F543" s="76" t="str">
        <f>VLOOKUP(E543,Lookup!$A$1:$B$68,2,FALSE)</f>
        <v>Emergency Flow / ED</v>
      </c>
      <c r="G543" s="89" t="s">
        <v>2724</v>
      </c>
      <c r="H543" s="76" t="s">
        <v>4904</v>
      </c>
      <c r="I543" s="76" t="s">
        <v>36</v>
      </c>
      <c r="J543" s="91">
        <v>45175</v>
      </c>
      <c r="K543" s="91">
        <v>45169</v>
      </c>
      <c r="L543" s="89" t="s">
        <v>4815</v>
      </c>
      <c r="M543" s="89" t="s">
        <v>1539</v>
      </c>
      <c r="N543" s="89" t="s">
        <v>1540</v>
      </c>
      <c r="O543" s="89" t="s">
        <v>127</v>
      </c>
      <c r="P543" s="89" t="s">
        <v>128</v>
      </c>
      <c r="Q543" s="89" t="s">
        <v>189</v>
      </c>
      <c r="R543" s="92" t="s">
        <v>91</v>
      </c>
      <c r="S543" s="89"/>
      <c r="T543" s="89"/>
      <c r="U543" s="89" t="s">
        <v>1541</v>
      </c>
      <c r="V543" s="89"/>
      <c r="W543" s="89"/>
      <c r="X543" s="89"/>
      <c r="Y543" s="91"/>
    </row>
    <row r="544" spans="1:25" x14ac:dyDescent="0.25">
      <c r="A544" s="89">
        <v>37152</v>
      </c>
      <c r="B544" s="90" t="s">
        <v>92</v>
      </c>
      <c r="C544" s="89" t="s">
        <v>86</v>
      </c>
      <c r="D544" s="89" t="s">
        <v>2718</v>
      </c>
      <c r="E544" s="76" t="s">
        <v>130</v>
      </c>
      <c r="F544" s="76" t="str">
        <f>VLOOKUP(E544,Lookup!$A$1:$B$68,2,FALSE)</f>
        <v>Medicine</v>
      </c>
      <c r="G544" s="89" t="s">
        <v>2724</v>
      </c>
      <c r="H544" s="76" t="s">
        <v>4904</v>
      </c>
      <c r="I544" s="76" t="s">
        <v>36</v>
      </c>
      <c r="J544" s="91">
        <v>45175</v>
      </c>
      <c r="K544" s="91">
        <v>45174</v>
      </c>
      <c r="L544" s="89" t="s">
        <v>4773</v>
      </c>
      <c r="M544" s="89" t="s">
        <v>1557</v>
      </c>
      <c r="N544" s="89" t="s">
        <v>1558</v>
      </c>
      <c r="O544" s="89" t="s">
        <v>115</v>
      </c>
      <c r="P544" s="89" t="s">
        <v>116</v>
      </c>
      <c r="Q544" s="89" t="s">
        <v>98</v>
      </c>
      <c r="R544" s="92" t="s">
        <v>91</v>
      </c>
      <c r="S544" s="93" t="s">
        <v>91</v>
      </c>
      <c r="T544" s="89"/>
      <c r="U544" s="89" t="s">
        <v>3068</v>
      </c>
      <c r="V544" s="89"/>
      <c r="W544" s="89"/>
      <c r="X544" s="89"/>
      <c r="Y544" s="91"/>
    </row>
    <row r="545" spans="1:25" x14ac:dyDescent="0.25">
      <c r="A545" s="89">
        <v>37241</v>
      </c>
      <c r="B545" s="90" t="s">
        <v>92</v>
      </c>
      <c r="C545" s="89" t="s">
        <v>86</v>
      </c>
      <c r="D545" s="89" t="s">
        <v>2749</v>
      </c>
      <c r="E545" s="76" t="s">
        <v>93</v>
      </c>
      <c r="F545" s="76" t="str">
        <f>VLOOKUP(E545,Lookup!$A$1:$B$68,2,FALSE)</f>
        <v>Medicine</v>
      </c>
      <c r="G545" s="89" t="s">
        <v>2845</v>
      </c>
      <c r="H545" s="76" t="s">
        <v>4904</v>
      </c>
      <c r="I545" s="76" t="s">
        <v>3208</v>
      </c>
      <c r="J545" s="91">
        <v>45175</v>
      </c>
      <c r="K545" s="91">
        <v>45175</v>
      </c>
      <c r="L545" s="89" t="s">
        <v>4759</v>
      </c>
      <c r="M545" s="89" t="s">
        <v>1568</v>
      </c>
      <c r="N545" s="89" t="s">
        <v>1569</v>
      </c>
      <c r="O545" s="89" t="s">
        <v>88</v>
      </c>
      <c r="P545" s="89" t="s">
        <v>229</v>
      </c>
      <c r="Q545" s="89" t="s">
        <v>4927</v>
      </c>
      <c r="R545" s="92" t="s">
        <v>91</v>
      </c>
      <c r="S545" s="93" t="s">
        <v>91</v>
      </c>
      <c r="T545" s="89"/>
      <c r="U545" s="89"/>
      <c r="V545" s="89"/>
      <c r="W545" s="89"/>
      <c r="X545" s="89"/>
      <c r="Y545" s="91"/>
    </row>
    <row r="546" spans="1:25" x14ac:dyDescent="0.25">
      <c r="A546" s="89">
        <v>37218</v>
      </c>
      <c r="B546" s="90" t="s">
        <v>92</v>
      </c>
      <c r="C546" s="89" t="s">
        <v>86</v>
      </c>
      <c r="D546" s="89" t="s">
        <v>2710</v>
      </c>
      <c r="E546" s="76" t="s">
        <v>126</v>
      </c>
      <c r="F546" s="76" t="str">
        <f>VLOOKUP(E546,Lookup!$A$1:$B$68,2,FALSE)</f>
        <v>Emergency Flow / ED</v>
      </c>
      <c r="G546" s="89" t="s">
        <v>2732</v>
      </c>
      <c r="H546" s="76" t="s">
        <v>4904</v>
      </c>
      <c r="I546" s="76" t="s">
        <v>3240</v>
      </c>
      <c r="J546" s="91">
        <v>45175</v>
      </c>
      <c r="K546" s="91">
        <v>45175</v>
      </c>
      <c r="L546" s="89" t="s">
        <v>4805</v>
      </c>
      <c r="M546" s="89" t="s">
        <v>1566</v>
      </c>
      <c r="N546" s="89" t="s">
        <v>1567</v>
      </c>
      <c r="O546" s="89" t="s">
        <v>135</v>
      </c>
      <c r="P546" s="89" t="s">
        <v>136</v>
      </c>
      <c r="Q546" s="89" t="s">
        <v>339</v>
      </c>
      <c r="R546" s="92" t="s">
        <v>91</v>
      </c>
      <c r="S546" s="93" t="s">
        <v>91</v>
      </c>
      <c r="T546" s="89"/>
      <c r="U546" s="89"/>
      <c r="V546" s="89"/>
      <c r="W546" s="89"/>
      <c r="X546" s="89"/>
      <c r="Y546" s="91"/>
    </row>
    <row r="547" spans="1:25" x14ac:dyDescent="0.25">
      <c r="A547" s="89">
        <v>37320</v>
      </c>
      <c r="B547" s="90" t="s">
        <v>183</v>
      </c>
      <c r="C547" s="89" t="s">
        <v>86</v>
      </c>
      <c r="D547" s="89" t="s">
        <v>2847</v>
      </c>
      <c r="E547" s="76" t="s">
        <v>165</v>
      </c>
      <c r="F547" s="76" t="str">
        <f>VLOOKUP(E547,Lookup!$A$1:$B$68,2,FALSE)</f>
        <v>Emergency Flow / ED</v>
      </c>
      <c r="G547" s="89" t="s">
        <v>2912</v>
      </c>
      <c r="H547" s="76" t="s">
        <v>4904</v>
      </c>
      <c r="I547" s="76" t="s">
        <v>3258</v>
      </c>
      <c r="J547" s="91">
        <v>45176</v>
      </c>
      <c r="K547" s="91">
        <v>45168</v>
      </c>
      <c r="L547" s="89" t="s">
        <v>4753</v>
      </c>
      <c r="M547" s="89" t="s">
        <v>1527</v>
      </c>
      <c r="N547" s="89" t="s">
        <v>1528</v>
      </c>
      <c r="O547" s="89" t="s">
        <v>139</v>
      </c>
      <c r="P547" s="89" t="s">
        <v>143</v>
      </c>
      <c r="Q547" s="89" t="s">
        <v>1529</v>
      </c>
      <c r="R547" s="92" t="s">
        <v>91</v>
      </c>
      <c r="S547" s="98" t="s">
        <v>99</v>
      </c>
      <c r="T547" s="105" t="s">
        <v>99</v>
      </c>
      <c r="U547" s="89" t="s">
        <v>4105</v>
      </c>
      <c r="V547" s="89" t="s">
        <v>993</v>
      </c>
      <c r="W547" s="89"/>
      <c r="X547" s="89" t="s">
        <v>993</v>
      </c>
      <c r="Y547" s="91"/>
    </row>
    <row r="548" spans="1:25" x14ac:dyDescent="0.25">
      <c r="A548" s="89">
        <v>37264</v>
      </c>
      <c r="B548" s="90" t="s">
        <v>92</v>
      </c>
      <c r="C548" s="89" t="s">
        <v>86</v>
      </c>
      <c r="D548" s="89" t="s">
        <v>2718</v>
      </c>
      <c r="E548" s="76" t="s">
        <v>130</v>
      </c>
      <c r="F548" s="76" t="str">
        <f>VLOOKUP(E548,Lookup!$A$1:$B$68,2,FALSE)</f>
        <v>Medicine</v>
      </c>
      <c r="G548" s="89" t="s">
        <v>2845</v>
      </c>
      <c r="H548" s="76" t="s">
        <v>4904</v>
      </c>
      <c r="I548" s="76" t="s">
        <v>3208</v>
      </c>
      <c r="J548" s="91">
        <v>45176</v>
      </c>
      <c r="K548" s="91">
        <v>45175</v>
      </c>
      <c r="L548" s="89" t="s">
        <v>4889</v>
      </c>
      <c r="M548" s="89" t="s">
        <v>1570</v>
      </c>
      <c r="N548" s="89" t="s">
        <v>1571</v>
      </c>
      <c r="O548" s="89" t="s">
        <v>153</v>
      </c>
      <c r="P548" s="89" t="s">
        <v>154</v>
      </c>
      <c r="Q548" s="89" t="s">
        <v>1572</v>
      </c>
      <c r="R548" s="94" t="s">
        <v>99</v>
      </c>
      <c r="S548" s="98" t="s">
        <v>99</v>
      </c>
      <c r="T548" s="89"/>
      <c r="U548" s="89"/>
      <c r="V548" s="89"/>
      <c r="W548" s="89"/>
      <c r="X548" s="89"/>
      <c r="Y548" s="91"/>
    </row>
    <row r="549" spans="1:25" x14ac:dyDescent="0.25">
      <c r="A549" s="89">
        <v>37263</v>
      </c>
      <c r="B549" s="90" t="s">
        <v>92</v>
      </c>
      <c r="C549" s="89" t="s">
        <v>86</v>
      </c>
      <c r="D549" s="89" t="s">
        <v>2723</v>
      </c>
      <c r="E549" s="76" t="s">
        <v>36</v>
      </c>
      <c r="F549" s="76" t="str">
        <f>VLOOKUP(E549,Lookup!$A$1:$B$68,2,FALSE)</f>
        <v>Emergency Flow / ED</v>
      </c>
      <c r="G549" s="89" t="s">
        <v>2845</v>
      </c>
      <c r="H549" s="76" t="s">
        <v>4904</v>
      </c>
      <c r="I549" s="76" t="s">
        <v>3208</v>
      </c>
      <c r="J549" s="91">
        <v>45176</v>
      </c>
      <c r="K549" s="91">
        <v>45175</v>
      </c>
      <c r="L549" s="89" t="s">
        <v>4843</v>
      </c>
      <c r="M549" s="89" t="s">
        <v>1561</v>
      </c>
      <c r="N549" s="89" t="s">
        <v>1562</v>
      </c>
      <c r="O549" s="89" t="s">
        <v>88</v>
      </c>
      <c r="P549" s="89" t="s">
        <v>229</v>
      </c>
      <c r="Q549" s="89" t="s">
        <v>4927</v>
      </c>
      <c r="R549" s="92" t="s">
        <v>91</v>
      </c>
      <c r="S549" s="93" t="s">
        <v>91</v>
      </c>
      <c r="T549" s="89"/>
      <c r="U549" s="89"/>
      <c r="V549" s="89"/>
      <c r="W549" s="89"/>
      <c r="X549" s="89"/>
      <c r="Y549" s="91"/>
    </row>
    <row r="550" spans="1:25" x14ac:dyDescent="0.25">
      <c r="A550" s="89">
        <v>37364</v>
      </c>
      <c r="B550" s="90" t="s">
        <v>92</v>
      </c>
      <c r="C550" s="89" t="s">
        <v>86</v>
      </c>
      <c r="D550" s="89" t="s">
        <v>2749</v>
      </c>
      <c r="E550" s="76" t="s">
        <v>93</v>
      </c>
      <c r="F550" s="76" t="str">
        <f>VLOOKUP(E550,Lookup!$A$1:$B$68,2,FALSE)</f>
        <v>Medicine</v>
      </c>
      <c r="G550" s="89" t="s">
        <v>2845</v>
      </c>
      <c r="H550" s="76" t="s">
        <v>4904</v>
      </c>
      <c r="I550" s="76" t="s">
        <v>3208</v>
      </c>
      <c r="J550" s="91">
        <v>45176</v>
      </c>
      <c r="K550" s="91">
        <v>45175</v>
      </c>
      <c r="L550" s="89" t="s">
        <v>5744</v>
      </c>
      <c r="M550" s="89" t="s">
        <v>1563</v>
      </c>
      <c r="N550" s="89" t="s">
        <v>1564</v>
      </c>
      <c r="O550" s="89" t="s">
        <v>96</v>
      </c>
      <c r="P550" s="89" t="s">
        <v>788</v>
      </c>
      <c r="Q550" s="89" t="s">
        <v>1565</v>
      </c>
      <c r="R550" s="92" t="s">
        <v>91</v>
      </c>
      <c r="S550" s="93" t="s">
        <v>91</v>
      </c>
      <c r="T550" s="89"/>
      <c r="U550" s="89"/>
      <c r="V550" s="89"/>
      <c r="W550" s="89"/>
      <c r="X550" s="89"/>
      <c r="Y550" s="91"/>
    </row>
    <row r="551" spans="1:25" x14ac:dyDescent="0.25">
      <c r="A551" s="89">
        <v>37465</v>
      </c>
      <c r="B551" s="90" t="s">
        <v>92</v>
      </c>
      <c r="C551" s="89" t="s">
        <v>86</v>
      </c>
      <c r="D551" s="89" t="s">
        <v>2723</v>
      </c>
      <c r="E551" s="76" t="s">
        <v>36</v>
      </c>
      <c r="F551" s="76" t="str">
        <f>VLOOKUP(E551,Lookup!$A$1:$B$68,2,FALSE)</f>
        <v>Emergency Flow / ED</v>
      </c>
      <c r="G551" s="89" t="s">
        <v>2724</v>
      </c>
      <c r="H551" s="76" t="s">
        <v>4904</v>
      </c>
      <c r="I551" s="76" t="s">
        <v>36</v>
      </c>
      <c r="J551" s="91">
        <v>45177</v>
      </c>
      <c r="K551" s="91">
        <v>45174</v>
      </c>
      <c r="L551" s="89" t="s">
        <v>4759</v>
      </c>
      <c r="M551" s="89" t="s">
        <v>1555</v>
      </c>
      <c r="N551" s="89" t="s">
        <v>1556</v>
      </c>
      <c r="O551" s="89" t="s">
        <v>150</v>
      </c>
      <c r="P551" s="89" t="s">
        <v>151</v>
      </c>
      <c r="Q551" s="89" t="s">
        <v>98</v>
      </c>
      <c r="R551" s="92" t="s">
        <v>91</v>
      </c>
      <c r="S551" s="93" t="s">
        <v>91</v>
      </c>
      <c r="T551" s="89"/>
      <c r="U551" s="89"/>
      <c r="V551" s="89"/>
      <c r="W551" s="89"/>
      <c r="X551" s="89"/>
      <c r="Y551" s="91"/>
    </row>
    <row r="552" spans="1:25" x14ac:dyDescent="0.25">
      <c r="A552" s="89">
        <v>37407</v>
      </c>
      <c r="B552" s="90" t="s">
        <v>85</v>
      </c>
      <c r="C552" s="89" t="s">
        <v>125</v>
      </c>
      <c r="D552" s="89" t="s">
        <v>2847</v>
      </c>
      <c r="E552" s="76" t="s">
        <v>165</v>
      </c>
      <c r="F552" s="76" t="str">
        <f>VLOOKUP(E552,Lookup!$A$1:$B$68,2,FALSE)</f>
        <v>Emergency Flow / ED</v>
      </c>
      <c r="G552" s="89" t="s">
        <v>2720</v>
      </c>
      <c r="H552" s="76" t="s">
        <v>4904</v>
      </c>
      <c r="I552" s="76" t="s">
        <v>3217</v>
      </c>
      <c r="J552" s="91">
        <v>45177</v>
      </c>
      <c r="K552" s="91">
        <v>45177</v>
      </c>
      <c r="L552" s="89" t="s">
        <v>4754</v>
      </c>
      <c r="M552" s="89" t="s">
        <v>1575</v>
      </c>
      <c r="N552" s="89" t="s">
        <v>1576</v>
      </c>
      <c r="O552" s="89" t="s">
        <v>4942</v>
      </c>
      <c r="P552" s="89" t="s">
        <v>354</v>
      </c>
      <c r="Q552" s="89" t="s">
        <v>355</v>
      </c>
      <c r="R552" s="96" t="s">
        <v>104</v>
      </c>
      <c r="S552" s="89"/>
      <c r="T552" s="89"/>
      <c r="U552" s="89"/>
      <c r="V552" s="89"/>
      <c r="W552" s="89"/>
      <c r="X552" s="89"/>
      <c r="Y552" s="91"/>
    </row>
    <row r="553" spans="1:25" x14ac:dyDescent="0.25">
      <c r="A553" s="89">
        <v>37477</v>
      </c>
      <c r="B553" s="90" t="s">
        <v>92</v>
      </c>
      <c r="C553" s="89" t="s">
        <v>86</v>
      </c>
      <c r="D553" s="89" t="s">
        <v>2718</v>
      </c>
      <c r="E553" s="76" t="s">
        <v>130</v>
      </c>
      <c r="F553" s="76" t="str">
        <f>VLOOKUP(E553,Lookup!$A$1:$B$68,2,FALSE)</f>
        <v>Medicine</v>
      </c>
      <c r="G553" s="89" t="s">
        <v>2732</v>
      </c>
      <c r="H553" s="76" t="s">
        <v>4904</v>
      </c>
      <c r="I553" s="76" t="s">
        <v>3240</v>
      </c>
      <c r="J553" s="91">
        <v>45177</v>
      </c>
      <c r="K553" s="91">
        <v>45177</v>
      </c>
      <c r="L553" s="89" t="s">
        <v>4850</v>
      </c>
      <c r="M553" s="89" t="s">
        <v>1573</v>
      </c>
      <c r="N553" s="89" t="s">
        <v>1574</v>
      </c>
      <c r="O553" s="89" t="s">
        <v>88</v>
      </c>
      <c r="P553" s="89" t="s">
        <v>158</v>
      </c>
      <c r="Q553" s="89" t="s">
        <v>4936</v>
      </c>
      <c r="R553" s="92" t="s">
        <v>91</v>
      </c>
      <c r="S553" s="93" t="s">
        <v>91</v>
      </c>
      <c r="T553" s="89"/>
      <c r="U553" s="89"/>
      <c r="V553" s="89"/>
      <c r="W553" s="89"/>
      <c r="X553" s="89"/>
      <c r="Y553" s="91"/>
    </row>
    <row r="554" spans="1:25" x14ac:dyDescent="0.25">
      <c r="A554" s="89">
        <v>37531</v>
      </c>
      <c r="B554" s="90" t="s">
        <v>92</v>
      </c>
      <c r="C554" s="89" t="s">
        <v>155</v>
      </c>
      <c r="D554" s="89" t="s">
        <v>2749</v>
      </c>
      <c r="E554" s="76" t="s">
        <v>93</v>
      </c>
      <c r="F554" s="76" t="str">
        <f>VLOOKUP(E554,Lookup!$A$1:$B$68,2,FALSE)</f>
        <v>Medicine</v>
      </c>
      <c r="G554" s="89" t="s">
        <v>2845</v>
      </c>
      <c r="H554" s="76" t="s">
        <v>4904</v>
      </c>
      <c r="I554" s="76" t="s">
        <v>3208</v>
      </c>
      <c r="J554" s="91">
        <v>45179</v>
      </c>
      <c r="K554" s="91">
        <v>45178</v>
      </c>
      <c r="L554" s="89" t="s">
        <v>4843</v>
      </c>
      <c r="M554" s="89" t="s">
        <v>1577</v>
      </c>
      <c r="N554" s="89" t="s">
        <v>1578</v>
      </c>
      <c r="O554" s="89" t="s">
        <v>135</v>
      </c>
      <c r="P554" s="89" t="s">
        <v>136</v>
      </c>
      <c r="Q554" s="89" t="s">
        <v>1071</v>
      </c>
      <c r="R554" s="96" t="s">
        <v>104</v>
      </c>
      <c r="S554" s="89"/>
      <c r="T554" s="89"/>
      <c r="U554" s="89"/>
      <c r="V554" s="89"/>
      <c r="W554" s="89"/>
      <c r="X554" s="89"/>
      <c r="Y554" s="91"/>
    </row>
    <row r="555" spans="1:25" x14ac:dyDescent="0.25">
      <c r="A555" s="89">
        <v>37548</v>
      </c>
      <c r="B555" s="90" t="s">
        <v>92</v>
      </c>
      <c r="C555" s="89" t="s">
        <v>86</v>
      </c>
      <c r="D555" s="89" t="s">
        <v>2719</v>
      </c>
      <c r="E555" s="76" t="s">
        <v>831</v>
      </c>
      <c r="F555" s="76" t="str">
        <f>VLOOKUP(E555,Lookup!$A$1:$B$68,2,FALSE)</f>
        <v>Emergency Flow / ED</v>
      </c>
      <c r="G555" s="89" t="s">
        <v>2720</v>
      </c>
      <c r="H555" s="76" t="s">
        <v>4904</v>
      </c>
      <c r="I555" s="76" t="s">
        <v>3217</v>
      </c>
      <c r="J555" s="91">
        <v>45179</v>
      </c>
      <c r="K555" s="91">
        <v>45179</v>
      </c>
      <c r="L555" s="89" t="s">
        <v>5743</v>
      </c>
      <c r="M555" s="89" t="s">
        <v>1581</v>
      </c>
      <c r="N555" s="89" t="s">
        <v>1582</v>
      </c>
      <c r="O555" s="89" t="s">
        <v>96</v>
      </c>
      <c r="P555" s="89" t="s">
        <v>97</v>
      </c>
      <c r="Q555" s="89" t="s">
        <v>524</v>
      </c>
      <c r="R555" s="95" t="s">
        <v>11</v>
      </c>
      <c r="S555" s="100" t="s">
        <v>104</v>
      </c>
      <c r="T555" s="107" t="s">
        <v>11</v>
      </c>
      <c r="U555" s="89" t="s">
        <v>1583</v>
      </c>
      <c r="V555" s="89" t="s">
        <v>1584</v>
      </c>
      <c r="W555" s="89"/>
      <c r="X555" s="89" t="s">
        <v>1585</v>
      </c>
      <c r="Y555" s="91"/>
    </row>
    <row r="556" spans="1:25" x14ac:dyDescent="0.25">
      <c r="A556" s="89">
        <v>37574</v>
      </c>
      <c r="B556" s="90" t="s">
        <v>85</v>
      </c>
      <c r="C556" s="89" t="s">
        <v>86</v>
      </c>
      <c r="D556" s="89" t="s">
        <v>2710</v>
      </c>
      <c r="E556" s="76" t="s">
        <v>126</v>
      </c>
      <c r="F556" s="76" t="str">
        <f>VLOOKUP(E556,Lookup!$A$1:$B$68,2,FALSE)</f>
        <v>Emergency Flow / ED</v>
      </c>
      <c r="G556" s="89" t="s">
        <v>2732</v>
      </c>
      <c r="H556" s="76" t="s">
        <v>4904</v>
      </c>
      <c r="I556" s="76" t="s">
        <v>3240</v>
      </c>
      <c r="J556" s="91">
        <v>45179</v>
      </c>
      <c r="K556" s="91">
        <v>45179</v>
      </c>
      <c r="L556" s="89" t="s">
        <v>4892</v>
      </c>
      <c r="M556" s="89" t="s">
        <v>1588</v>
      </c>
      <c r="N556" s="89" t="s">
        <v>1589</v>
      </c>
      <c r="O556" s="89" t="s">
        <v>88</v>
      </c>
      <c r="P556" s="89" t="s">
        <v>603</v>
      </c>
      <c r="Q556" s="89" t="s">
        <v>5861</v>
      </c>
      <c r="R556" s="96" t="s">
        <v>104</v>
      </c>
      <c r="S556" s="93" t="s">
        <v>91</v>
      </c>
      <c r="T556" s="89"/>
      <c r="U556" s="89"/>
      <c r="V556" s="89"/>
      <c r="W556" s="89"/>
      <c r="X556" s="89"/>
      <c r="Y556" s="91"/>
    </row>
    <row r="557" spans="1:25" x14ac:dyDescent="0.25">
      <c r="A557" s="89">
        <v>37660</v>
      </c>
      <c r="B557" s="90" t="s">
        <v>92</v>
      </c>
      <c r="C557" s="89" t="s">
        <v>86</v>
      </c>
      <c r="D557" s="89" t="s">
        <v>2749</v>
      </c>
      <c r="E557" s="76" t="s">
        <v>93</v>
      </c>
      <c r="F557" s="76" t="str">
        <f>VLOOKUP(E557,Lookup!$A$1:$B$68,2,FALSE)</f>
        <v>Medicine</v>
      </c>
      <c r="G557" s="89" t="s">
        <v>2845</v>
      </c>
      <c r="H557" s="76" t="s">
        <v>4904</v>
      </c>
      <c r="I557" s="76" t="s">
        <v>3208</v>
      </c>
      <c r="J557" s="91">
        <v>45180</v>
      </c>
      <c r="K557" s="91">
        <v>45165</v>
      </c>
      <c r="L557" s="89" t="s">
        <v>4759</v>
      </c>
      <c r="M557" s="89" t="s">
        <v>1517</v>
      </c>
      <c r="N557" s="89" t="s">
        <v>1518</v>
      </c>
      <c r="O557" s="89" t="s">
        <v>210</v>
      </c>
      <c r="P557" s="89" t="s">
        <v>264</v>
      </c>
      <c r="Q557" s="89" t="s">
        <v>265</v>
      </c>
      <c r="R557" s="92" t="s">
        <v>91</v>
      </c>
      <c r="S557" s="93" t="s">
        <v>91</v>
      </c>
      <c r="T557" s="89"/>
      <c r="U557" s="89"/>
      <c r="V557" s="89"/>
      <c r="W557" s="89"/>
      <c r="X557" s="89"/>
      <c r="Y557" s="91"/>
    </row>
    <row r="558" spans="1:25" x14ac:dyDescent="0.25">
      <c r="A558" s="89">
        <v>37667</v>
      </c>
      <c r="B558" s="90" t="s">
        <v>92</v>
      </c>
      <c r="C558" s="89" t="s">
        <v>125</v>
      </c>
      <c r="D558" s="89" t="s">
        <v>2740</v>
      </c>
      <c r="E558" s="76" t="s">
        <v>191</v>
      </c>
      <c r="F558" s="76" t="str">
        <f>VLOOKUP(E558,Lookup!$A$1:$B$68,2,FALSE)</f>
        <v>Medicine</v>
      </c>
      <c r="G558" s="89" t="s">
        <v>2741</v>
      </c>
      <c r="H558" s="76" t="s">
        <v>4904</v>
      </c>
      <c r="I558" s="76" t="s">
        <v>3232</v>
      </c>
      <c r="J558" s="91">
        <v>45180</v>
      </c>
      <c r="K558" s="91">
        <v>45173</v>
      </c>
      <c r="L558" s="89"/>
      <c r="M558" s="89" t="s">
        <v>1539</v>
      </c>
      <c r="N558" s="89" t="s">
        <v>1540</v>
      </c>
      <c r="O558" s="89" t="s">
        <v>127</v>
      </c>
      <c r="P558" s="89" t="s">
        <v>128</v>
      </c>
      <c r="Q558" s="89" t="s">
        <v>189</v>
      </c>
      <c r="R558" s="92" t="s">
        <v>91</v>
      </c>
      <c r="S558" s="89"/>
      <c r="T558" s="89"/>
      <c r="U558" s="89"/>
      <c r="V558" s="89"/>
      <c r="W558" s="89"/>
      <c r="X558" s="89"/>
      <c r="Y558" s="91"/>
    </row>
    <row r="559" spans="1:25" x14ac:dyDescent="0.25">
      <c r="A559" s="89">
        <v>37588</v>
      </c>
      <c r="B559" s="90" t="s">
        <v>92</v>
      </c>
      <c r="C559" s="89" t="s">
        <v>125</v>
      </c>
      <c r="D559" s="89" t="s">
        <v>2718</v>
      </c>
      <c r="E559" s="76" t="s">
        <v>130</v>
      </c>
      <c r="F559" s="76" t="str">
        <f>VLOOKUP(E559,Lookup!$A$1:$B$68,2,FALSE)</f>
        <v>Medicine</v>
      </c>
      <c r="G559" s="89" t="s">
        <v>2845</v>
      </c>
      <c r="H559" s="76" t="s">
        <v>4904</v>
      </c>
      <c r="I559" s="76" t="s">
        <v>3208</v>
      </c>
      <c r="J559" s="91">
        <v>45180</v>
      </c>
      <c r="K559" s="91">
        <v>45179</v>
      </c>
      <c r="L559" s="89" t="s">
        <v>4822</v>
      </c>
      <c r="M559" s="89" t="s">
        <v>1579</v>
      </c>
      <c r="N559" s="89" t="s">
        <v>1580</v>
      </c>
      <c r="O559" s="89" t="s">
        <v>150</v>
      </c>
      <c r="P559" s="89" t="s">
        <v>231</v>
      </c>
      <c r="Q559" s="89" t="s">
        <v>202</v>
      </c>
      <c r="R559" s="94" t="s">
        <v>99</v>
      </c>
      <c r="S559" s="89"/>
      <c r="T559" s="89"/>
      <c r="U559" s="89"/>
      <c r="V559" s="89"/>
      <c r="W559" s="89"/>
      <c r="X559" s="89"/>
      <c r="Y559" s="91"/>
    </row>
    <row r="560" spans="1:25" x14ac:dyDescent="0.25">
      <c r="A560" s="89">
        <v>37712</v>
      </c>
      <c r="B560" s="90" t="s">
        <v>92</v>
      </c>
      <c r="C560" s="89" t="s">
        <v>86</v>
      </c>
      <c r="D560" s="89" t="s">
        <v>2742</v>
      </c>
      <c r="E560" s="76" t="s">
        <v>569</v>
      </c>
      <c r="F560" s="76" t="str">
        <f>VLOOKUP(E560,Lookup!$A$1:$B$68,2,FALSE)</f>
        <v>Medicine</v>
      </c>
      <c r="G560" s="89" t="s">
        <v>2743</v>
      </c>
      <c r="H560" s="76" t="s">
        <v>4904</v>
      </c>
      <c r="I560" s="76" t="s">
        <v>3242</v>
      </c>
      <c r="J560" s="91">
        <v>45181</v>
      </c>
      <c r="K560" s="91">
        <v>45179</v>
      </c>
      <c r="L560" s="89"/>
      <c r="M560" s="89" t="s">
        <v>1586</v>
      </c>
      <c r="N560" s="89" t="s">
        <v>1587</v>
      </c>
      <c r="O560" s="89" t="s">
        <v>153</v>
      </c>
      <c r="P560" s="89" t="s">
        <v>154</v>
      </c>
      <c r="Q560" s="89" t="s">
        <v>249</v>
      </c>
      <c r="R560" s="92" t="s">
        <v>91</v>
      </c>
      <c r="S560" s="93" t="s">
        <v>91</v>
      </c>
      <c r="T560" s="89"/>
      <c r="U560" s="89"/>
      <c r="V560" s="89"/>
      <c r="W560" s="89"/>
      <c r="X560" s="89"/>
      <c r="Y560" s="91"/>
    </row>
    <row r="561" spans="1:25" x14ac:dyDescent="0.25">
      <c r="A561" s="89">
        <v>37694</v>
      </c>
      <c r="B561" s="90" t="s">
        <v>92</v>
      </c>
      <c r="C561" s="89" t="s">
        <v>86</v>
      </c>
      <c r="D561" s="89" t="s">
        <v>2749</v>
      </c>
      <c r="E561" s="76" t="s">
        <v>93</v>
      </c>
      <c r="F561" s="76" t="str">
        <f>VLOOKUP(E561,Lookup!$A$1:$B$68,2,FALSE)</f>
        <v>Medicine</v>
      </c>
      <c r="G561" s="89" t="s">
        <v>2845</v>
      </c>
      <c r="H561" s="76" t="s">
        <v>4904</v>
      </c>
      <c r="I561" s="76" t="s">
        <v>3208</v>
      </c>
      <c r="J561" s="91">
        <v>45181</v>
      </c>
      <c r="K561" s="91">
        <v>45181</v>
      </c>
      <c r="L561" s="89" t="s">
        <v>4872</v>
      </c>
      <c r="M561" s="89" t="s">
        <v>1590</v>
      </c>
      <c r="N561" s="89" t="s">
        <v>1591</v>
      </c>
      <c r="O561" s="89" t="s">
        <v>135</v>
      </c>
      <c r="P561" s="89" t="s">
        <v>136</v>
      </c>
      <c r="Q561" s="89" t="s">
        <v>439</v>
      </c>
      <c r="R561" s="92" t="s">
        <v>91</v>
      </c>
      <c r="S561" s="93" t="s">
        <v>91</v>
      </c>
      <c r="T561" s="89"/>
      <c r="U561" s="89"/>
      <c r="V561" s="89"/>
      <c r="W561" s="89"/>
      <c r="X561" s="89"/>
      <c r="Y561" s="91"/>
    </row>
    <row r="562" spans="1:25" x14ac:dyDescent="0.25">
      <c r="A562" s="89">
        <v>37859</v>
      </c>
      <c r="B562" s="90" t="s">
        <v>85</v>
      </c>
      <c r="C562" s="89" t="s">
        <v>125</v>
      </c>
      <c r="D562" s="89" t="s">
        <v>2709</v>
      </c>
      <c r="E562" s="76" t="s">
        <v>122</v>
      </c>
      <c r="F562" s="76" t="str">
        <f>VLOOKUP(E562,Lookup!$A$1:$B$68,2,FALSE)</f>
        <v>Integrated Surgery</v>
      </c>
      <c r="G562" s="89" t="s">
        <v>2848</v>
      </c>
      <c r="H562" s="76" t="s">
        <v>4970</v>
      </c>
      <c r="I562" s="76" t="s">
        <v>3220</v>
      </c>
      <c r="J562" s="91">
        <v>45182</v>
      </c>
      <c r="K562" s="91">
        <v>45181</v>
      </c>
      <c r="L562" s="89" t="s">
        <v>4826</v>
      </c>
      <c r="M562" s="89" t="s">
        <v>1592</v>
      </c>
      <c r="N562" s="89" t="s">
        <v>1593</v>
      </c>
      <c r="O562" s="89" t="s">
        <v>176</v>
      </c>
      <c r="P562" s="89" t="s">
        <v>177</v>
      </c>
      <c r="Q562" s="89" t="s">
        <v>328</v>
      </c>
      <c r="R562" s="92" t="s">
        <v>91</v>
      </c>
      <c r="S562" s="89"/>
      <c r="T562" s="89"/>
      <c r="U562" s="89"/>
      <c r="V562" s="89"/>
      <c r="W562" s="89"/>
      <c r="X562" s="89"/>
      <c r="Y562" s="91"/>
    </row>
    <row r="563" spans="1:25" x14ac:dyDescent="0.25">
      <c r="A563" s="89">
        <v>37865</v>
      </c>
      <c r="B563" s="90" t="s">
        <v>85</v>
      </c>
      <c r="C563" s="89" t="s">
        <v>86</v>
      </c>
      <c r="D563" s="89" t="s">
        <v>2894</v>
      </c>
      <c r="E563" s="76" t="s">
        <v>528</v>
      </c>
      <c r="F563" s="76" t="str">
        <f>VLOOKUP(E563,Lookup!$A$1:$B$68,2,FALSE)</f>
        <v>Integrated Surgery</v>
      </c>
      <c r="G563" s="89" t="s">
        <v>2862</v>
      </c>
      <c r="H563" s="76" t="s">
        <v>4970</v>
      </c>
      <c r="I563" s="76" t="s">
        <v>53</v>
      </c>
      <c r="J563" s="91">
        <v>45182</v>
      </c>
      <c r="K563" s="91">
        <v>45182</v>
      </c>
      <c r="L563" s="89" t="s">
        <v>4834</v>
      </c>
      <c r="M563" s="89" t="s">
        <v>1594</v>
      </c>
      <c r="N563" s="89" t="s">
        <v>1595</v>
      </c>
      <c r="O563" s="89" t="s">
        <v>127</v>
      </c>
      <c r="P563" s="89" t="s">
        <v>1033</v>
      </c>
      <c r="Q563" s="89" t="s">
        <v>1120</v>
      </c>
      <c r="R563" s="94" t="s">
        <v>99</v>
      </c>
      <c r="S563" s="89"/>
      <c r="T563" s="89"/>
      <c r="U563" s="89"/>
      <c r="V563" s="89"/>
      <c r="W563" s="89"/>
      <c r="X563" s="89"/>
      <c r="Y563" s="91"/>
    </row>
    <row r="564" spans="1:25" x14ac:dyDescent="0.25">
      <c r="A564" s="89">
        <v>37866</v>
      </c>
      <c r="B564" s="90" t="s">
        <v>85</v>
      </c>
      <c r="C564" s="89" t="s">
        <v>86</v>
      </c>
      <c r="D564" s="89" t="s">
        <v>2742</v>
      </c>
      <c r="E564" s="76" t="s">
        <v>569</v>
      </c>
      <c r="F564" s="76" t="str">
        <f>VLOOKUP(E564,Lookup!$A$1:$B$68,2,FALSE)</f>
        <v>Medicine</v>
      </c>
      <c r="G564" s="89" t="s">
        <v>2743</v>
      </c>
      <c r="H564" s="76" t="s">
        <v>4904</v>
      </c>
      <c r="I564" s="76" t="s">
        <v>3242</v>
      </c>
      <c r="J564" s="91">
        <v>45182</v>
      </c>
      <c r="K564" s="91">
        <v>45182</v>
      </c>
      <c r="L564" s="89" t="s">
        <v>4821</v>
      </c>
      <c r="M564" s="89" t="s">
        <v>1596</v>
      </c>
      <c r="N564" s="89" t="s">
        <v>1597</v>
      </c>
      <c r="O564" s="89" t="s">
        <v>252</v>
      </c>
      <c r="P564" s="89" t="s">
        <v>253</v>
      </c>
      <c r="Q564" s="89" t="s">
        <v>254</v>
      </c>
      <c r="R564" s="96" t="s">
        <v>104</v>
      </c>
      <c r="S564" s="93" t="s">
        <v>91</v>
      </c>
      <c r="T564" s="89"/>
      <c r="U564" s="89"/>
      <c r="V564" s="89"/>
      <c r="W564" s="89"/>
      <c r="X564" s="89"/>
      <c r="Y564" s="91"/>
    </row>
    <row r="565" spans="1:25" x14ac:dyDescent="0.25">
      <c r="A565" s="89">
        <v>37976</v>
      </c>
      <c r="B565" s="90" t="s">
        <v>92</v>
      </c>
      <c r="C565" s="89" t="s">
        <v>86</v>
      </c>
      <c r="D565" s="89" t="s">
        <v>2710</v>
      </c>
      <c r="E565" s="76" t="s">
        <v>126</v>
      </c>
      <c r="F565" s="76" t="str">
        <f>VLOOKUP(E565,Lookup!$A$1:$B$68,2,FALSE)</f>
        <v>Emergency Flow / ED</v>
      </c>
      <c r="G565" s="89" t="s">
        <v>2732</v>
      </c>
      <c r="H565" s="76" t="s">
        <v>4904</v>
      </c>
      <c r="I565" s="76" t="s">
        <v>3240</v>
      </c>
      <c r="J565" s="91">
        <v>45183</v>
      </c>
      <c r="K565" s="91">
        <v>45183</v>
      </c>
      <c r="L565" s="89" t="s">
        <v>4827</v>
      </c>
      <c r="M565" s="89" t="s">
        <v>1602</v>
      </c>
      <c r="N565" s="89" t="s">
        <v>1603</v>
      </c>
      <c r="O565" s="89" t="s">
        <v>135</v>
      </c>
      <c r="P565" s="89" t="s">
        <v>205</v>
      </c>
      <c r="Q565" s="89" t="s">
        <v>206</v>
      </c>
      <c r="R565" s="92" t="s">
        <v>91</v>
      </c>
      <c r="S565" s="93" t="s">
        <v>91</v>
      </c>
      <c r="T565" s="89"/>
      <c r="U565" s="89"/>
      <c r="V565" s="89"/>
      <c r="W565" s="89"/>
      <c r="X565" s="89"/>
      <c r="Y565" s="91"/>
    </row>
    <row r="566" spans="1:25" x14ac:dyDescent="0.25">
      <c r="A566" s="89">
        <v>37931</v>
      </c>
      <c r="B566" s="90" t="s">
        <v>92</v>
      </c>
      <c r="C566" s="89" t="s">
        <v>86</v>
      </c>
      <c r="D566" s="89" t="s">
        <v>2723</v>
      </c>
      <c r="E566" s="76" t="s">
        <v>36</v>
      </c>
      <c r="F566" s="76" t="str">
        <f>VLOOKUP(E566,Lookup!$A$1:$B$68,2,FALSE)</f>
        <v>Emergency Flow / ED</v>
      </c>
      <c r="G566" s="89" t="s">
        <v>2724</v>
      </c>
      <c r="H566" s="76" t="s">
        <v>4904</v>
      </c>
      <c r="I566" s="76" t="s">
        <v>36</v>
      </c>
      <c r="J566" s="91">
        <v>45183</v>
      </c>
      <c r="K566" s="91">
        <v>45183</v>
      </c>
      <c r="L566" s="89" t="s">
        <v>5632</v>
      </c>
      <c r="M566" s="89" t="s">
        <v>1606</v>
      </c>
      <c r="N566" s="89" t="s">
        <v>1607</v>
      </c>
      <c r="O566" s="89" t="s">
        <v>127</v>
      </c>
      <c r="P566" s="89" t="s">
        <v>145</v>
      </c>
      <c r="Q566" s="89" t="s">
        <v>149</v>
      </c>
      <c r="R566" s="92" t="s">
        <v>91</v>
      </c>
      <c r="S566" s="93" t="s">
        <v>91</v>
      </c>
      <c r="T566" s="89"/>
      <c r="U566" s="89" t="s">
        <v>1608</v>
      </c>
      <c r="V566" s="89"/>
      <c r="W566" s="89"/>
      <c r="X566" s="89"/>
      <c r="Y566" s="91"/>
    </row>
    <row r="567" spans="1:25" x14ac:dyDescent="0.25">
      <c r="A567" s="89">
        <v>37966</v>
      </c>
      <c r="B567" s="90" t="s">
        <v>85</v>
      </c>
      <c r="C567" s="89" t="s">
        <v>86</v>
      </c>
      <c r="D567" s="89" t="s">
        <v>2710</v>
      </c>
      <c r="E567" s="76" t="s">
        <v>126</v>
      </c>
      <c r="F567" s="76" t="str">
        <f>VLOOKUP(E567,Lookup!$A$1:$B$68,2,FALSE)</f>
        <v>Emergency Flow / ED</v>
      </c>
      <c r="G567" s="89" t="s">
        <v>2732</v>
      </c>
      <c r="H567" s="76" t="s">
        <v>4904</v>
      </c>
      <c r="I567" s="76" t="s">
        <v>3240</v>
      </c>
      <c r="J567" s="91">
        <v>45183</v>
      </c>
      <c r="K567" s="91">
        <v>45183</v>
      </c>
      <c r="L567" s="89" t="s">
        <v>4800</v>
      </c>
      <c r="M567" s="89" t="s">
        <v>1600</v>
      </c>
      <c r="N567" s="89" t="s">
        <v>1601</v>
      </c>
      <c r="O567" s="89" t="s">
        <v>452</v>
      </c>
      <c r="P567" s="89" t="s">
        <v>453</v>
      </c>
      <c r="Q567" s="89" t="s">
        <v>1538</v>
      </c>
      <c r="R567" s="92" t="s">
        <v>91</v>
      </c>
      <c r="S567" s="93" t="s">
        <v>91</v>
      </c>
      <c r="T567" s="89"/>
      <c r="U567" s="89"/>
      <c r="V567" s="89"/>
      <c r="W567" s="89"/>
      <c r="X567" s="89"/>
      <c r="Y567" s="91"/>
    </row>
    <row r="568" spans="1:25" x14ac:dyDescent="0.25">
      <c r="A568" s="89">
        <v>38049</v>
      </c>
      <c r="B568" s="90" t="s">
        <v>92</v>
      </c>
      <c r="C568" s="89" t="s">
        <v>125</v>
      </c>
      <c r="D568" s="89" t="s">
        <v>2847</v>
      </c>
      <c r="E568" s="76" t="s">
        <v>165</v>
      </c>
      <c r="F568" s="76" t="str">
        <f>VLOOKUP(E568,Lookup!$A$1:$B$68,2,FALSE)</f>
        <v>Emergency Flow / ED</v>
      </c>
      <c r="G568" s="89" t="s">
        <v>2720</v>
      </c>
      <c r="H568" s="76" t="s">
        <v>4904</v>
      </c>
      <c r="I568" s="76" t="s">
        <v>3217</v>
      </c>
      <c r="J568" s="91">
        <v>45184</v>
      </c>
      <c r="K568" s="91">
        <v>45184</v>
      </c>
      <c r="L568" s="89"/>
      <c r="M568" s="89" t="s">
        <v>1609</v>
      </c>
      <c r="N568" s="89" t="s">
        <v>1610</v>
      </c>
      <c r="O568" s="89" t="s">
        <v>150</v>
      </c>
      <c r="P568" s="89" t="s">
        <v>151</v>
      </c>
      <c r="Q568" s="89" t="s">
        <v>739</v>
      </c>
      <c r="R568" s="94" t="s">
        <v>99</v>
      </c>
      <c r="S568" s="89"/>
      <c r="T568" s="89"/>
      <c r="U568" s="89"/>
      <c r="V568" s="89"/>
      <c r="W568" s="89"/>
      <c r="X568" s="89"/>
      <c r="Y568" s="91"/>
    </row>
    <row r="569" spans="1:25" x14ac:dyDescent="0.25">
      <c r="A569" s="89">
        <v>38058</v>
      </c>
      <c r="B569" s="90" t="s">
        <v>92</v>
      </c>
      <c r="C569" s="89" t="s">
        <v>86</v>
      </c>
      <c r="D569" s="89" t="s">
        <v>2749</v>
      </c>
      <c r="E569" s="76" t="s">
        <v>93</v>
      </c>
      <c r="F569" s="76" t="str">
        <f>VLOOKUP(E569,Lookup!$A$1:$B$68,2,FALSE)</f>
        <v>Medicine</v>
      </c>
      <c r="G569" s="89" t="s">
        <v>2744</v>
      </c>
      <c r="H569" s="76" t="s">
        <v>4904</v>
      </c>
      <c r="I569" s="76" t="s">
        <v>3212</v>
      </c>
      <c r="J569" s="91">
        <v>45184</v>
      </c>
      <c r="K569" s="91">
        <v>45184</v>
      </c>
      <c r="L569" s="89" t="s">
        <v>4821</v>
      </c>
      <c r="M569" s="89" t="s">
        <v>1611</v>
      </c>
      <c r="N569" s="89" t="s">
        <v>1612</v>
      </c>
      <c r="O569" s="89" t="s">
        <v>127</v>
      </c>
      <c r="P569" s="89" t="s">
        <v>236</v>
      </c>
      <c r="Q569" s="89" t="s">
        <v>237</v>
      </c>
      <c r="R569" s="92" t="s">
        <v>91</v>
      </c>
      <c r="S569" s="93" t="s">
        <v>91</v>
      </c>
      <c r="T569" s="89"/>
      <c r="U569" s="89"/>
      <c r="V569" s="89"/>
      <c r="W569" s="89"/>
      <c r="X569" s="89"/>
      <c r="Y569" s="91"/>
    </row>
    <row r="570" spans="1:25" x14ac:dyDescent="0.25">
      <c r="A570" s="89">
        <v>38068</v>
      </c>
      <c r="B570" s="90" t="s">
        <v>85</v>
      </c>
      <c r="C570" s="89" t="s">
        <v>86</v>
      </c>
      <c r="D570" s="89" t="s">
        <v>2719</v>
      </c>
      <c r="E570" s="76" t="s">
        <v>831</v>
      </c>
      <c r="F570" s="76" t="str">
        <f>VLOOKUP(E570,Lookup!$A$1:$B$68,2,FALSE)</f>
        <v>Emergency Flow / ED</v>
      </c>
      <c r="G570" s="89" t="s">
        <v>2720</v>
      </c>
      <c r="H570" s="76" t="s">
        <v>4904</v>
      </c>
      <c r="I570" s="76" t="s">
        <v>3217</v>
      </c>
      <c r="J570" s="91">
        <v>45185</v>
      </c>
      <c r="K570" s="91">
        <v>45185</v>
      </c>
      <c r="L570" s="89" t="s">
        <v>4835</v>
      </c>
      <c r="M570" s="89" t="s">
        <v>1613</v>
      </c>
      <c r="N570" s="89" t="s">
        <v>1614</v>
      </c>
      <c r="O570" s="89" t="s">
        <v>115</v>
      </c>
      <c r="P570" s="89" t="s">
        <v>116</v>
      </c>
      <c r="Q570" s="89" t="s">
        <v>117</v>
      </c>
      <c r="R570" s="95" t="s">
        <v>11</v>
      </c>
      <c r="S570" s="93" t="s">
        <v>91</v>
      </c>
      <c r="T570" s="89"/>
      <c r="U570" s="89" t="s">
        <v>5742</v>
      </c>
      <c r="V570" s="89"/>
      <c r="W570" s="89"/>
      <c r="X570" s="89"/>
      <c r="Y570" s="91"/>
    </row>
    <row r="571" spans="1:25" x14ac:dyDescent="0.25">
      <c r="A571" s="89">
        <v>38159</v>
      </c>
      <c r="B571" s="90" t="s">
        <v>85</v>
      </c>
      <c r="C571" s="89" t="s">
        <v>125</v>
      </c>
      <c r="D571" s="89" t="s">
        <v>2894</v>
      </c>
      <c r="E571" s="76" t="s">
        <v>528</v>
      </c>
      <c r="F571" s="76" t="str">
        <f>VLOOKUP(E571,Lookup!$A$1:$B$68,2,FALSE)</f>
        <v>Integrated Surgery</v>
      </c>
      <c r="G571" s="89" t="s">
        <v>2914</v>
      </c>
      <c r="H571" s="76" t="s">
        <v>4923</v>
      </c>
      <c r="I571" s="76" t="s">
        <v>50</v>
      </c>
      <c r="J571" s="91">
        <v>45187</v>
      </c>
      <c r="K571" s="91">
        <v>45187</v>
      </c>
      <c r="L571" s="89" t="s">
        <v>5628</v>
      </c>
      <c r="M571" s="89" t="s">
        <v>1617</v>
      </c>
      <c r="N571" s="89" t="s">
        <v>1618</v>
      </c>
      <c r="O571" s="89" t="s">
        <v>150</v>
      </c>
      <c r="P571" s="89" t="s">
        <v>151</v>
      </c>
      <c r="Q571" s="89" t="s">
        <v>202</v>
      </c>
      <c r="R571" s="94" t="s">
        <v>99</v>
      </c>
      <c r="S571" s="89"/>
      <c r="T571" s="89"/>
      <c r="U571" s="89"/>
      <c r="V571" s="89"/>
      <c r="W571" s="89"/>
      <c r="X571" s="89"/>
      <c r="Y571" s="91"/>
    </row>
    <row r="572" spans="1:25" x14ac:dyDescent="0.25">
      <c r="A572" s="89">
        <v>38251</v>
      </c>
      <c r="B572" s="90" t="s">
        <v>92</v>
      </c>
      <c r="C572" s="89" t="s">
        <v>125</v>
      </c>
      <c r="D572" s="89" t="s">
        <v>2811</v>
      </c>
      <c r="E572" s="76" t="s">
        <v>204</v>
      </c>
      <c r="F572" s="76" t="str">
        <f>VLOOKUP(E572,Lookup!$A$1:$B$68,2,FALSE)</f>
        <v>Medicine</v>
      </c>
      <c r="G572" s="89" t="s">
        <v>2812</v>
      </c>
      <c r="H572" s="76" t="s">
        <v>4904</v>
      </c>
      <c r="I572" s="76" t="s">
        <v>3231</v>
      </c>
      <c r="J572" s="91">
        <v>45188</v>
      </c>
      <c r="K572" s="91">
        <v>45184</v>
      </c>
      <c r="L572" s="89"/>
      <c r="M572" s="89" t="s">
        <v>1539</v>
      </c>
      <c r="N572" s="89" t="s">
        <v>1540</v>
      </c>
      <c r="O572" s="89" t="s">
        <v>127</v>
      </c>
      <c r="P572" s="89" t="s">
        <v>128</v>
      </c>
      <c r="Q572" s="89" t="s">
        <v>189</v>
      </c>
      <c r="R572" s="92" t="s">
        <v>91</v>
      </c>
      <c r="S572" s="93" t="s">
        <v>91</v>
      </c>
      <c r="T572" s="89"/>
      <c r="U572" s="89" t="s">
        <v>2756</v>
      </c>
      <c r="V572" s="89"/>
      <c r="W572" s="89"/>
      <c r="X572" s="89"/>
      <c r="Y572" s="91"/>
    </row>
    <row r="573" spans="1:25" x14ac:dyDescent="0.25">
      <c r="A573" s="89">
        <v>38253</v>
      </c>
      <c r="B573" s="90" t="s">
        <v>92</v>
      </c>
      <c r="C573" s="89" t="s">
        <v>86</v>
      </c>
      <c r="D573" s="89" t="s">
        <v>2718</v>
      </c>
      <c r="E573" s="76" t="s">
        <v>130</v>
      </c>
      <c r="F573" s="76" t="str">
        <f>VLOOKUP(E573,Lookup!$A$1:$B$68,2,FALSE)</f>
        <v>Medicine</v>
      </c>
      <c r="G573" s="89" t="s">
        <v>2732</v>
      </c>
      <c r="H573" s="76" t="s">
        <v>4904</v>
      </c>
      <c r="I573" s="76" t="s">
        <v>3240</v>
      </c>
      <c r="J573" s="91">
        <v>45188</v>
      </c>
      <c r="K573" s="91">
        <v>45186</v>
      </c>
      <c r="L573" s="89" t="s">
        <v>4826</v>
      </c>
      <c r="M573" s="89" t="s">
        <v>1615</v>
      </c>
      <c r="N573" s="89" t="s">
        <v>1616</v>
      </c>
      <c r="O573" s="89" t="s">
        <v>153</v>
      </c>
      <c r="P573" s="89" t="s">
        <v>199</v>
      </c>
      <c r="Q573" s="89" t="s">
        <v>213</v>
      </c>
      <c r="R573" s="92" t="s">
        <v>91</v>
      </c>
      <c r="S573" s="93" t="s">
        <v>91</v>
      </c>
      <c r="T573" s="89"/>
      <c r="U573" s="89"/>
      <c r="V573" s="89"/>
      <c r="W573" s="89"/>
      <c r="X573" s="89"/>
      <c r="Y573" s="91"/>
    </row>
    <row r="574" spans="1:25" x14ac:dyDescent="0.25">
      <c r="A574" s="89">
        <v>38268</v>
      </c>
      <c r="B574" s="90" t="s">
        <v>92</v>
      </c>
      <c r="C574" s="89" t="s">
        <v>86</v>
      </c>
      <c r="D574" s="89" t="s">
        <v>2872</v>
      </c>
      <c r="E574" s="76" t="s">
        <v>261</v>
      </c>
      <c r="F574" s="76" t="str">
        <f>VLOOKUP(E574,Lookup!$A$1:$B$68,2,FALSE)</f>
        <v>Emergency Flow / ED</v>
      </c>
      <c r="G574" s="89" t="s">
        <v>2845</v>
      </c>
      <c r="H574" s="76" t="s">
        <v>4904</v>
      </c>
      <c r="I574" s="76" t="s">
        <v>3208</v>
      </c>
      <c r="J574" s="91">
        <v>45188</v>
      </c>
      <c r="K574" s="91">
        <v>45187</v>
      </c>
      <c r="L574" s="89"/>
      <c r="M574" s="89" t="s">
        <v>1619</v>
      </c>
      <c r="N574" s="89" t="s">
        <v>1620</v>
      </c>
      <c r="O574" s="89" t="s">
        <v>88</v>
      </c>
      <c r="P574" s="89" t="s">
        <v>229</v>
      </c>
      <c r="Q574" s="89" t="s">
        <v>4927</v>
      </c>
      <c r="R574" s="92" t="s">
        <v>91</v>
      </c>
      <c r="S574" s="93" t="s">
        <v>91</v>
      </c>
      <c r="T574" s="89"/>
      <c r="U574" s="89"/>
      <c r="V574" s="89"/>
      <c r="W574" s="89"/>
      <c r="X574" s="89"/>
      <c r="Y574" s="91"/>
    </row>
    <row r="575" spans="1:25" x14ac:dyDescent="0.25">
      <c r="A575" s="89">
        <v>38298</v>
      </c>
      <c r="B575" s="90" t="s">
        <v>85</v>
      </c>
      <c r="C575" s="89" t="s">
        <v>86</v>
      </c>
      <c r="D575" s="89" t="s">
        <v>2742</v>
      </c>
      <c r="E575" s="76" t="s">
        <v>569</v>
      </c>
      <c r="F575" s="76" t="str">
        <f>VLOOKUP(E575,Lookup!$A$1:$B$68,2,FALSE)</f>
        <v>Medicine</v>
      </c>
      <c r="G575" s="89" t="s">
        <v>2882</v>
      </c>
      <c r="H575" s="76" t="s">
        <v>4904</v>
      </c>
      <c r="I575" s="76" t="s">
        <v>3236</v>
      </c>
      <c r="J575" s="91">
        <v>45188</v>
      </c>
      <c r="K575" s="91">
        <v>45188</v>
      </c>
      <c r="L575" s="89" t="s">
        <v>4821</v>
      </c>
      <c r="M575" s="89" t="s">
        <v>1621</v>
      </c>
      <c r="N575" s="89" t="s">
        <v>1622</v>
      </c>
      <c r="O575" s="89" t="s">
        <v>153</v>
      </c>
      <c r="P575" s="89" t="s">
        <v>199</v>
      </c>
      <c r="Q575" s="89" t="s">
        <v>213</v>
      </c>
      <c r="R575" s="96" t="s">
        <v>104</v>
      </c>
      <c r="S575" s="93" t="s">
        <v>91</v>
      </c>
      <c r="T575" s="89"/>
      <c r="U575" s="89"/>
      <c r="V575" s="89"/>
      <c r="W575" s="89"/>
      <c r="X575" s="89"/>
      <c r="Y575" s="91"/>
    </row>
    <row r="576" spans="1:25" x14ac:dyDescent="0.25">
      <c r="A576" s="89">
        <v>38307</v>
      </c>
      <c r="B576" s="90" t="s">
        <v>85</v>
      </c>
      <c r="C576" s="89" t="s">
        <v>86</v>
      </c>
      <c r="D576" s="89" t="s">
        <v>2710</v>
      </c>
      <c r="E576" s="76" t="s">
        <v>126</v>
      </c>
      <c r="F576" s="76" t="str">
        <f>VLOOKUP(E576,Lookup!$A$1:$B$68,2,FALSE)</f>
        <v>Emergency Flow / ED</v>
      </c>
      <c r="G576" s="89" t="s">
        <v>2732</v>
      </c>
      <c r="H576" s="76" t="s">
        <v>4904</v>
      </c>
      <c r="I576" s="76" t="s">
        <v>3240</v>
      </c>
      <c r="J576" s="91">
        <v>45188</v>
      </c>
      <c r="K576" s="91">
        <v>45188</v>
      </c>
      <c r="L576" s="89" t="s">
        <v>4773</v>
      </c>
      <c r="M576" s="89" t="s">
        <v>1628</v>
      </c>
      <c r="N576" s="89" t="s">
        <v>1629</v>
      </c>
      <c r="O576" s="89" t="s">
        <v>135</v>
      </c>
      <c r="P576" s="89" t="s">
        <v>136</v>
      </c>
      <c r="Q576" s="89" t="s">
        <v>98</v>
      </c>
      <c r="R576" s="92" t="s">
        <v>91</v>
      </c>
      <c r="S576" s="89"/>
      <c r="T576" s="89"/>
      <c r="U576" s="89"/>
      <c r="V576" s="89"/>
      <c r="W576" s="89"/>
      <c r="X576" s="89"/>
      <c r="Y576" s="91"/>
    </row>
    <row r="577" spans="1:25" x14ac:dyDescent="0.25">
      <c r="A577" s="89">
        <v>38367</v>
      </c>
      <c r="B577" s="90" t="s">
        <v>92</v>
      </c>
      <c r="C577" s="89" t="s">
        <v>86</v>
      </c>
      <c r="D577" s="89" t="s">
        <v>2723</v>
      </c>
      <c r="E577" s="76" t="s">
        <v>36</v>
      </c>
      <c r="F577" s="76" t="str">
        <f>VLOOKUP(E577,Lookup!$A$1:$B$68,2,FALSE)</f>
        <v>Emergency Flow / ED</v>
      </c>
      <c r="G577" s="89" t="s">
        <v>2720</v>
      </c>
      <c r="H577" s="76" t="s">
        <v>4904</v>
      </c>
      <c r="I577" s="76" t="s">
        <v>3217</v>
      </c>
      <c r="J577" s="91">
        <v>45189</v>
      </c>
      <c r="K577" s="91">
        <v>45182</v>
      </c>
      <c r="L577" s="89" t="s">
        <v>4821</v>
      </c>
      <c r="M577" s="89" t="s">
        <v>1598</v>
      </c>
      <c r="N577" s="89" t="s">
        <v>1599</v>
      </c>
      <c r="O577" s="89" t="s">
        <v>115</v>
      </c>
      <c r="P577" s="89" t="s">
        <v>116</v>
      </c>
      <c r="Q577" s="89" t="s">
        <v>315</v>
      </c>
      <c r="R577" s="92" t="s">
        <v>91</v>
      </c>
      <c r="S577" s="93" t="s">
        <v>91</v>
      </c>
      <c r="T577" s="89"/>
      <c r="U577" s="89"/>
      <c r="V577" s="89"/>
      <c r="W577" s="89"/>
      <c r="X577" s="89"/>
      <c r="Y577" s="91"/>
    </row>
    <row r="578" spans="1:25" x14ac:dyDescent="0.25">
      <c r="A578" s="89">
        <v>38415</v>
      </c>
      <c r="B578" s="90" t="s">
        <v>92</v>
      </c>
      <c r="C578" s="89" t="s">
        <v>86</v>
      </c>
      <c r="D578" s="89" t="s">
        <v>2749</v>
      </c>
      <c r="E578" s="76" t="s">
        <v>93</v>
      </c>
      <c r="F578" s="76" t="str">
        <f>VLOOKUP(E578,Lookup!$A$1:$B$68,2,FALSE)</f>
        <v>Medicine</v>
      </c>
      <c r="G578" s="89" t="s">
        <v>2845</v>
      </c>
      <c r="H578" s="76" t="s">
        <v>4904</v>
      </c>
      <c r="I578" s="76" t="s">
        <v>3208</v>
      </c>
      <c r="J578" s="91">
        <v>45190</v>
      </c>
      <c r="K578" s="91">
        <v>45190</v>
      </c>
      <c r="L578" s="89" t="s">
        <v>4753</v>
      </c>
      <c r="M578" s="89" t="s">
        <v>1633</v>
      </c>
      <c r="N578" s="89" t="s">
        <v>1634</v>
      </c>
      <c r="O578" s="89" t="s">
        <v>135</v>
      </c>
      <c r="P578" s="89" t="s">
        <v>136</v>
      </c>
      <c r="Q578" s="89" t="s">
        <v>160</v>
      </c>
      <c r="R578" s="92" t="s">
        <v>91</v>
      </c>
      <c r="S578" s="93" t="s">
        <v>91</v>
      </c>
      <c r="T578" s="89"/>
      <c r="U578" s="89"/>
      <c r="V578" s="89"/>
      <c r="W578" s="89"/>
      <c r="X578" s="89"/>
      <c r="Y578" s="91"/>
    </row>
    <row r="579" spans="1:25" x14ac:dyDescent="0.25">
      <c r="A579" s="89">
        <v>38394</v>
      </c>
      <c r="B579" s="90" t="s">
        <v>92</v>
      </c>
      <c r="C579" s="89" t="s">
        <v>86</v>
      </c>
      <c r="D579" s="89" t="s">
        <v>2723</v>
      </c>
      <c r="E579" s="76" t="s">
        <v>36</v>
      </c>
      <c r="F579" s="76" t="str">
        <f>VLOOKUP(E579,Lookup!$A$1:$B$68,2,FALSE)</f>
        <v>Emergency Flow / ED</v>
      </c>
      <c r="G579" s="89" t="s">
        <v>2724</v>
      </c>
      <c r="H579" s="76" t="s">
        <v>4904</v>
      </c>
      <c r="I579" s="76" t="s">
        <v>36</v>
      </c>
      <c r="J579" s="91">
        <v>45190</v>
      </c>
      <c r="K579" s="91">
        <v>45190</v>
      </c>
      <c r="L579" s="89"/>
      <c r="M579" s="89" t="s">
        <v>1632</v>
      </c>
      <c r="N579" s="89" t="s">
        <v>1163</v>
      </c>
      <c r="O579" s="89" t="s">
        <v>127</v>
      </c>
      <c r="P579" s="89" t="s">
        <v>145</v>
      </c>
      <c r="Q579" s="89" t="s">
        <v>146</v>
      </c>
      <c r="R579" s="92" t="s">
        <v>91</v>
      </c>
      <c r="S579" s="98" t="s">
        <v>99</v>
      </c>
      <c r="T579" s="89"/>
      <c r="U579" s="89"/>
      <c r="V579" s="89"/>
      <c r="W579" s="89"/>
      <c r="X579" s="89"/>
      <c r="Y579" s="91"/>
    </row>
    <row r="580" spans="1:25" x14ac:dyDescent="0.25">
      <c r="A580" s="89">
        <v>38494</v>
      </c>
      <c r="B580" s="90" t="s">
        <v>85</v>
      </c>
      <c r="C580" s="89" t="s">
        <v>86</v>
      </c>
      <c r="D580" s="89" t="s">
        <v>2847</v>
      </c>
      <c r="E580" s="76" t="s">
        <v>165</v>
      </c>
      <c r="F580" s="76" t="str">
        <f>VLOOKUP(E580,Lookup!$A$1:$B$68,2,FALSE)</f>
        <v>Emergency Flow / ED</v>
      </c>
      <c r="G580" s="89" t="s">
        <v>2928</v>
      </c>
      <c r="H580" s="76" t="s">
        <v>4904</v>
      </c>
      <c r="I580" s="76" t="s">
        <v>3269</v>
      </c>
      <c r="J580" s="91">
        <v>45191</v>
      </c>
      <c r="K580" s="91">
        <v>45188</v>
      </c>
      <c r="L580" s="89" t="s">
        <v>4760</v>
      </c>
      <c r="M580" s="89" t="s">
        <v>1624</v>
      </c>
      <c r="N580" s="89" t="s">
        <v>1625</v>
      </c>
      <c r="O580" s="89" t="s">
        <v>4942</v>
      </c>
      <c r="P580" s="89" t="s">
        <v>1626</v>
      </c>
      <c r="Q580" s="89" t="s">
        <v>1627</v>
      </c>
      <c r="R580" s="94" t="s">
        <v>99</v>
      </c>
      <c r="S580" s="89"/>
      <c r="T580" s="89"/>
      <c r="U580" s="89"/>
      <c r="V580" s="89"/>
      <c r="W580" s="89"/>
      <c r="X580" s="89"/>
      <c r="Y580" s="91"/>
    </row>
    <row r="581" spans="1:25" x14ac:dyDescent="0.25">
      <c r="A581" s="89">
        <v>38479</v>
      </c>
      <c r="B581" s="90" t="s">
        <v>92</v>
      </c>
      <c r="C581" s="89" t="s">
        <v>86</v>
      </c>
      <c r="D581" s="89" t="s">
        <v>2710</v>
      </c>
      <c r="E581" s="76" t="s">
        <v>126</v>
      </c>
      <c r="F581" s="76" t="str">
        <f>VLOOKUP(E581,Lookup!$A$1:$B$68,2,FALSE)</f>
        <v>Emergency Flow / ED</v>
      </c>
      <c r="G581" s="89" t="s">
        <v>2732</v>
      </c>
      <c r="H581" s="76" t="s">
        <v>4904</v>
      </c>
      <c r="I581" s="76" t="s">
        <v>3240</v>
      </c>
      <c r="J581" s="91">
        <v>45191</v>
      </c>
      <c r="K581" s="91">
        <v>45191</v>
      </c>
      <c r="L581" s="89" t="s">
        <v>4810</v>
      </c>
      <c r="M581" s="89" t="s">
        <v>1637</v>
      </c>
      <c r="N581" s="89" t="s">
        <v>1638</v>
      </c>
      <c r="O581" s="89" t="s">
        <v>88</v>
      </c>
      <c r="P581" s="89" t="s">
        <v>4909</v>
      </c>
      <c r="Q581" s="89" t="s">
        <v>4927</v>
      </c>
      <c r="R581" s="94" t="s">
        <v>99</v>
      </c>
      <c r="S581" s="98" t="s">
        <v>99</v>
      </c>
      <c r="T581" s="89"/>
      <c r="U581" s="89"/>
      <c r="V581" s="89"/>
      <c r="W581" s="89"/>
      <c r="X581" s="89"/>
      <c r="Y581" s="91"/>
    </row>
    <row r="582" spans="1:25" x14ac:dyDescent="0.25">
      <c r="A582" s="89">
        <v>38465</v>
      </c>
      <c r="B582" s="90" t="s">
        <v>85</v>
      </c>
      <c r="C582" s="89" t="s">
        <v>86</v>
      </c>
      <c r="D582" s="89" t="s">
        <v>2742</v>
      </c>
      <c r="E582" s="76" t="s">
        <v>569</v>
      </c>
      <c r="F582" s="76" t="str">
        <f>VLOOKUP(E582,Lookup!$A$1:$B$68,2,FALSE)</f>
        <v>Medicine</v>
      </c>
      <c r="G582" s="89" t="s">
        <v>2743</v>
      </c>
      <c r="H582" s="76" t="s">
        <v>4904</v>
      </c>
      <c r="I582" s="76" t="s">
        <v>3242</v>
      </c>
      <c r="J582" s="91">
        <v>45191</v>
      </c>
      <c r="K582" s="91">
        <v>45191</v>
      </c>
      <c r="L582" s="89" t="s">
        <v>4846</v>
      </c>
      <c r="M582" s="89" t="s">
        <v>1635</v>
      </c>
      <c r="N582" s="89" t="s">
        <v>1636</v>
      </c>
      <c r="O582" s="89" t="s">
        <v>88</v>
      </c>
      <c r="P582" s="89" t="s">
        <v>158</v>
      </c>
      <c r="Q582" s="89" t="s">
        <v>89</v>
      </c>
      <c r="R582" s="94" t="s">
        <v>99</v>
      </c>
      <c r="S582" s="98" t="s">
        <v>99</v>
      </c>
      <c r="T582" s="89"/>
      <c r="U582" s="89"/>
      <c r="V582" s="89"/>
      <c r="W582" s="89"/>
      <c r="X582" s="89"/>
      <c r="Y582" s="91"/>
    </row>
    <row r="583" spans="1:25" x14ac:dyDescent="0.25">
      <c r="A583" s="89">
        <v>38533</v>
      </c>
      <c r="B583" s="90" t="s">
        <v>92</v>
      </c>
      <c r="C583" s="89" t="s">
        <v>86</v>
      </c>
      <c r="D583" s="89" t="s">
        <v>2847</v>
      </c>
      <c r="E583" s="76" t="s">
        <v>165</v>
      </c>
      <c r="F583" s="76" t="str">
        <f>VLOOKUP(E583,Lookup!$A$1:$B$68,2,FALSE)</f>
        <v>Emergency Flow / ED</v>
      </c>
      <c r="G583" s="89" t="s">
        <v>2720</v>
      </c>
      <c r="H583" s="76" t="s">
        <v>4904</v>
      </c>
      <c r="I583" s="76" t="s">
        <v>3217</v>
      </c>
      <c r="J583" s="91">
        <v>45192</v>
      </c>
      <c r="K583" s="91">
        <v>45191</v>
      </c>
      <c r="L583" s="89" t="s">
        <v>4889</v>
      </c>
      <c r="M583" s="89" t="s">
        <v>1642</v>
      </c>
      <c r="N583" s="89" t="s">
        <v>1643</v>
      </c>
      <c r="O583" s="89" t="s">
        <v>153</v>
      </c>
      <c r="P583" s="89" t="s">
        <v>154</v>
      </c>
      <c r="Q583" s="89" t="s">
        <v>249</v>
      </c>
      <c r="R583" s="92" t="s">
        <v>91</v>
      </c>
      <c r="S583" s="93" t="s">
        <v>91</v>
      </c>
      <c r="T583" s="89"/>
      <c r="U583" s="89"/>
      <c r="V583" s="89"/>
      <c r="W583" s="89"/>
      <c r="X583" s="89"/>
      <c r="Y583" s="91"/>
    </row>
    <row r="584" spans="1:25" x14ac:dyDescent="0.25">
      <c r="A584" s="89">
        <v>38538</v>
      </c>
      <c r="B584" s="90" t="s">
        <v>92</v>
      </c>
      <c r="C584" s="89" t="s">
        <v>155</v>
      </c>
      <c r="D584" s="89" t="s">
        <v>2710</v>
      </c>
      <c r="E584" s="76" t="s">
        <v>126</v>
      </c>
      <c r="F584" s="76" t="str">
        <f>VLOOKUP(E584,Lookup!$A$1:$B$68,2,FALSE)</f>
        <v>Emergency Flow / ED</v>
      </c>
      <c r="G584" s="89" t="s">
        <v>2732</v>
      </c>
      <c r="H584" s="76" t="s">
        <v>4904</v>
      </c>
      <c r="I584" s="76" t="s">
        <v>3240</v>
      </c>
      <c r="J584" s="91">
        <v>45192</v>
      </c>
      <c r="K584" s="91">
        <v>45192</v>
      </c>
      <c r="L584" s="89"/>
      <c r="M584" s="89" t="s">
        <v>1644</v>
      </c>
      <c r="N584" s="89" t="s">
        <v>1645</v>
      </c>
      <c r="O584" s="89" t="s">
        <v>192</v>
      </c>
      <c r="P584" s="89" t="s">
        <v>193</v>
      </c>
      <c r="Q584" s="89" t="s">
        <v>194</v>
      </c>
      <c r="R584" s="92" t="s">
        <v>91</v>
      </c>
      <c r="S584" s="89"/>
      <c r="T584" s="89"/>
      <c r="U584" s="89"/>
      <c r="V584" s="89"/>
      <c r="W584" s="89"/>
      <c r="X584" s="89"/>
      <c r="Y584" s="91"/>
    </row>
    <row r="585" spans="1:25" x14ac:dyDescent="0.25">
      <c r="A585" s="89">
        <v>38630</v>
      </c>
      <c r="B585" s="90" t="s">
        <v>92</v>
      </c>
      <c r="C585" s="89" t="s">
        <v>86</v>
      </c>
      <c r="D585" s="89" t="s">
        <v>2749</v>
      </c>
      <c r="E585" s="76" t="s">
        <v>93</v>
      </c>
      <c r="F585" s="76" t="str">
        <f>VLOOKUP(E585,Lookup!$A$1:$B$68,2,FALSE)</f>
        <v>Medicine</v>
      </c>
      <c r="G585" s="89" t="s">
        <v>2845</v>
      </c>
      <c r="H585" s="76" t="s">
        <v>4904</v>
      </c>
      <c r="I585" s="76" t="s">
        <v>3208</v>
      </c>
      <c r="J585" s="91">
        <v>45194</v>
      </c>
      <c r="K585" s="91">
        <v>45190</v>
      </c>
      <c r="L585" s="89" t="s">
        <v>4759</v>
      </c>
      <c r="M585" s="89" t="s">
        <v>1630</v>
      </c>
      <c r="N585" s="89" t="s">
        <v>1631</v>
      </c>
      <c r="O585" s="89" t="s">
        <v>127</v>
      </c>
      <c r="P585" s="89" t="s">
        <v>236</v>
      </c>
      <c r="Q585" s="89" t="s">
        <v>237</v>
      </c>
      <c r="R585" s="92" t="s">
        <v>91</v>
      </c>
      <c r="S585" s="93" t="s">
        <v>91</v>
      </c>
      <c r="T585" s="89"/>
      <c r="U585" s="89"/>
      <c r="V585" s="89"/>
      <c r="W585" s="89"/>
      <c r="X585" s="89"/>
      <c r="Y585" s="91"/>
    </row>
    <row r="586" spans="1:25" x14ac:dyDescent="0.25">
      <c r="A586" s="89">
        <v>38656</v>
      </c>
      <c r="B586" s="90" t="s">
        <v>92</v>
      </c>
      <c r="C586" s="89" t="s">
        <v>86</v>
      </c>
      <c r="D586" s="89" t="s">
        <v>2718</v>
      </c>
      <c r="E586" s="76" t="s">
        <v>130</v>
      </c>
      <c r="F586" s="76" t="str">
        <f>VLOOKUP(E586,Lookup!$A$1:$B$68,2,FALSE)</f>
        <v>Medicine</v>
      </c>
      <c r="G586" s="89" t="s">
        <v>2720</v>
      </c>
      <c r="H586" s="76" t="s">
        <v>4904</v>
      </c>
      <c r="I586" s="76" t="s">
        <v>3217</v>
      </c>
      <c r="J586" s="91">
        <v>45194</v>
      </c>
      <c r="K586" s="91">
        <v>45191</v>
      </c>
      <c r="L586" s="89" t="s">
        <v>5741</v>
      </c>
      <c r="M586" s="89" t="s">
        <v>1639</v>
      </c>
      <c r="N586" s="89" t="s">
        <v>1640</v>
      </c>
      <c r="O586" s="89" t="s">
        <v>96</v>
      </c>
      <c r="P586" s="89" t="s">
        <v>97</v>
      </c>
      <c r="Q586" s="89" t="s">
        <v>1641</v>
      </c>
      <c r="R586" s="92" t="s">
        <v>91</v>
      </c>
      <c r="S586" s="93" t="s">
        <v>91</v>
      </c>
      <c r="T586" s="89"/>
      <c r="U586" s="89"/>
      <c r="V586" s="89"/>
      <c r="W586" s="89"/>
      <c r="X586" s="89"/>
      <c r="Y586" s="91"/>
    </row>
    <row r="587" spans="1:25" x14ac:dyDescent="0.25">
      <c r="A587" s="89">
        <v>38633</v>
      </c>
      <c r="B587" s="90" t="s">
        <v>85</v>
      </c>
      <c r="C587" s="89" t="s">
        <v>86</v>
      </c>
      <c r="D587" s="89" t="s">
        <v>2811</v>
      </c>
      <c r="E587" s="76" t="s">
        <v>204</v>
      </c>
      <c r="F587" s="76" t="str">
        <f>VLOOKUP(E587,Lookup!$A$1:$B$68,2,FALSE)</f>
        <v>Medicine</v>
      </c>
      <c r="G587" s="89" t="s">
        <v>2812</v>
      </c>
      <c r="H587" s="76" t="s">
        <v>4904</v>
      </c>
      <c r="I587" s="76" t="s">
        <v>3231</v>
      </c>
      <c r="J587" s="91">
        <v>45194</v>
      </c>
      <c r="K587" s="91">
        <v>45194</v>
      </c>
      <c r="L587" s="89"/>
      <c r="M587" s="89" t="s">
        <v>1646</v>
      </c>
      <c r="N587" s="89" t="s">
        <v>1647</v>
      </c>
      <c r="O587" s="89" t="s">
        <v>127</v>
      </c>
      <c r="P587" s="89" t="s">
        <v>145</v>
      </c>
      <c r="Q587" s="89" t="s">
        <v>149</v>
      </c>
      <c r="R587" s="92" t="s">
        <v>91</v>
      </c>
      <c r="S587" s="98" t="s">
        <v>99</v>
      </c>
      <c r="T587" s="89"/>
      <c r="U587" s="89" t="s">
        <v>5862</v>
      </c>
      <c r="V587" s="89"/>
      <c r="W587" s="89"/>
      <c r="X587" s="89"/>
      <c r="Y587" s="91"/>
    </row>
    <row r="588" spans="1:25" x14ac:dyDescent="0.25">
      <c r="A588" s="89">
        <v>38645</v>
      </c>
      <c r="B588" s="90" t="s">
        <v>92</v>
      </c>
      <c r="C588" s="89" t="s">
        <v>86</v>
      </c>
      <c r="D588" s="89" t="s">
        <v>2714</v>
      </c>
      <c r="E588" s="76" t="s">
        <v>1426</v>
      </c>
      <c r="F588" s="76" t="str">
        <f>VLOOKUP(E588,Lookup!$A$1:$B$68,2,FALSE)</f>
        <v>Specialist Surgery</v>
      </c>
      <c r="G588" s="89" t="s">
        <v>2929</v>
      </c>
      <c r="H588" s="76" t="s">
        <v>4904</v>
      </c>
      <c r="I588" s="76" t="s">
        <v>3270</v>
      </c>
      <c r="J588" s="91">
        <v>45194</v>
      </c>
      <c r="K588" s="91">
        <v>45194</v>
      </c>
      <c r="L588" s="89" t="s">
        <v>4760</v>
      </c>
      <c r="M588" s="89" t="s">
        <v>1651</v>
      </c>
      <c r="N588" s="89" t="s">
        <v>1652</v>
      </c>
      <c r="O588" s="89" t="s">
        <v>115</v>
      </c>
      <c r="P588" s="89" t="s">
        <v>116</v>
      </c>
      <c r="Q588" s="89" t="s">
        <v>98</v>
      </c>
      <c r="R588" s="92" t="s">
        <v>91</v>
      </c>
      <c r="S588" s="93" t="s">
        <v>91</v>
      </c>
      <c r="T588" s="89"/>
      <c r="U588" s="89"/>
      <c r="V588" s="89"/>
      <c r="W588" s="89"/>
      <c r="X588" s="89"/>
      <c r="Y588" s="91"/>
    </row>
    <row r="589" spans="1:25" x14ac:dyDescent="0.25">
      <c r="A589" s="89">
        <v>38707</v>
      </c>
      <c r="B589" s="90" t="s">
        <v>85</v>
      </c>
      <c r="C589" s="89" t="s">
        <v>86</v>
      </c>
      <c r="D589" s="89" t="s">
        <v>2718</v>
      </c>
      <c r="E589" s="76" t="s">
        <v>130</v>
      </c>
      <c r="F589" s="76" t="str">
        <f>VLOOKUP(E589,Lookup!$A$1:$B$68,2,FALSE)</f>
        <v>Medicine</v>
      </c>
      <c r="G589" s="89" t="s">
        <v>2888</v>
      </c>
      <c r="H589" s="76" t="s">
        <v>4904</v>
      </c>
      <c r="I589" s="76" t="s">
        <v>3241</v>
      </c>
      <c r="J589" s="91">
        <v>45195</v>
      </c>
      <c r="K589" s="91">
        <v>45194</v>
      </c>
      <c r="L589" s="89" t="s">
        <v>4805</v>
      </c>
      <c r="M589" s="89" t="s">
        <v>1649</v>
      </c>
      <c r="N589" s="89" t="s">
        <v>1650</v>
      </c>
      <c r="O589" s="89" t="s">
        <v>96</v>
      </c>
      <c r="P589" s="89" t="s">
        <v>97</v>
      </c>
      <c r="Q589" s="89" t="s">
        <v>103</v>
      </c>
      <c r="R589" s="96" t="s">
        <v>104</v>
      </c>
      <c r="S589" s="93" t="s">
        <v>91</v>
      </c>
      <c r="T589" s="89"/>
      <c r="U589" s="89"/>
      <c r="V589" s="89"/>
      <c r="W589" s="89"/>
      <c r="X589" s="89"/>
      <c r="Y589" s="91"/>
    </row>
    <row r="590" spans="1:25" x14ac:dyDescent="0.25">
      <c r="A590" s="89">
        <v>38788</v>
      </c>
      <c r="B590" s="90" t="s">
        <v>92</v>
      </c>
      <c r="C590" s="89" t="s">
        <v>86</v>
      </c>
      <c r="D590" s="89" t="s">
        <v>2749</v>
      </c>
      <c r="E590" s="76" t="s">
        <v>93</v>
      </c>
      <c r="F590" s="76" t="str">
        <f>VLOOKUP(E590,Lookup!$A$1:$B$68,2,FALSE)</f>
        <v>Medicine</v>
      </c>
      <c r="G590" s="89" t="s">
        <v>2845</v>
      </c>
      <c r="H590" s="76" t="s">
        <v>4904</v>
      </c>
      <c r="I590" s="76" t="s">
        <v>3208</v>
      </c>
      <c r="J590" s="91">
        <v>45195</v>
      </c>
      <c r="K590" s="91">
        <v>45195</v>
      </c>
      <c r="L590" s="89" t="s">
        <v>5535</v>
      </c>
      <c r="M590" s="89" t="s">
        <v>1657</v>
      </c>
      <c r="N590" s="89" t="s">
        <v>1658</v>
      </c>
      <c r="O590" s="89" t="s">
        <v>135</v>
      </c>
      <c r="P590" s="89" t="s">
        <v>136</v>
      </c>
      <c r="Q590" s="89" t="s">
        <v>160</v>
      </c>
      <c r="R590" s="92" t="s">
        <v>91</v>
      </c>
      <c r="S590" s="93" t="s">
        <v>91</v>
      </c>
      <c r="T590" s="89"/>
      <c r="U590" s="89"/>
      <c r="V590" s="89"/>
      <c r="W590" s="89"/>
      <c r="X590" s="89"/>
      <c r="Y590" s="91"/>
    </row>
    <row r="591" spans="1:25" x14ac:dyDescent="0.25">
      <c r="A591" s="89">
        <v>38826</v>
      </c>
      <c r="B591" s="90" t="s">
        <v>85</v>
      </c>
      <c r="C591" s="89" t="s">
        <v>86</v>
      </c>
      <c r="D591" s="89" t="s">
        <v>2847</v>
      </c>
      <c r="E591" s="76" t="s">
        <v>165</v>
      </c>
      <c r="F591" s="76" t="str">
        <f>VLOOKUP(E591,Lookup!$A$1:$B$68,2,FALSE)</f>
        <v>Emergency Flow / ED</v>
      </c>
      <c r="G591" s="89" t="s">
        <v>2882</v>
      </c>
      <c r="H591" s="76" t="s">
        <v>4904</v>
      </c>
      <c r="I591" s="76" t="s">
        <v>3236</v>
      </c>
      <c r="J591" s="91">
        <v>45196</v>
      </c>
      <c r="K591" s="91">
        <v>45195</v>
      </c>
      <c r="L591" s="89" t="s">
        <v>4827</v>
      </c>
      <c r="M591" s="89" t="s">
        <v>1655</v>
      </c>
      <c r="N591" s="89" t="s">
        <v>1656</v>
      </c>
      <c r="O591" s="89" t="s">
        <v>153</v>
      </c>
      <c r="P591" s="89" t="s">
        <v>154</v>
      </c>
      <c r="Q591" s="89" t="s">
        <v>249</v>
      </c>
      <c r="R591" s="92" t="s">
        <v>91</v>
      </c>
      <c r="S591" s="89"/>
      <c r="T591" s="89"/>
      <c r="U591" s="89"/>
      <c r="V591" s="89"/>
      <c r="W591" s="89"/>
      <c r="X591" s="89"/>
      <c r="Y591" s="91"/>
    </row>
    <row r="592" spans="1:25" x14ac:dyDescent="0.25">
      <c r="A592" s="89">
        <v>38799</v>
      </c>
      <c r="B592" s="90" t="s">
        <v>85</v>
      </c>
      <c r="C592" s="89" t="s">
        <v>86</v>
      </c>
      <c r="D592" s="89" t="s">
        <v>2742</v>
      </c>
      <c r="E592" s="76" t="s">
        <v>569</v>
      </c>
      <c r="F592" s="76" t="str">
        <f>VLOOKUP(E592,Lookup!$A$1:$B$68,2,FALSE)</f>
        <v>Medicine</v>
      </c>
      <c r="G592" s="89" t="s">
        <v>2743</v>
      </c>
      <c r="H592" s="76" t="s">
        <v>4904</v>
      </c>
      <c r="I592" s="76" t="s">
        <v>3242</v>
      </c>
      <c r="J592" s="91">
        <v>45196</v>
      </c>
      <c r="K592" s="91">
        <v>45196</v>
      </c>
      <c r="L592" s="89" t="s">
        <v>5740</v>
      </c>
      <c r="M592" s="89" t="s">
        <v>1659</v>
      </c>
      <c r="N592" s="89" t="s">
        <v>1660</v>
      </c>
      <c r="O592" s="89" t="s">
        <v>192</v>
      </c>
      <c r="P592" s="89" t="s">
        <v>383</v>
      </c>
      <c r="Q592" s="89" t="s">
        <v>383</v>
      </c>
      <c r="R592" s="92" t="s">
        <v>91</v>
      </c>
      <c r="S592" s="89"/>
      <c r="T592" s="89"/>
      <c r="U592" s="89"/>
      <c r="V592" s="89"/>
      <c r="W592" s="89"/>
      <c r="X592" s="89"/>
      <c r="Y592" s="91"/>
    </row>
    <row r="593" spans="1:25" x14ac:dyDescent="0.25">
      <c r="A593" s="89">
        <v>38937</v>
      </c>
      <c r="B593" s="90" t="s">
        <v>92</v>
      </c>
      <c r="C593" s="89" t="s">
        <v>86</v>
      </c>
      <c r="D593" s="89" t="s">
        <v>2749</v>
      </c>
      <c r="E593" s="76" t="s">
        <v>93</v>
      </c>
      <c r="F593" s="76" t="str">
        <f>VLOOKUP(E593,Lookup!$A$1:$B$68,2,FALSE)</f>
        <v>Medicine</v>
      </c>
      <c r="G593" s="89" t="s">
        <v>2845</v>
      </c>
      <c r="H593" s="76" t="s">
        <v>4904</v>
      </c>
      <c r="I593" s="76" t="s">
        <v>3208</v>
      </c>
      <c r="J593" s="91">
        <v>45197</v>
      </c>
      <c r="K593" s="91">
        <v>45196</v>
      </c>
      <c r="L593" s="89" t="s">
        <v>4782</v>
      </c>
      <c r="M593" s="89" t="s">
        <v>1661</v>
      </c>
      <c r="N593" s="89" t="s">
        <v>1662</v>
      </c>
      <c r="O593" s="89" t="s">
        <v>192</v>
      </c>
      <c r="P593" s="89" t="s">
        <v>916</v>
      </c>
      <c r="Q593" s="89" t="s">
        <v>1663</v>
      </c>
      <c r="R593" s="94" t="s">
        <v>99</v>
      </c>
      <c r="S593" s="98" t="s">
        <v>99</v>
      </c>
      <c r="T593" s="89"/>
      <c r="U593" s="89"/>
      <c r="V593" s="89"/>
      <c r="W593" s="89"/>
      <c r="X593" s="89"/>
      <c r="Y593" s="91"/>
    </row>
    <row r="594" spans="1:25" x14ac:dyDescent="0.25">
      <c r="A594" s="89">
        <v>38897</v>
      </c>
      <c r="B594" s="90" t="s">
        <v>92</v>
      </c>
      <c r="C594" s="89" t="s">
        <v>155</v>
      </c>
      <c r="D594" s="89" t="s">
        <v>2749</v>
      </c>
      <c r="E594" s="76" t="s">
        <v>93</v>
      </c>
      <c r="F594" s="76" t="str">
        <f>VLOOKUP(E594,Lookup!$A$1:$B$68,2,FALSE)</f>
        <v>Medicine</v>
      </c>
      <c r="G594" s="89" t="s">
        <v>2845</v>
      </c>
      <c r="H594" s="76" t="s">
        <v>4904</v>
      </c>
      <c r="I594" s="76" t="s">
        <v>3208</v>
      </c>
      <c r="J594" s="91">
        <v>45197</v>
      </c>
      <c r="K594" s="91">
        <v>45196</v>
      </c>
      <c r="L594" s="89"/>
      <c r="M594" s="89" t="s">
        <v>1664</v>
      </c>
      <c r="N594" s="89" t="s">
        <v>1665</v>
      </c>
      <c r="O594" s="89" t="s">
        <v>192</v>
      </c>
      <c r="P594" s="89" t="s">
        <v>193</v>
      </c>
      <c r="Q594" s="89" t="s">
        <v>194</v>
      </c>
      <c r="R594" s="92" t="s">
        <v>91</v>
      </c>
      <c r="S594" s="89"/>
      <c r="T594" s="89"/>
      <c r="U594" s="89"/>
      <c r="V594" s="89"/>
      <c r="W594" s="89"/>
      <c r="X594" s="89"/>
      <c r="Y594" s="91"/>
    </row>
    <row r="595" spans="1:25" x14ac:dyDescent="0.25">
      <c r="A595" s="89">
        <v>38953</v>
      </c>
      <c r="B595" s="90" t="s">
        <v>85</v>
      </c>
      <c r="C595" s="89" t="s">
        <v>86</v>
      </c>
      <c r="D595" s="89" t="s">
        <v>2718</v>
      </c>
      <c r="E595" s="76" t="s">
        <v>130</v>
      </c>
      <c r="F595" s="76" t="str">
        <f>VLOOKUP(E595,Lookup!$A$1:$B$68,2,FALSE)</f>
        <v>Medicine</v>
      </c>
      <c r="G595" s="89" t="s">
        <v>2720</v>
      </c>
      <c r="H595" s="76" t="s">
        <v>4904</v>
      </c>
      <c r="I595" s="76" t="s">
        <v>3217</v>
      </c>
      <c r="J595" s="91">
        <v>45197</v>
      </c>
      <c r="K595" s="91">
        <v>45197</v>
      </c>
      <c r="L595" s="89" t="s">
        <v>4760</v>
      </c>
      <c r="M595" s="89" t="s">
        <v>1669</v>
      </c>
      <c r="N595" s="89" t="s">
        <v>1670</v>
      </c>
      <c r="O595" s="89" t="s">
        <v>96</v>
      </c>
      <c r="P595" s="89" t="s">
        <v>97</v>
      </c>
      <c r="Q595" s="89" t="s">
        <v>524</v>
      </c>
      <c r="R595" s="95" t="s">
        <v>11</v>
      </c>
      <c r="S595" s="93" t="s">
        <v>91</v>
      </c>
      <c r="T595" s="89"/>
      <c r="U595" s="89"/>
      <c r="V595" s="89"/>
      <c r="W595" s="89"/>
      <c r="X595" s="89"/>
      <c r="Y595" s="91"/>
    </row>
    <row r="596" spans="1:25" x14ac:dyDescent="0.25">
      <c r="A596" s="89">
        <v>38964</v>
      </c>
      <c r="B596" s="90" t="s">
        <v>85</v>
      </c>
      <c r="C596" s="89" t="s">
        <v>86</v>
      </c>
      <c r="D596" s="89" t="s">
        <v>2719</v>
      </c>
      <c r="E596" s="76" t="s">
        <v>831</v>
      </c>
      <c r="F596" s="76" t="str">
        <f>VLOOKUP(E596,Lookup!$A$1:$B$68,2,FALSE)</f>
        <v>Emergency Flow / ED</v>
      </c>
      <c r="G596" s="89" t="s">
        <v>2720</v>
      </c>
      <c r="H596" s="76" t="s">
        <v>4904</v>
      </c>
      <c r="I596" s="76" t="s">
        <v>3217</v>
      </c>
      <c r="J596" s="91">
        <v>45197</v>
      </c>
      <c r="K596" s="91">
        <v>45197</v>
      </c>
      <c r="L596" s="89" t="s">
        <v>4843</v>
      </c>
      <c r="M596" s="89" t="s">
        <v>1671</v>
      </c>
      <c r="N596" s="89" t="s">
        <v>1672</v>
      </c>
      <c r="O596" s="89" t="s">
        <v>88</v>
      </c>
      <c r="P596" s="89" t="s">
        <v>90</v>
      </c>
      <c r="Q596" s="89" t="s">
        <v>157</v>
      </c>
      <c r="R596" s="96" t="s">
        <v>104</v>
      </c>
      <c r="S596" s="89"/>
      <c r="T596" s="89"/>
      <c r="U596" s="89"/>
      <c r="V596" s="89"/>
      <c r="W596" s="89"/>
      <c r="X596" s="89"/>
      <c r="Y596" s="91"/>
    </row>
    <row r="597" spans="1:25" x14ac:dyDescent="0.25">
      <c r="A597" s="89">
        <v>39030</v>
      </c>
      <c r="B597" s="90" t="s">
        <v>92</v>
      </c>
      <c r="C597" s="89" t="s">
        <v>86</v>
      </c>
      <c r="D597" s="89" t="s">
        <v>2718</v>
      </c>
      <c r="E597" s="76" t="s">
        <v>130</v>
      </c>
      <c r="F597" s="76" t="str">
        <f>VLOOKUP(E597,Lookup!$A$1:$B$68,2,FALSE)</f>
        <v>Medicine</v>
      </c>
      <c r="G597" s="89" t="s">
        <v>2845</v>
      </c>
      <c r="H597" s="76" t="s">
        <v>4904</v>
      </c>
      <c r="I597" s="76" t="s">
        <v>3208</v>
      </c>
      <c r="J597" s="91">
        <v>45198</v>
      </c>
      <c r="K597" s="91">
        <v>45183</v>
      </c>
      <c r="L597" s="89"/>
      <c r="M597" s="89" t="s">
        <v>1604</v>
      </c>
      <c r="N597" s="89" t="s">
        <v>1605</v>
      </c>
      <c r="O597" s="89" t="s">
        <v>88</v>
      </c>
      <c r="P597" s="89" t="s">
        <v>90</v>
      </c>
      <c r="Q597" s="89" t="s">
        <v>225</v>
      </c>
      <c r="R597" s="92" t="s">
        <v>91</v>
      </c>
      <c r="S597" s="93" t="s">
        <v>91</v>
      </c>
      <c r="T597" s="89"/>
      <c r="U597" s="89"/>
      <c r="V597" s="89"/>
      <c r="W597" s="89"/>
      <c r="X597" s="89"/>
      <c r="Y597" s="91"/>
    </row>
    <row r="598" spans="1:25" x14ac:dyDescent="0.25">
      <c r="A598" s="89">
        <v>39042</v>
      </c>
      <c r="B598" s="90" t="s">
        <v>92</v>
      </c>
      <c r="C598" s="89" t="s">
        <v>155</v>
      </c>
      <c r="D598" s="89" t="s">
        <v>2723</v>
      </c>
      <c r="E598" s="76" t="s">
        <v>36</v>
      </c>
      <c r="F598" s="76" t="str">
        <f>VLOOKUP(E598,Lookup!$A$1:$B$68,2,FALSE)</f>
        <v>Emergency Flow / ED</v>
      </c>
      <c r="G598" s="89" t="s">
        <v>2845</v>
      </c>
      <c r="H598" s="76" t="s">
        <v>4904</v>
      </c>
      <c r="I598" s="76" t="s">
        <v>3208</v>
      </c>
      <c r="J598" s="91">
        <v>45198</v>
      </c>
      <c r="K598" s="91">
        <v>45198</v>
      </c>
      <c r="L598" s="89" t="s">
        <v>4783</v>
      </c>
      <c r="M598" s="89" t="s">
        <v>1673</v>
      </c>
      <c r="N598" s="89" t="s">
        <v>1674</v>
      </c>
      <c r="O598" s="89" t="s">
        <v>192</v>
      </c>
      <c r="P598" s="89" t="s">
        <v>235</v>
      </c>
      <c r="Q598" s="89" t="s">
        <v>194</v>
      </c>
      <c r="R598" s="96" t="s">
        <v>104</v>
      </c>
      <c r="S598" s="89"/>
      <c r="T598" s="89"/>
      <c r="U598" s="89"/>
      <c r="V598" s="89"/>
      <c r="W598" s="89"/>
      <c r="X598" s="89"/>
      <c r="Y598" s="91"/>
    </row>
    <row r="599" spans="1:25" x14ac:dyDescent="0.25">
      <c r="A599" s="89">
        <v>39076</v>
      </c>
      <c r="B599" s="90" t="s">
        <v>85</v>
      </c>
      <c r="C599" s="89" t="s">
        <v>155</v>
      </c>
      <c r="D599" s="89" t="s">
        <v>2742</v>
      </c>
      <c r="E599" s="76" t="s">
        <v>569</v>
      </c>
      <c r="F599" s="76" t="str">
        <f>VLOOKUP(E599,Lookup!$A$1:$B$68,2,FALSE)</f>
        <v>Medicine</v>
      </c>
      <c r="G599" s="89" t="s">
        <v>2743</v>
      </c>
      <c r="H599" s="76" t="s">
        <v>4904</v>
      </c>
      <c r="I599" s="76" t="s">
        <v>3242</v>
      </c>
      <c r="J599" s="91">
        <v>45199</v>
      </c>
      <c r="K599" s="91">
        <v>45199</v>
      </c>
      <c r="L599" s="89"/>
      <c r="M599" s="89" t="s">
        <v>1683</v>
      </c>
      <c r="N599" s="89" t="s">
        <v>1684</v>
      </c>
      <c r="O599" s="89" t="s">
        <v>4942</v>
      </c>
      <c r="P599" s="89" t="s">
        <v>360</v>
      </c>
      <c r="Q599" s="89" t="s">
        <v>361</v>
      </c>
      <c r="R599" s="96" t="s">
        <v>104</v>
      </c>
      <c r="S599" s="89"/>
      <c r="T599" s="89"/>
      <c r="U599" s="89"/>
      <c r="V599" s="89"/>
      <c r="W599" s="89"/>
      <c r="X599" s="89"/>
      <c r="Y599" s="91"/>
    </row>
    <row r="600" spans="1:25" x14ac:dyDescent="0.25">
      <c r="A600" s="89">
        <v>39099</v>
      </c>
      <c r="B600" s="90" t="s">
        <v>92</v>
      </c>
      <c r="C600" s="89" t="s">
        <v>86</v>
      </c>
      <c r="D600" s="89" t="s">
        <v>2723</v>
      </c>
      <c r="E600" s="76" t="s">
        <v>36</v>
      </c>
      <c r="F600" s="76" t="str">
        <f>VLOOKUP(E600,Lookup!$A$1:$B$68,2,FALSE)</f>
        <v>Emergency Flow / ED</v>
      </c>
      <c r="G600" s="89" t="s">
        <v>2720</v>
      </c>
      <c r="H600" s="76" t="s">
        <v>4904</v>
      </c>
      <c r="I600" s="76" t="s">
        <v>3217</v>
      </c>
      <c r="J600" s="91">
        <v>45199</v>
      </c>
      <c r="K600" s="91">
        <v>45199</v>
      </c>
      <c r="L600" s="89" t="s">
        <v>5739</v>
      </c>
      <c r="M600" s="89" t="s">
        <v>1681</v>
      </c>
      <c r="N600" s="89" t="s">
        <v>1682</v>
      </c>
      <c r="O600" s="89" t="s">
        <v>210</v>
      </c>
      <c r="P600" s="89" t="s">
        <v>264</v>
      </c>
      <c r="Q600" s="89" t="s">
        <v>265</v>
      </c>
      <c r="R600" s="96" t="s">
        <v>104</v>
      </c>
      <c r="S600" s="93" t="s">
        <v>91</v>
      </c>
      <c r="T600" s="89"/>
      <c r="U600" s="89"/>
      <c r="V600" s="89"/>
      <c r="W600" s="89"/>
      <c r="X600" s="89"/>
      <c r="Y600" s="91"/>
    </row>
    <row r="601" spans="1:25" x14ac:dyDescent="0.25">
      <c r="A601" s="89">
        <v>39197</v>
      </c>
      <c r="B601" s="90" t="s">
        <v>92</v>
      </c>
      <c r="C601" s="89" t="s">
        <v>86</v>
      </c>
      <c r="D601" s="89" t="s">
        <v>2718</v>
      </c>
      <c r="E601" s="76" t="s">
        <v>130</v>
      </c>
      <c r="F601" s="76" t="str">
        <f>VLOOKUP(E601,Lookup!$A$1:$B$68,2,FALSE)</f>
        <v>Medicine</v>
      </c>
      <c r="G601" s="89" t="s">
        <v>2732</v>
      </c>
      <c r="H601" s="76" t="s">
        <v>4904</v>
      </c>
      <c r="I601" s="76" t="s">
        <v>3240</v>
      </c>
      <c r="J601" s="91">
        <v>45201</v>
      </c>
      <c r="K601" s="91">
        <v>45194</v>
      </c>
      <c r="L601" s="89" t="s">
        <v>4775</v>
      </c>
      <c r="M601" s="89" t="s">
        <v>1648</v>
      </c>
      <c r="N601" s="89" t="s">
        <v>1653</v>
      </c>
      <c r="O601" s="89" t="s">
        <v>176</v>
      </c>
      <c r="P601" s="89" t="s">
        <v>177</v>
      </c>
      <c r="Q601" s="89" t="s">
        <v>386</v>
      </c>
      <c r="R601" s="94" t="s">
        <v>99</v>
      </c>
      <c r="S601" s="98" t="s">
        <v>99</v>
      </c>
      <c r="T601" s="89"/>
      <c r="U601" s="89"/>
      <c r="V601" s="89"/>
      <c r="W601" s="89"/>
      <c r="X601" s="89"/>
      <c r="Y601" s="91"/>
    </row>
    <row r="602" spans="1:25" x14ac:dyDescent="0.25">
      <c r="A602" s="89">
        <v>39168</v>
      </c>
      <c r="B602" s="90" t="s">
        <v>92</v>
      </c>
      <c r="C602" s="89" t="s">
        <v>86</v>
      </c>
      <c r="D602" s="89" t="s">
        <v>2729</v>
      </c>
      <c r="E602" s="76" t="s">
        <v>228</v>
      </c>
      <c r="F602" s="76" t="str">
        <f>VLOOKUP(E602,Lookup!$A$1:$B$68,2,FALSE)</f>
        <v>Integrated Surgery</v>
      </c>
      <c r="G602" s="89" t="s">
        <v>2734</v>
      </c>
      <c r="H602" s="76" t="s">
        <v>4904</v>
      </c>
      <c r="I602" s="76" t="s">
        <v>3234</v>
      </c>
      <c r="J602" s="91">
        <v>45201</v>
      </c>
      <c r="K602" s="91">
        <v>45199</v>
      </c>
      <c r="L602" s="89" t="s">
        <v>4754</v>
      </c>
      <c r="M602" s="89" t="s">
        <v>1677</v>
      </c>
      <c r="N602" s="89" t="s">
        <v>1408</v>
      </c>
      <c r="O602" s="89" t="s">
        <v>127</v>
      </c>
      <c r="P602" s="89" t="s">
        <v>145</v>
      </c>
      <c r="Q602" s="89" t="s">
        <v>149</v>
      </c>
      <c r="R602" s="92" t="s">
        <v>91</v>
      </c>
      <c r="S602" s="93" t="s">
        <v>91</v>
      </c>
      <c r="T602" s="101" t="s">
        <v>91</v>
      </c>
      <c r="U602" s="89" t="s">
        <v>1678</v>
      </c>
      <c r="V602" s="89" t="s">
        <v>1679</v>
      </c>
      <c r="W602" s="89"/>
      <c r="X602" s="89" t="s">
        <v>1680</v>
      </c>
      <c r="Y602" s="91"/>
    </row>
    <row r="603" spans="1:25" x14ac:dyDescent="0.25">
      <c r="A603" s="89">
        <v>39265</v>
      </c>
      <c r="B603" s="90" t="s">
        <v>85</v>
      </c>
      <c r="C603" s="89" t="s">
        <v>86</v>
      </c>
      <c r="D603" s="89" t="s">
        <v>2742</v>
      </c>
      <c r="E603" s="76" t="s">
        <v>569</v>
      </c>
      <c r="F603" s="76" t="str">
        <f>VLOOKUP(E603,Lookup!$A$1:$B$68,2,FALSE)</f>
        <v>Medicine</v>
      </c>
      <c r="G603" s="89" t="s">
        <v>5821</v>
      </c>
      <c r="H603" s="76" t="s">
        <v>5822</v>
      </c>
      <c r="I603" s="76" t="s">
        <v>5811</v>
      </c>
      <c r="J603" s="91">
        <v>45202</v>
      </c>
      <c r="K603" s="91">
        <v>45195</v>
      </c>
      <c r="L603" s="89"/>
      <c r="M603" s="89" t="s">
        <v>5863</v>
      </c>
      <c r="N603" s="89" t="s">
        <v>5864</v>
      </c>
      <c r="O603" s="89" t="s">
        <v>210</v>
      </c>
      <c r="P603" s="89" t="s">
        <v>5865</v>
      </c>
      <c r="Q603" s="89" t="s">
        <v>5866</v>
      </c>
      <c r="R603" s="94" t="s">
        <v>99</v>
      </c>
      <c r="S603" s="93" t="s">
        <v>91</v>
      </c>
      <c r="T603" s="89"/>
      <c r="U603" s="89" t="s">
        <v>5867</v>
      </c>
      <c r="V603" s="89"/>
      <c r="W603" s="89"/>
      <c r="X603" s="89"/>
      <c r="Y603" s="91"/>
    </row>
    <row r="604" spans="1:25" x14ac:dyDescent="0.25">
      <c r="A604" s="89">
        <v>39315</v>
      </c>
      <c r="B604" s="90" t="s">
        <v>92</v>
      </c>
      <c r="C604" s="89" t="s">
        <v>86</v>
      </c>
      <c r="D604" s="89" t="s">
        <v>2718</v>
      </c>
      <c r="E604" s="76" t="s">
        <v>130</v>
      </c>
      <c r="F604" s="76" t="str">
        <f>VLOOKUP(E604,Lookup!$A$1:$B$68,2,FALSE)</f>
        <v>Medicine</v>
      </c>
      <c r="G604" s="89" t="s">
        <v>2845</v>
      </c>
      <c r="H604" s="76" t="s">
        <v>4904</v>
      </c>
      <c r="I604" s="76" t="s">
        <v>3208</v>
      </c>
      <c r="J604" s="91">
        <v>45202</v>
      </c>
      <c r="K604" s="91">
        <v>45202</v>
      </c>
      <c r="L604" s="89"/>
      <c r="M604" s="89" t="s">
        <v>1696</v>
      </c>
      <c r="N604" s="89" t="s">
        <v>1697</v>
      </c>
      <c r="O604" s="89" t="s">
        <v>135</v>
      </c>
      <c r="P604" s="89" t="s">
        <v>136</v>
      </c>
      <c r="Q604" s="89" t="s">
        <v>1071</v>
      </c>
      <c r="R604" s="92" t="s">
        <v>91</v>
      </c>
      <c r="S604" s="93" t="s">
        <v>91</v>
      </c>
      <c r="T604" s="89"/>
      <c r="U604" s="89"/>
      <c r="V604" s="89"/>
      <c r="W604" s="89"/>
      <c r="X604" s="89"/>
      <c r="Y604" s="91"/>
    </row>
    <row r="605" spans="1:25" x14ac:dyDescent="0.25">
      <c r="A605" s="89">
        <v>39311</v>
      </c>
      <c r="B605" s="90" t="s">
        <v>85</v>
      </c>
      <c r="C605" s="89" t="s">
        <v>86</v>
      </c>
      <c r="D605" s="89" t="s">
        <v>2710</v>
      </c>
      <c r="E605" s="76" t="s">
        <v>126</v>
      </c>
      <c r="F605" s="76" t="str">
        <f>VLOOKUP(E605,Lookup!$A$1:$B$68,2,FALSE)</f>
        <v>Emergency Flow / ED</v>
      </c>
      <c r="G605" s="89" t="s">
        <v>2845</v>
      </c>
      <c r="H605" s="76" t="s">
        <v>4904</v>
      </c>
      <c r="I605" s="76" t="s">
        <v>3208</v>
      </c>
      <c r="J605" s="91">
        <v>45202</v>
      </c>
      <c r="K605" s="91">
        <v>45202</v>
      </c>
      <c r="L605" s="89"/>
      <c r="M605" s="89" t="s">
        <v>1689</v>
      </c>
      <c r="N605" s="89" t="s">
        <v>1690</v>
      </c>
      <c r="O605" s="89" t="s">
        <v>88</v>
      </c>
      <c r="P605" s="89" t="s">
        <v>90</v>
      </c>
      <c r="Q605" s="89" t="s">
        <v>190</v>
      </c>
      <c r="R605" s="94" t="s">
        <v>99</v>
      </c>
      <c r="S605" s="89"/>
      <c r="T605" s="89"/>
      <c r="U605" s="89" t="s">
        <v>1691</v>
      </c>
      <c r="V605" s="89"/>
      <c r="W605" s="89"/>
      <c r="X605" s="89"/>
      <c r="Y605" s="91"/>
    </row>
    <row r="606" spans="1:25" x14ac:dyDescent="0.25">
      <c r="A606" s="89">
        <v>39331</v>
      </c>
      <c r="B606" s="90" t="s">
        <v>85</v>
      </c>
      <c r="C606" s="89" t="s">
        <v>86</v>
      </c>
      <c r="D606" s="89" t="s">
        <v>2718</v>
      </c>
      <c r="E606" s="76" t="s">
        <v>130</v>
      </c>
      <c r="F606" s="76" t="str">
        <f>VLOOKUP(E606,Lookup!$A$1:$B$68,2,FALSE)</f>
        <v>Medicine</v>
      </c>
      <c r="G606" s="89" t="s">
        <v>2743</v>
      </c>
      <c r="H606" s="76" t="s">
        <v>4904</v>
      </c>
      <c r="I606" s="76" t="s">
        <v>3242</v>
      </c>
      <c r="J606" s="91">
        <v>45203</v>
      </c>
      <c r="K606" s="91">
        <v>45202</v>
      </c>
      <c r="L606" s="89" t="s">
        <v>4775</v>
      </c>
      <c r="M606" s="89" t="s">
        <v>1687</v>
      </c>
      <c r="N606" s="89" t="s">
        <v>1688</v>
      </c>
      <c r="O606" s="89" t="s">
        <v>176</v>
      </c>
      <c r="P606" s="89" t="s">
        <v>177</v>
      </c>
      <c r="Q606" s="89" t="s">
        <v>386</v>
      </c>
      <c r="R606" s="94" t="s">
        <v>99</v>
      </c>
      <c r="S606" s="89"/>
      <c r="T606" s="89"/>
      <c r="U606" s="89"/>
      <c r="V606" s="89"/>
      <c r="W606" s="89"/>
      <c r="X606" s="89"/>
      <c r="Y606" s="91"/>
    </row>
    <row r="607" spans="1:25" x14ac:dyDescent="0.25">
      <c r="A607" s="89">
        <v>39330</v>
      </c>
      <c r="B607" s="90" t="s">
        <v>85</v>
      </c>
      <c r="C607" s="89" t="s">
        <v>86</v>
      </c>
      <c r="D607" s="89" t="s">
        <v>2749</v>
      </c>
      <c r="E607" s="76" t="s">
        <v>93</v>
      </c>
      <c r="F607" s="76" t="str">
        <f>VLOOKUP(E607,Lookup!$A$1:$B$68,2,FALSE)</f>
        <v>Medicine</v>
      </c>
      <c r="G607" s="89" t="s">
        <v>2845</v>
      </c>
      <c r="H607" s="76" t="s">
        <v>4904</v>
      </c>
      <c r="I607" s="76" t="s">
        <v>3208</v>
      </c>
      <c r="J607" s="91">
        <v>45203</v>
      </c>
      <c r="K607" s="91">
        <v>45202</v>
      </c>
      <c r="L607" s="89"/>
      <c r="M607" s="89" t="s">
        <v>1694</v>
      </c>
      <c r="N607" s="89" t="s">
        <v>1695</v>
      </c>
      <c r="O607" s="89" t="s">
        <v>88</v>
      </c>
      <c r="P607" s="89" t="s">
        <v>158</v>
      </c>
      <c r="Q607" s="89" t="s">
        <v>89</v>
      </c>
      <c r="R607" s="92" t="s">
        <v>91</v>
      </c>
      <c r="S607" s="89"/>
      <c r="T607" s="89"/>
      <c r="U607" s="89"/>
      <c r="V607" s="89"/>
      <c r="W607" s="89"/>
      <c r="X607" s="89"/>
      <c r="Y607" s="91"/>
    </row>
    <row r="608" spans="1:25" x14ac:dyDescent="0.25">
      <c r="A608" s="89">
        <v>39409</v>
      </c>
      <c r="B608" s="90" t="s">
        <v>92</v>
      </c>
      <c r="C608" s="89" t="s">
        <v>86</v>
      </c>
      <c r="D608" s="89" t="s">
        <v>2723</v>
      </c>
      <c r="E608" s="76" t="s">
        <v>36</v>
      </c>
      <c r="F608" s="76" t="str">
        <f>VLOOKUP(E608,Lookup!$A$1:$B$68,2,FALSE)</f>
        <v>Emergency Flow / ED</v>
      </c>
      <c r="G608" s="89" t="s">
        <v>2724</v>
      </c>
      <c r="H608" s="76" t="s">
        <v>4904</v>
      </c>
      <c r="I608" s="76" t="s">
        <v>36</v>
      </c>
      <c r="J608" s="91">
        <v>45204</v>
      </c>
      <c r="K608" s="91">
        <v>45203</v>
      </c>
      <c r="L608" s="89" t="s">
        <v>4797</v>
      </c>
      <c r="M608" s="89" t="s">
        <v>1703</v>
      </c>
      <c r="N608" s="89" t="s">
        <v>1704</v>
      </c>
      <c r="O608" s="89" t="s">
        <v>131</v>
      </c>
      <c r="P608" s="89" t="s">
        <v>132</v>
      </c>
      <c r="Q608" s="89" t="s">
        <v>133</v>
      </c>
      <c r="R608" s="92" t="s">
        <v>91</v>
      </c>
      <c r="S608" s="93" t="s">
        <v>91</v>
      </c>
      <c r="T608" s="89"/>
      <c r="U608" s="89"/>
      <c r="V608" s="89"/>
      <c r="W608" s="89"/>
      <c r="X608" s="89"/>
      <c r="Y608" s="91"/>
    </row>
    <row r="609" spans="1:25" x14ac:dyDescent="0.25">
      <c r="A609" s="89">
        <v>39455</v>
      </c>
      <c r="B609" s="90" t="s">
        <v>85</v>
      </c>
      <c r="C609" s="89" t="s">
        <v>86</v>
      </c>
      <c r="D609" s="89" t="s">
        <v>2718</v>
      </c>
      <c r="E609" s="76" t="s">
        <v>130</v>
      </c>
      <c r="F609" s="76" t="str">
        <f>VLOOKUP(E609,Lookup!$A$1:$B$68,2,FALSE)</f>
        <v>Medicine</v>
      </c>
      <c r="G609" s="89" t="s">
        <v>2845</v>
      </c>
      <c r="H609" s="76" t="s">
        <v>4904</v>
      </c>
      <c r="I609" s="76" t="s">
        <v>3208</v>
      </c>
      <c r="J609" s="91">
        <v>45204</v>
      </c>
      <c r="K609" s="91">
        <v>45204</v>
      </c>
      <c r="L609" s="89" t="s">
        <v>5507</v>
      </c>
      <c r="M609" s="89" t="s">
        <v>1712</v>
      </c>
      <c r="N609" s="89" t="s">
        <v>1713</v>
      </c>
      <c r="O609" s="89" t="s">
        <v>88</v>
      </c>
      <c r="P609" s="89" t="s">
        <v>90</v>
      </c>
      <c r="Q609" s="89" t="s">
        <v>157</v>
      </c>
      <c r="R609" s="92" t="s">
        <v>91</v>
      </c>
      <c r="S609" s="89"/>
      <c r="T609" s="89"/>
      <c r="U609" s="89"/>
      <c r="V609" s="89"/>
      <c r="W609" s="89"/>
      <c r="X609" s="89"/>
      <c r="Y609" s="91"/>
    </row>
    <row r="610" spans="1:25" x14ac:dyDescent="0.25">
      <c r="A610" s="89">
        <v>39416</v>
      </c>
      <c r="B610" s="90" t="s">
        <v>92</v>
      </c>
      <c r="C610" s="89" t="s">
        <v>86</v>
      </c>
      <c r="D610" s="89" t="s">
        <v>2749</v>
      </c>
      <c r="E610" s="76" t="s">
        <v>93</v>
      </c>
      <c r="F610" s="76" t="str">
        <f>VLOOKUP(E610,Lookup!$A$1:$B$68,2,FALSE)</f>
        <v>Medicine</v>
      </c>
      <c r="G610" s="89" t="s">
        <v>2845</v>
      </c>
      <c r="H610" s="76" t="s">
        <v>4904</v>
      </c>
      <c r="I610" s="76" t="s">
        <v>3208</v>
      </c>
      <c r="J610" s="91">
        <v>45204</v>
      </c>
      <c r="K610" s="91">
        <v>45204</v>
      </c>
      <c r="L610" s="89"/>
      <c r="M610" s="89" t="s">
        <v>1710</v>
      </c>
      <c r="N610" s="89" t="s">
        <v>1711</v>
      </c>
      <c r="O610" s="89" t="s">
        <v>135</v>
      </c>
      <c r="P610" s="89" t="s">
        <v>136</v>
      </c>
      <c r="Q610" s="89" t="s">
        <v>141</v>
      </c>
      <c r="R610" s="92" t="s">
        <v>91</v>
      </c>
      <c r="S610" s="93" t="s">
        <v>91</v>
      </c>
      <c r="T610" s="89"/>
      <c r="U610" s="89"/>
      <c r="V610" s="89"/>
      <c r="W610" s="89"/>
      <c r="X610" s="89"/>
      <c r="Y610" s="91"/>
    </row>
    <row r="611" spans="1:25" x14ac:dyDescent="0.25">
      <c r="A611" s="89">
        <v>39589</v>
      </c>
      <c r="B611" s="90" t="s">
        <v>85</v>
      </c>
      <c r="C611" s="89" t="s">
        <v>86</v>
      </c>
      <c r="D611" s="89" t="s">
        <v>2847</v>
      </c>
      <c r="E611" s="76" t="s">
        <v>165</v>
      </c>
      <c r="F611" s="76" t="str">
        <f>VLOOKUP(E611,Lookup!$A$1:$B$68,2,FALSE)</f>
        <v>Emergency Flow / ED</v>
      </c>
      <c r="G611" s="89" t="s">
        <v>2720</v>
      </c>
      <c r="H611" s="76" t="s">
        <v>4904</v>
      </c>
      <c r="I611" s="76" t="s">
        <v>3217</v>
      </c>
      <c r="J611" s="91">
        <v>45205</v>
      </c>
      <c r="K611" s="91">
        <v>45203</v>
      </c>
      <c r="L611" s="89"/>
      <c r="M611" s="89" t="s">
        <v>1701</v>
      </c>
      <c r="N611" s="89" t="s">
        <v>1702</v>
      </c>
      <c r="O611" s="89" t="s">
        <v>4942</v>
      </c>
      <c r="P611" s="89" t="s">
        <v>354</v>
      </c>
      <c r="Q611" s="89" t="s">
        <v>355</v>
      </c>
      <c r="R611" s="96" t="s">
        <v>104</v>
      </c>
      <c r="S611" s="93" t="s">
        <v>91</v>
      </c>
      <c r="T611" s="89"/>
      <c r="U611" s="89"/>
      <c r="V611" s="89"/>
      <c r="W611" s="89"/>
      <c r="X611" s="89"/>
      <c r="Y611" s="91"/>
    </row>
    <row r="612" spans="1:25" x14ac:dyDescent="0.25">
      <c r="A612" s="89">
        <v>39587</v>
      </c>
      <c r="B612" s="90" t="s">
        <v>92</v>
      </c>
      <c r="C612" s="89" t="s">
        <v>86</v>
      </c>
      <c r="D612" s="89" t="s">
        <v>2749</v>
      </c>
      <c r="E612" s="76" t="s">
        <v>93</v>
      </c>
      <c r="F612" s="76" t="str">
        <f>VLOOKUP(E612,Lookup!$A$1:$B$68,2,FALSE)</f>
        <v>Medicine</v>
      </c>
      <c r="G612" s="89" t="s">
        <v>2744</v>
      </c>
      <c r="H612" s="76" t="s">
        <v>4904</v>
      </c>
      <c r="I612" s="76" t="s">
        <v>3212</v>
      </c>
      <c r="J612" s="91">
        <v>45205</v>
      </c>
      <c r="K612" s="91">
        <v>45205</v>
      </c>
      <c r="L612" s="89"/>
      <c r="M612" s="89" t="s">
        <v>1714</v>
      </c>
      <c r="N612" s="89" t="s">
        <v>1715</v>
      </c>
      <c r="O612" s="89" t="s">
        <v>88</v>
      </c>
      <c r="P612" s="89" t="s">
        <v>158</v>
      </c>
      <c r="Q612" s="89" t="s">
        <v>157</v>
      </c>
      <c r="R612" s="92" t="s">
        <v>91</v>
      </c>
      <c r="S612" s="93" t="s">
        <v>91</v>
      </c>
      <c r="T612" s="89"/>
      <c r="U612" s="89"/>
      <c r="V612" s="89"/>
      <c r="W612" s="89"/>
      <c r="X612" s="89"/>
      <c r="Y612" s="91"/>
    </row>
    <row r="613" spans="1:25" x14ac:dyDescent="0.25">
      <c r="A613" s="89">
        <v>39598</v>
      </c>
      <c r="B613" s="90" t="s">
        <v>92</v>
      </c>
      <c r="C613" s="89" t="s">
        <v>86</v>
      </c>
      <c r="D613" s="89" t="s">
        <v>2718</v>
      </c>
      <c r="E613" s="76" t="s">
        <v>130</v>
      </c>
      <c r="F613" s="76" t="str">
        <f>VLOOKUP(E613,Lookup!$A$1:$B$68,2,FALSE)</f>
        <v>Medicine</v>
      </c>
      <c r="G613" s="89" t="s">
        <v>2707</v>
      </c>
      <c r="H613" s="76" t="s">
        <v>4904</v>
      </c>
      <c r="I613" s="76" t="s">
        <v>3260</v>
      </c>
      <c r="J613" s="91">
        <v>45206</v>
      </c>
      <c r="K613" s="91">
        <v>45205</v>
      </c>
      <c r="L613" s="89" t="s">
        <v>4816</v>
      </c>
      <c r="M613" s="89" t="s">
        <v>1716</v>
      </c>
      <c r="N613" s="89" t="s">
        <v>1717</v>
      </c>
      <c r="O613" s="89" t="s">
        <v>88</v>
      </c>
      <c r="P613" s="89" t="s">
        <v>90</v>
      </c>
      <c r="Q613" s="89" t="s">
        <v>89</v>
      </c>
      <c r="R613" s="92" t="s">
        <v>91</v>
      </c>
      <c r="S613" s="93" t="s">
        <v>91</v>
      </c>
      <c r="T613" s="89"/>
      <c r="U613" s="89"/>
      <c r="V613" s="89"/>
      <c r="W613" s="89"/>
      <c r="X613" s="89"/>
      <c r="Y613" s="91"/>
    </row>
    <row r="614" spans="1:25" x14ac:dyDescent="0.25">
      <c r="A614" s="89">
        <v>39635</v>
      </c>
      <c r="B614" s="90" t="s">
        <v>92</v>
      </c>
      <c r="C614" s="89" t="s">
        <v>86</v>
      </c>
      <c r="D614" s="89" t="s">
        <v>2723</v>
      </c>
      <c r="E614" s="76" t="s">
        <v>36</v>
      </c>
      <c r="F614" s="76" t="str">
        <f>VLOOKUP(E614,Lookup!$A$1:$B$68,2,FALSE)</f>
        <v>Emergency Flow / ED</v>
      </c>
      <c r="G614" s="89" t="s">
        <v>2724</v>
      </c>
      <c r="H614" s="76" t="s">
        <v>4904</v>
      </c>
      <c r="I614" s="76" t="s">
        <v>36</v>
      </c>
      <c r="J614" s="91">
        <v>45206</v>
      </c>
      <c r="K614" s="91">
        <v>45206</v>
      </c>
      <c r="L614" s="89"/>
      <c r="M614" s="89" t="s">
        <v>1720</v>
      </c>
      <c r="N614" s="89" t="s">
        <v>1721</v>
      </c>
      <c r="O614" s="89" t="s">
        <v>127</v>
      </c>
      <c r="P614" s="89" t="s">
        <v>145</v>
      </c>
      <c r="Q614" s="89" t="s">
        <v>1722</v>
      </c>
      <c r="R614" s="92" t="s">
        <v>91</v>
      </c>
      <c r="S614" s="93" t="s">
        <v>91</v>
      </c>
      <c r="T614" s="89"/>
      <c r="U614" s="89"/>
      <c r="V614" s="89"/>
      <c r="W614" s="89"/>
      <c r="X614" s="89"/>
      <c r="Y614" s="91"/>
    </row>
    <row r="615" spans="1:25" x14ac:dyDescent="0.25">
      <c r="A615" s="89">
        <v>39615</v>
      </c>
      <c r="B615" s="90" t="s">
        <v>92</v>
      </c>
      <c r="C615" s="89" t="s">
        <v>86</v>
      </c>
      <c r="D615" s="89" t="s">
        <v>2710</v>
      </c>
      <c r="E615" s="76" t="s">
        <v>126</v>
      </c>
      <c r="F615" s="76" t="str">
        <f>VLOOKUP(E615,Lookup!$A$1:$B$68,2,FALSE)</f>
        <v>Emergency Flow / ED</v>
      </c>
      <c r="G615" s="89" t="s">
        <v>2732</v>
      </c>
      <c r="H615" s="76" t="s">
        <v>4904</v>
      </c>
      <c r="I615" s="76" t="s">
        <v>3240</v>
      </c>
      <c r="J615" s="91">
        <v>45206</v>
      </c>
      <c r="K615" s="91">
        <v>45206</v>
      </c>
      <c r="L615" s="89" t="s">
        <v>4826</v>
      </c>
      <c r="M615" s="89" t="s">
        <v>1718</v>
      </c>
      <c r="N615" s="89" t="s">
        <v>1719</v>
      </c>
      <c r="O615" s="89" t="s">
        <v>135</v>
      </c>
      <c r="P615" s="89" t="s">
        <v>136</v>
      </c>
      <c r="Q615" s="89" t="s">
        <v>318</v>
      </c>
      <c r="R615" s="92" t="s">
        <v>91</v>
      </c>
      <c r="S615" s="93" t="s">
        <v>91</v>
      </c>
      <c r="T615" s="89"/>
      <c r="U615" s="89"/>
      <c r="V615" s="89"/>
      <c r="W615" s="89"/>
      <c r="X615" s="89"/>
      <c r="Y615" s="91"/>
    </row>
    <row r="616" spans="1:25" x14ac:dyDescent="0.25">
      <c r="A616" s="89">
        <v>39676</v>
      </c>
      <c r="B616" s="90" t="s">
        <v>85</v>
      </c>
      <c r="C616" s="89" t="s">
        <v>86</v>
      </c>
      <c r="D616" s="89" t="s">
        <v>2742</v>
      </c>
      <c r="E616" s="76" t="s">
        <v>569</v>
      </c>
      <c r="F616" s="76" t="str">
        <f>VLOOKUP(E616,Lookup!$A$1:$B$68,2,FALSE)</f>
        <v>Medicine</v>
      </c>
      <c r="G616" s="89" t="s">
        <v>2743</v>
      </c>
      <c r="H616" s="76" t="s">
        <v>4904</v>
      </c>
      <c r="I616" s="76" t="s">
        <v>3242</v>
      </c>
      <c r="J616" s="91">
        <v>45207</v>
      </c>
      <c r="K616" s="91">
        <v>45207</v>
      </c>
      <c r="L616" s="89" t="s">
        <v>4795</v>
      </c>
      <c r="M616" s="89" t="s">
        <v>1725</v>
      </c>
      <c r="N616" s="89" t="s">
        <v>1726</v>
      </c>
      <c r="O616" s="89" t="s">
        <v>135</v>
      </c>
      <c r="P616" s="89" t="s">
        <v>136</v>
      </c>
      <c r="Q616" s="89" t="s">
        <v>318</v>
      </c>
      <c r="R616" s="96" t="s">
        <v>104</v>
      </c>
      <c r="S616" s="93" t="s">
        <v>91</v>
      </c>
      <c r="T616" s="89"/>
      <c r="U616" s="89"/>
      <c r="V616" s="89"/>
      <c r="W616" s="89"/>
      <c r="X616" s="89"/>
      <c r="Y616" s="91"/>
    </row>
    <row r="617" spans="1:25" x14ac:dyDescent="0.25">
      <c r="A617" s="89">
        <v>39651</v>
      </c>
      <c r="B617" s="90" t="s">
        <v>92</v>
      </c>
      <c r="C617" s="89" t="s">
        <v>86</v>
      </c>
      <c r="D617" s="89" t="s">
        <v>2710</v>
      </c>
      <c r="E617" s="76" t="s">
        <v>126</v>
      </c>
      <c r="F617" s="76" t="str">
        <f>VLOOKUP(E617,Lookup!$A$1:$B$68,2,FALSE)</f>
        <v>Emergency Flow / ED</v>
      </c>
      <c r="G617" s="89" t="s">
        <v>2732</v>
      </c>
      <c r="H617" s="76" t="s">
        <v>4904</v>
      </c>
      <c r="I617" s="76" t="s">
        <v>3240</v>
      </c>
      <c r="J617" s="91">
        <v>45207</v>
      </c>
      <c r="K617" s="91">
        <v>45207</v>
      </c>
      <c r="L617" s="89" t="s">
        <v>4780</v>
      </c>
      <c r="M617" s="89" t="s">
        <v>1723</v>
      </c>
      <c r="N617" s="89" t="s">
        <v>1724</v>
      </c>
      <c r="O617" s="89" t="s">
        <v>135</v>
      </c>
      <c r="P617" s="89" t="s">
        <v>136</v>
      </c>
      <c r="Q617" s="89" t="s">
        <v>439</v>
      </c>
      <c r="R617" s="92" t="s">
        <v>91</v>
      </c>
      <c r="S617" s="93" t="s">
        <v>91</v>
      </c>
      <c r="T617" s="89"/>
      <c r="U617" s="89"/>
      <c r="V617" s="89"/>
      <c r="W617" s="89"/>
      <c r="X617" s="89"/>
      <c r="Y617" s="91"/>
    </row>
    <row r="618" spans="1:25" x14ac:dyDescent="0.25">
      <c r="A618" s="89">
        <v>39716</v>
      </c>
      <c r="B618" s="90" t="s">
        <v>92</v>
      </c>
      <c r="C618" s="89" t="s">
        <v>86</v>
      </c>
      <c r="D618" s="89" t="s">
        <v>2740</v>
      </c>
      <c r="E618" s="76" t="s">
        <v>191</v>
      </c>
      <c r="F618" s="76" t="str">
        <f>VLOOKUP(E618,Lookup!$A$1:$B$68,2,FALSE)</f>
        <v>Medicine</v>
      </c>
      <c r="G618" s="89" t="s">
        <v>2741</v>
      </c>
      <c r="H618" s="76" t="s">
        <v>4904</v>
      </c>
      <c r="I618" s="76" t="s">
        <v>3232</v>
      </c>
      <c r="J618" s="91">
        <v>45208</v>
      </c>
      <c r="K618" s="91">
        <v>45204</v>
      </c>
      <c r="L618" s="89" t="s">
        <v>4755</v>
      </c>
      <c r="M618" s="89" t="s">
        <v>1708</v>
      </c>
      <c r="N618" s="89" t="s">
        <v>1709</v>
      </c>
      <c r="O618" s="89" t="s">
        <v>210</v>
      </c>
      <c r="P618" s="89" t="s">
        <v>264</v>
      </c>
      <c r="Q618" s="89" t="s">
        <v>265</v>
      </c>
      <c r="R618" s="94" t="s">
        <v>99</v>
      </c>
      <c r="S618" s="98" t="s">
        <v>99</v>
      </c>
      <c r="T618" s="89"/>
      <c r="U618" s="89"/>
      <c r="V618" s="89"/>
      <c r="W618" s="89"/>
      <c r="X618" s="89"/>
      <c r="Y618" s="91"/>
    </row>
    <row r="619" spans="1:25" x14ac:dyDescent="0.25">
      <c r="A619" s="89">
        <v>39732</v>
      </c>
      <c r="B619" s="90" t="s">
        <v>92</v>
      </c>
      <c r="C619" s="89" t="s">
        <v>86</v>
      </c>
      <c r="D619" s="89" t="s">
        <v>2726</v>
      </c>
      <c r="E619" s="76" t="s">
        <v>138</v>
      </c>
      <c r="F619" s="76" t="str">
        <f>VLOOKUP(E619,Lookup!$A$1:$B$68,2,FALSE)</f>
        <v>Specialist Surgery</v>
      </c>
      <c r="G619" s="89" t="s">
        <v>2832</v>
      </c>
      <c r="H619" s="76" t="s">
        <v>4904</v>
      </c>
      <c r="I619" s="76" t="s">
        <v>3272</v>
      </c>
      <c r="J619" s="91">
        <v>45208</v>
      </c>
      <c r="K619" s="91">
        <v>45204</v>
      </c>
      <c r="L619" s="89" t="s">
        <v>4758</v>
      </c>
      <c r="M619" s="89" t="s">
        <v>2930</v>
      </c>
      <c r="N619" s="89" t="s">
        <v>1705</v>
      </c>
      <c r="O619" s="89" t="s">
        <v>115</v>
      </c>
      <c r="P619" s="89" t="s">
        <v>116</v>
      </c>
      <c r="Q619" s="89" t="s">
        <v>1296</v>
      </c>
      <c r="R619" s="96" t="s">
        <v>104</v>
      </c>
      <c r="S619" s="93" t="s">
        <v>91</v>
      </c>
      <c r="T619" s="105" t="s">
        <v>99</v>
      </c>
      <c r="U619" s="89" t="s">
        <v>2931</v>
      </c>
      <c r="V619" s="89" t="s">
        <v>1706</v>
      </c>
      <c r="W619" s="89"/>
      <c r="X619" s="89" t="s">
        <v>1707</v>
      </c>
      <c r="Y619" s="91"/>
    </row>
    <row r="620" spans="1:25" x14ac:dyDescent="0.25">
      <c r="A620" s="89">
        <v>39814</v>
      </c>
      <c r="B620" s="90" t="s">
        <v>92</v>
      </c>
      <c r="C620" s="89" t="s">
        <v>86</v>
      </c>
      <c r="D620" s="89" t="s">
        <v>2746</v>
      </c>
      <c r="E620" s="76" t="s">
        <v>110</v>
      </c>
      <c r="F620" s="76" t="str">
        <f>VLOOKUP(E620,Lookup!$A$1:$B$68,2,FALSE)</f>
        <v>Medicine</v>
      </c>
      <c r="G620" s="89" t="s">
        <v>2932</v>
      </c>
      <c r="H620" s="76" t="s">
        <v>4923</v>
      </c>
      <c r="I620" s="76" t="s">
        <v>3273</v>
      </c>
      <c r="J620" s="91">
        <v>45209</v>
      </c>
      <c r="K620" s="91">
        <v>45202</v>
      </c>
      <c r="L620" s="89"/>
      <c r="M620" s="89" t="s">
        <v>1698</v>
      </c>
      <c r="N620" s="89" t="s">
        <v>1699</v>
      </c>
      <c r="O620" s="89" t="s">
        <v>153</v>
      </c>
      <c r="P620" s="89" t="s">
        <v>154</v>
      </c>
      <c r="Q620" s="89" t="s">
        <v>1700</v>
      </c>
      <c r="R620" s="92" t="s">
        <v>91</v>
      </c>
      <c r="S620" s="93" t="s">
        <v>91</v>
      </c>
      <c r="T620" s="89"/>
      <c r="U620" s="89"/>
      <c r="V620" s="89"/>
      <c r="W620" s="89"/>
      <c r="X620" s="89"/>
      <c r="Y620" s="91"/>
    </row>
    <row r="621" spans="1:25" x14ac:dyDescent="0.25">
      <c r="A621" s="89">
        <v>39834</v>
      </c>
      <c r="B621" s="90" t="s">
        <v>92</v>
      </c>
      <c r="C621" s="89" t="s">
        <v>86</v>
      </c>
      <c r="D621" s="89" t="s">
        <v>2749</v>
      </c>
      <c r="E621" s="76" t="s">
        <v>93</v>
      </c>
      <c r="F621" s="76" t="str">
        <f>VLOOKUP(E621,Lookup!$A$1:$B$68,2,FALSE)</f>
        <v>Medicine</v>
      </c>
      <c r="G621" s="89" t="s">
        <v>2845</v>
      </c>
      <c r="H621" s="76" t="s">
        <v>4904</v>
      </c>
      <c r="I621" s="76" t="s">
        <v>3208</v>
      </c>
      <c r="J621" s="91">
        <v>45209</v>
      </c>
      <c r="K621" s="91">
        <v>45209</v>
      </c>
      <c r="L621" s="89"/>
      <c r="M621" s="89" t="s">
        <v>1732</v>
      </c>
      <c r="N621" s="89" t="s">
        <v>1733</v>
      </c>
      <c r="O621" s="89" t="s">
        <v>153</v>
      </c>
      <c r="P621" s="89" t="s">
        <v>154</v>
      </c>
      <c r="Q621" s="89" t="s">
        <v>249</v>
      </c>
      <c r="R621" s="94" t="s">
        <v>99</v>
      </c>
      <c r="S621" s="98" t="s">
        <v>99</v>
      </c>
      <c r="T621" s="89"/>
      <c r="U621" s="89"/>
      <c r="V621" s="89"/>
      <c r="W621" s="89"/>
      <c r="X621" s="89"/>
      <c r="Y621" s="91"/>
    </row>
    <row r="622" spans="1:25" x14ac:dyDescent="0.25">
      <c r="A622" s="89">
        <v>39783</v>
      </c>
      <c r="B622" s="90" t="s">
        <v>92</v>
      </c>
      <c r="C622" s="89" t="s">
        <v>86</v>
      </c>
      <c r="D622" s="89" t="s">
        <v>2749</v>
      </c>
      <c r="E622" s="76" t="s">
        <v>93</v>
      </c>
      <c r="F622" s="76" t="str">
        <f>VLOOKUP(E622,Lookup!$A$1:$B$68,2,FALSE)</f>
        <v>Medicine</v>
      </c>
      <c r="G622" s="89" t="s">
        <v>2845</v>
      </c>
      <c r="H622" s="76" t="s">
        <v>4904</v>
      </c>
      <c r="I622" s="76" t="s">
        <v>3208</v>
      </c>
      <c r="J622" s="91">
        <v>45209</v>
      </c>
      <c r="K622" s="91">
        <v>45209</v>
      </c>
      <c r="L622" s="89"/>
      <c r="M622" s="89" t="s">
        <v>1729</v>
      </c>
      <c r="N622" s="89" t="s">
        <v>1730</v>
      </c>
      <c r="O622" s="89" t="s">
        <v>153</v>
      </c>
      <c r="P622" s="89" t="s">
        <v>154</v>
      </c>
      <c r="Q622" s="89" t="s">
        <v>1731</v>
      </c>
      <c r="R622" s="92" t="s">
        <v>91</v>
      </c>
      <c r="S622" s="93" t="s">
        <v>91</v>
      </c>
      <c r="T622" s="89"/>
      <c r="U622" s="89"/>
      <c r="V622" s="89"/>
      <c r="W622" s="89"/>
      <c r="X622" s="89"/>
      <c r="Y622" s="91"/>
    </row>
    <row r="623" spans="1:25" x14ac:dyDescent="0.25">
      <c r="A623" s="89">
        <v>39839</v>
      </c>
      <c r="B623" s="90" t="s">
        <v>92</v>
      </c>
      <c r="C623" s="89" t="s">
        <v>86</v>
      </c>
      <c r="D623" s="89" t="s">
        <v>2749</v>
      </c>
      <c r="E623" s="76" t="s">
        <v>93</v>
      </c>
      <c r="F623" s="76" t="str">
        <f>VLOOKUP(E623,Lookup!$A$1:$B$68,2,FALSE)</f>
        <v>Medicine</v>
      </c>
      <c r="G623" s="89" t="s">
        <v>2845</v>
      </c>
      <c r="H623" s="76" t="s">
        <v>4904</v>
      </c>
      <c r="I623" s="76" t="s">
        <v>3208</v>
      </c>
      <c r="J623" s="91">
        <v>45209</v>
      </c>
      <c r="K623" s="91">
        <v>45209</v>
      </c>
      <c r="L623" s="89" t="s">
        <v>5738</v>
      </c>
      <c r="M623" s="89" t="s">
        <v>1727</v>
      </c>
      <c r="N623" s="89" t="s">
        <v>1728</v>
      </c>
      <c r="O623" s="89" t="s">
        <v>135</v>
      </c>
      <c r="P623" s="89" t="s">
        <v>136</v>
      </c>
      <c r="Q623" s="89" t="s">
        <v>318</v>
      </c>
      <c r="R623" s="92" t="s">
        <v>91</v>
      </c>
      <c r="S623" s="93" t="s">
        <v>91</v>
      </c>
      <c r="T623" s="89"/>
      <c r="U623" s="89"/>
      <c r="V623" s="89"/>
      <c r="W623" s="89"/>
      <c r="X623" s="89"/>
      <c r="Y623" s="91"/>
    </row>
    <row r="624" spans="1:25" x14ac:dyDescent="0.25">
      <c r="A624" s="89">
        <v>39894</v>
      </c>
      <c r="B624" s="90" t="s">
        <v>92</v>
      </c>
      <c r="C624" s="89" t="s">
        <v>86</v>
      </c>
      <c r="D624" s="89" t="s">
        <v>2710</v>
      </c>
      <c r="E624" s="76" t="s">
        <v>126</v>
      </c>
      <c r="F624" s="76" t="str">
        <f>VLOOKUP(E624,Lookup!$A$1:$B$68,2,FALSE)</f>
        <v>Emergency Flow / ED</v>
      </c>
      <c r="G624" s="89" t="s">
        <v>2732</v>
      </c>
      <c r="H624" s="76" t="s">
        <v>4904</v>
      </c>
      <c r="I624" s="76" t="s">
        <v>3240</v>
      </c>
      <c r="J624" s="91">
        <v>45210</v>
      </c>
      <c r="K624" s="91">
        <v>45210</v>
      </c>
      <c r="L624" s="89" t="s">
        <v>4954</v>
      </c>
      <c r="M624" s="89" t="s">
        <v>1734</v>
      </c>
      <c r="N624" s="89" t="s">
        <v>1735</v>
      </c>
      <c r="O624" s="89" t="s">
        <v>88</v>
      </c>
      <c r="P624" s="89" t="s">
        <v>4909</v>
      </c>
      <c r="Q624" s="89" t="s">
        <v>4908</v>
      </c>
      <c r="R624" s="94" t="s">
        <v>99</v>
      </c>
      <c r="S624" s="98" t="s">
        <v>99</v>
      </c>
      <c r="T624" s="89"/>
      <c r="U624" s="89"/>
      <c r="V624" s="89"/>
      <c r="W624" s="89"/>
      <c r="X624" s="89"/>
      <c r="Y624" s="91"/>
    </row>
    <row r="625" spans="1:25" x14ac:dyDescent="0.25">
      <c r="A625" s="89">
        <v>40008</v>
      </c>
      <c r="B625" s="90" t="s">
        <v>92</v>
      </c>
      <c r="C625" s="89" t="s">
        <v>86</v>
      </c>
      <c r="D625" s="89" t="s">
        <v>2709</v>
      </c>
      <c r="E625" s="76" t="s">
        <v>122</v>
      </c>
      <c r="F625" s="76" t="str">
        <f>VLOOKUP(E625,Lookup!$A$1:$B$68,2,FALSE)</f>
        <v>Integrated Surgery</v>
      </c>
      <c r="G625" s="89" t="s">
        <v>2720</v>
      </c>
      <c r="H625" s="76" t="s">
        <v>4904</v>
      </c>
      <c r="I625" s="76" t="s">
        <v>3217</v>
      </c>
      <c r="J625" s="91">
        <v>45212</v>
      </c>
      <c r="K625" s="91">
        <v>45211</v>
      </c>
      <c r="L625" s="89"/>
      <c r="M625" s="89" t="s">
        <v>5868</v>
      </c>
      <c r="N625" s="89" t="s">
        <v>1740</v>
      </c>
      <c r="O625" s="89" t="s">
        <v>96</v>
      </c>
      <c r="P625" s="89" t="s">
        <v>97</v>
      </c>
      <c r="Q625" s="89" t="s">
        <v>257</v>
      </c>
      <c r="R625" s="92" t="s">
        <v>91</v>
      </c>
      <c r="S625" s="93" t="s">
        <v>91</v>
      </c>
      <c r="T625" s="89"/>
      <c r="U625" s="89"/>
      <c r="V625" s="89"/>
      <c r="W625" s="89"/>
      <c r="X625" s="89"/>
      <c r="Y625" s="91"/>
    </row>
    <row r="626" spans="1:25" x14ac:dyDescent="0.25">
      <c r="A626" s="89">
        <v>40011</v>
      </c>
      <c r="B626" s="90" t="s">
        <v>92</v>
      </c>
      <c r="C626" s="89" t="s">
        <v>155</v>
      </c>
      <c r="D626" s="89" t="s">
        <v>2710</v>
      </c>
      <c r="E626" s="76" t="s">
        <v>126</v>
      </c>
      <c r="F626" s="76" t="str">
        <f>VLOOKUP(E626,Lookup!$A$1:$B$68,2,FALSE)</f>
        <v>Emergency Flow / ED</v>
      </c>
      <c r="G626" s="89" t="s">
        <v>2732</v>
      </c>
      <c r="H626" s="76" t="s">
        <v>4904</v>
      </c>
      <c r="I626" s="76" t="s">
        <v>3240</v>
      </c>
      <c r="J626" s="91">
        <v>45212</v>
      </c>
      <c r="K626" s="91">
        <v>45212</v>
      </c>
      <c r="L626" s="89" t="s">
        <v>5737</v>
      </c>
      <c r="M626" s="89" t="s">
        <v>1742</v>
      </c>
      <c r="N626" s="89" t="s">
        <v>1743</v>
      </c>
      <c r="O626" s="89" t="s">
        <v>192</v>
      </c>
      <c r="P626" s="89" t="s">
        <v>193</v>
      </c>
      <c r="Q626" s="89" t="s">
        <v>194</v>
      </c>
      <c r="R626" s="92" t="s">
        <v>91</v>
      </c>
      <c r="S626" s="89"/>
      <c r="T626" s="89"/>
      <c r="U626" s="89"/>
      <c r="V626" s="89"/>
      <c r="W626" s="89"/>
      <c r="X626" s="89"/>
      <c r="Y626" s="91"/>
    </row>
    <row r="627" spans="1:25" x14ac:dyDescent="0.25">
      <c r="A627" s="89">
        <v>40073</v>
      </c>
      <c r="B627" s="90" t="s">
        <v>92</v>
      </c>
      <c r="C627" s="89" t="s">
        <v>86</v>
      </c>
      <c r="D627" s="89" t="s">
        <v>2847</v>
      </c>
      <c r="E627" s="76" t="s">
        <v>165</v>
      </c>
      <c r="F627" s="76" t="str">
        <f>VLOOKUP(E627,Lookup!$A$1:$B$68,2,FALSE)</f>
        <v>Emergency Flow / ED</v>
      </c>
      <c r="G627" s="89" t="s">
        <v>2886</v>
      </c>
      <c r="H627" s="76" t="s">
        <v>4904</v>
      </c>
      <c r="I627" s="76" t="s">
        <v>3239</v>
      </c>
      <c r="J627" s="91">
        <v>45212</v>
      </c>
      <c r="K627" s="91">
        <v>45212</v>
      </c>
      <c r="L627" s="89" t="s">
        <v>4824</v>
      </c>
      <c r="M627" s="89" t="s">
        <v>1745</v>
      </c>
      <c r="N627" s="89" t="s">
        <v>1746</v>
      </c>
      <c r="O627" s="89" t="s">
        <v>153</v>
      </c>
      <c r="P627" s="89" t="s">
        <v>199</v>
      </c>
      <c r="Q627" s="89" t="s">
        <v>427</v>
      </c>
      <c r="R627" s="92" t="s">
        <v>91</v>
      </c>
      <c r="S627" s="93" t="s">
        <v>91</v>
      </c>
      <c r="T627" s="89"/>
      <c r="U627" s="89"/>
      <c r="V627" s="89"/>
      <c r="W627" s="89"/>
      <c r="X627" s="89"/>
      <c r="Y627" s="91"/>
    </row>
    <row r="628" spans="1:25" x14ac:dyDescent="0.25">
      <c r="A628" s="89">
        <v>40156</v>
      </c>
      <c r="B628" s="90" t="s">
        <v>85</v>
      </c>
      <c r="C628" s="89" t="s">
        <v>86</v>
      </c>
      <c r="D628" s="89" t="s">
        <v>2710</v>
      </c>
      <c r="E628" s="76" t="s">
        <v>126</v>
      </c>
      <c r="F628" s="76" t="str">
        <f>VLOOKUP(E628,Lookup!$A$1:$B$68,2,FALSE)</f>
        <v>Emergency Flow / ED</v>
      </c>
      <c r="G628" s="89" t="s">
        <v>2732</v>
      </c>
      <c r="H628" s="76" t="s">
        <v>4904</v>
      </c>
      <c r="I628" s="76" t="s">
        <v>3240</v>
      </c>
      <c r="J628" s="91">
        <v>45214</v>
      </c>
      <c r="K628" s="91">
        <v>45214</v>
      </c>
      <c r="L628" s="89" t="s">
        <v>4832</v>
      </c>
      <c r="M628" s="89" t="s">
        <v>1749</v>
      </c>
      <c r="N628" s="89" t="s">
        <v>1750</v>
      </c>
      <c r="O628" s="89" t="s">
        <v>135</v>
      </c>
      <c r="P628" s="89" t="s">
        <v>136</v>
      </c>
      <c r="Q628" s="89" t="s">
        <v>160</v>
      </c>
      <c r="R628" s="94" t="s">
        <v>99</v>
      </c>
      <c r="S628" s="89"/>
      <c r="T628" s="89"/>
      <c r="U628" s="89"/>
      <c r="V628" s="89"/>
      <c r="W628" s="89"/>
      <c r="X628" s="89"/>
      <c r="Y628" s="91"/>
    </row>
    <row r="629" spans="1:25" x14ac:dyDescent="0.25">
      <c r="A629" s="89">
        <v>40279</v>
      </c>
      <c r="B629" s="90" t="s">
        <v>85</v>
      </c>
      <c r="C629" s="89" t="s">
        <v>86</v>
      </c>
      <c r="D629" s="89" t="s">
        <v>2749</v>
      </c>
      <c r="E629" s="76" t="s">
        <v>93</v>
      </c>
      <c r="F629" s="76" t="str">
        <f>VLOOKUP(E629,Lookup!$A$1:$B$68,2,FALSE)</f>
        <v>Medicine</v>
      </c>
      <c r="G629" s="89" t="s">
        <v>2845</v>
      </c>
      <c r="H629" s="76" t="s">
        <v>4904</v>
      </c>
      <c r="I629" s="76" t="s">
        <v>3208</v>
      </c>
      <c r="J629" s="91">
        <v>45215</v>
      </c>
      <c r="K629" s="91">
        <v>45215</v>
      </c>
      <c r="L629" s="89" t="s">
        <v>5585</v>
      </c>
      <c r="M629" s="89" t="s">
        <v>1758</v>
      </c>
      <c r="N629" s="89" t="s">
        <v>1759</v>
      </c>
      <c r="O629" s="89" t="s">
        <v>135</v>
      </c>
      <c r="P629" s="89" t="s">
        <v>136</v>
      </c>
      <c r="Q629" s="89" t="s">
        <v>260</v>
      </c>
      <c r="R629" s="96" t="s">
        <v>104</v>
      </c>
      <c r="S629" s="93" t="s">
        <v>91</v>
      </c>
      <c r="T629" s="89"/>
      <c r="U629" s="89"/>
      <c r="V629" s="89"/>
      <c r="W629" s="89"/>
      <c r="X629" s="89"/>
      <c r="Y629" s="91"/>
    </row>
    <row r="630" spans="1:25" x14ac:dyDescent="0.25">
      <c r="A630" s="89">
        <v>40434</v>
      </c>
      <c r="B630" s="90" t="s">
        <v>92</v>
      </c>
      <c r="C630" s="89" t="s">
        <v>155</v>
      </c>
      <c r="D630" s="89" t="s">
        <v>2723</v>
      </c>
      <c r="E630" s="76" t="s">
        <v>36</v>
      </c>
      <c r="F630" s="76" t="str">
        <f>VLOOKUP(E630,Lookup!$A$1:$B$68,2,FALSE)</f>
        <v>Emergency Flow / ED</v>
      </c>
      <c r="G630" s="89" t="s">
        <v>2717</v>
      </c>
      <c r="H630" s="76" t="s">
        <v>4904</v>
      </c>
      <c r="I630" s="76" t="s">
        <v>45</v>
      </c>
      <c r="J630" s="91">
        <v>45216</v>
      </c>
      <c r="K630" s="91">
        <v>45216</v>
      </c>
      <c r="L630" s="89" t="s">
        <v>4828</v>
      </c>
      <c r="M630" s="89" t="s">
        <v>5869</v>
      </c>
      <c r="N630" s="89" t="s">
        <v>1762</v>
      </c>
      <c r="O630" s="89" t="s">
        <v>192</v>
      </c>
      <c r="P630" s="89" t="s">
        <v>235</v>
      </c>
      <c r="Q630" s="89" t="s">
        <v>653</v>
      </c>
      <c r="R630" s="92" t="s">
        <v>91</v>
      </c>
      <c r="S630" s="89"/>
      <c r="T630" s="89"/>
      <c r="U630" s="89"/>
      <c r="V630" s="89"/>
      <c r="W630" s="89"/>
      <c r="X630" s="89"/>
      <c r="Y630" s="91"/>
    </row>
    <row r="631" spans="1:25" x14ac:dyDescent="0.25">
      <c r="A631" s="89">
        <v>40390</v>
      </c>
      <c r="B631" s="90" t="s">
        <v>92</v>
      </c>
      <c r="C631" s="89" t="s">
        <v>86</v>
      </c>
      <c r="D631" s="89" t="s">
        <v>2710</v>
      </c>
      <c r="E631" s="76" t="s">
        <v>126</v>
      </c>
      <c r="F631" s="76" t="str">
        <f>VLOOKUP(E631,Lookup!$A$1:$B$68,2,FALSE)</f>
        <v>Emergency Flow / ED</v>
      </c>
      <c r="G631" s="89" t="s">
        <v>2732</v>
      </c>
      <c r="H631" s="76" t="s">
        <v>4904</v>
      </c>
      <c r="I631" s="76" t="s">
        <v>3240</v>
      </c>
      <c r="J631" s="91">
        <v>45216</v>
      </c>
      <c r="K631" s="91">
        <v>45216</v>
      </c>
      <c r="L631" s="89" t="s">
        <v>5577</v>
      </c>
      <c r="M631" s="89" t="s">
        <v>1760</v>
      </c>
      <c r="N631" s="89" t="s">
        <v>1761</v>
      </c>
      <c r="O631" s="89" t="s">
        <v>135</v>
      </c>
      <c r="P631" s="89" t="s">
        <v>136</v>
      </c>
      <c r="Q631" s="89" t="s">
        <v>909</v>
      </c>
      <c r="R631" s="92" t="s">
        <v>91</v>
      </c>
      <c r="S631" s="93" t="s">
        <v>91</v>
      </c>
      <c r="T631" s="89"/>
      <c r="U631" s="89"/>
      <c r="V631" s="89"/>
      <c r="W631" s="89"/>
      <c r="X631" s="89"/>
      <c r="Y631" s="91"/>
    </row>
    <row r="632" spans="1:25" x14ac:dyDescent="0.25">
      <c r="A632" s="89">
        <v>40449</v>
      </c>
      <c r="B632" s="90" t="s">
        <v>92</v>
      </c>
      <c r="C632" s="89" t="s">
        <v>86</v>
      </c>
      <c r="D632" s="89" t="s">
        <v>2723</v>
      </c>
      <c r="E632" s="76" t="s">
        <v>36</v>
      </c>
      <c r="F632" s="76" t="str">
        <f>VLOOKUP(E632,Lookup!$A$1:$B$68,2,FALSE)</f>
        <v>Emergency Flow / ED</v>
      </c>
      <c r="G632" s="89" t="s">
        <v>2724</v>
      </c>
      <c r="H632" s="76" t="s">
        <v>4904</v>
      </c>
      <c r="I632" s="76" t="s">
        <v>36</v>
      </c>
      <c r="J632" s="91">
        <v>45217</v>
      </c>
      <c r="K632" s="91">
        <v>45215</v>
      </c>
      <c r="L632" s="89" t="s">
        <v>4875</v>
      </c>
      <c r="M632" s="89" t="s">
        <v>1756</v>
      </c>
      <c r="N632" s="89" t="s">
        <v>1757</v>
      </c>
      <c r="O632" s="89" t="s">
        <v>127</v>
      </c>
      <c r="P632" s="89" t="s">
        <v>145</v>
      </c>
      <c r="Q632" s="89" t="s">
        <v>149</v>
      </c>
      <c r="R632" s="92" t="s">
        <v>91</v>
      </c>
      <c r="S632" s="93" t="s">
        <v>91</v>
      </c>
      <c r="T632" s="89"/>
      <c r="U632" s="89"/>
      <c r="V632" s="89"/>
      <c r="W632" s="89"/>
      <c r="X632" s="89"/>
      <c r="Y632" s="91"/>
    </row>
    <row r="633" spans="1:25" x14ac:dyDescent="0.25">
      <c r="A633" s="89">
        <v>40438</v>
      </c>
      <c r="B633" s="90" t="s">
        <v>92</v>
      </c>
      <c r="C633" s="89" t="s">
        <v>125</v>
      </c>
      <c r="D633" s="89" t="s">
        <v>2847</v>
      </c>
      <c r="E633" s="76" t="s">
        <v>165</v>
      </c>
      <c r="F633" s="76" t="str">
        <f>VLOOKUP(E633,Lookup!$A$1:$B$68,2,FALSE)</f>
        <v>Emergency Flow / ED</v>
      </c>
      <c r="G633" s="89" t="s">
        <v>2720</v>
      </c>
      <c r="H633" s="76" t="s">
        <v>4904</v>
      </c>
      <c r="I633" s="76" t="s">
        <v>3217</v>
      </c>
      <c r="J633" s="91">
        <v>45217</v>
      </c>
      <c r="K633" s="91">
        <v>45216</v>
      </c>
      <c r="L633" s="89" t="s">
        <v>4777</v>
      </c>
      <c r="M633" s="89" t="s">
        <v>1763</v>
      </c>
      <c r="N633" s="89" t="s">
        <v>1764</v>
      </c>
      <c r="O633" s="89" t="s">
        <v>4942</v>
      </c>
      <c r="P633" s="89" t="s">
        <v>354</v>
      </c>
      <c r="Q633" s="89" t="s">
        <v>355</v>
      </c>
      <c r="R633" s="95" t="s">
        <v>11</v>
      </c>
      <c r="S633" s="89"/>
      <c r="T633" s="89"/>
      <c r="U633" s="89"/>
      <c r="V633" s="89"/>
      <c r="W633" s="89"/>
      <c r="X633" s="89"/>
      <c r="Y633" s="91"/>
    </row>
    <row r="634" spans="1:25" x14ac:dyDescent="0.25">
      <c r="A634" s="89">
        <v>40501</v>
      </c>
      <c r="B634" s="90" t="s">
        <v>92</v>
      </c>
      <c r="C634" s="89" t="s">
        <v>86</v>
      </c>
      <c r="D634" s="89" t="s">
        <v>2749</v>
      </c>
      <c r="E634" s="76" t="s">
        <v>93</v>
      </c>
      <c r="F634" s="76" t="str">
        <f>VLOOKUP(E634,Lookup!$A$1:$B$68,2,FALSE)</f>
        <v>Medicine</v>
      </c>
      <c r="G634" s="89" t="s">
        <v>2845</v>
      </c>
      <c r="H634" s="76" t="s">
        <v>4904</v>
      </c>
      <c r="I634" s="76" t="s">
        <v>3208</v>
      </c>
      <c r="J634" s="91">
        <v>45217</v>
      </c>
      <c r="K634" s="91">
        <v>45217</v>
      </c>
      <c r="L634" s="89" t="s">
        <v>4759</v>
      </c>
      <c r="M634" s="89" t="s">
        <v>1768</v>
      </c>
      <c r="N634" s="89" t="s">
        <v>1769</v>
      </c>
      <c r="O634" s="89" t="s">
        <v>88</v>
      </c>
      <c r="P634" s="89" t="s">
        <v>90</v>
      </c>
      <c r="Q634" s="89" t="s">
        <v>157</v>
      </c>
      <c r="R634" s="92" t="s">
        <v>91</v>
      </c>
      <c r="S634" s="93" t="s">
        <v>91</v>
      </c>
      <c r="T634" s="89"/>
      <c r="U634" s="89"/>
      <c r="V634" s="89"/>
      <c r="W634" s="89"/>
      <c r="X634" s="89"/>
      <c r="Y634" s="91"/>
    </row>
    <row r="635" spans="1:25" x14ac:dyDescent="0.25">
      <c r="A635" s="89">
        <v>40617</v>
      </c>
      <c r="B635" s="90" t="s">
        <v>92</v>
      </c>
      <c r="C635" s="89" t="s">
        <v>86</v>
      </c>
      <c r="D635" s="89" t="s">
        <v>2749</v>
      </c>
      <c r="E635" s="76" t="s">
        <v>93</v>
      </c>
      <c r="F635" s="76" t="str">
        <f>VLOOKUP(E635,Lookup!$A$1:$B$68,2,FALSE)</f>
        <v>Medicine</v>
      </c>
      <c r="G635" s="89" t="s">
        <v>2934</v>
      </c>
      <c r="H635" s="76" t="s">
        <v>4923</v>
      </c>
      <c r="I635" s="76" t="s">
        <v>3275</v>
      </c>
      <c r="J635" s="91">
        <v>45218</v>
      </c>
      <c r="K635" s="91">
        <v>45212</v>
      </c>
      <c r="L635" s="89"/>
      <c r="M635" s="89" t="s">
        <v>1747</v>
      </c>
      <c r="N635" s="89" t="s">
        <v>1748</v>
      </c>
      <c r="O635" s="89" t="s">
        <v>115</v>
      </c>
      <c r="P635" s="89" t="s">
        <v>116</v>
      </c>
      <c r="Q635" s="89" t="s">
        <v>315</v>
      </c>
      <c r="R635" s="94" t="s">
        <v>99</v>
      </c>
      <c r="S635" s="98" t="s">
        <v>99</v>
      </c>
      <c r="T635" s="101" t="s">
        <v>91</v>
      </c>
      <c r="U635" s="89" t="s">
        <v>2935</v>
      </c>
      <c r="V635" s="89" t="s">
        <v>2936</v>
      </c>
      <c r="W635" s="89"/>
      <c r="X635" s="89" t="s">
        <v>3069</v>
      </c>
      <c r="Y635" s="91"/>
    </row>
    <row r="636" spans="1:25" x14ac:dyDescent="0.25">
      <c r="A636" s="89">
        <v>40598</v>
      </c>
      <c r="B636" s="90" t="s">
        <v>92</v>
      </c>
      <c r="C636" s="89" t="s">
        <v>86</v>
      </c>
      <c r="D636" s="89" t="s">
        <v>2723</v>
      </c>
      <c r="E636" s="76" t="s">
        <v>36</v>
      </c>
      <c r="F636" s="76" t="str">
        <f>VLOOKUP(E636,Lookup!$A$1:$B$68,2,FALSE)</f>
        <v>Emergency Flow / ED</v>
      </c>
      <c r="G636" s="89" t="s">
        <v>2720</v>
      </c>
      <c r="H636" s="76" t="s">
        <v>4904</v>
      </c>
      <c r="I636" s="76" t="s">
        <v>3217</v>
      </c>
      <c r="J636" s="91">
        <v>45218</v>
      </c>
      <c r="K636" s="91">
        <v>45215</v>
      </c>
      <c r="L636" s="89" t="s">
        <v>5736</v>
      </c>
      <c r="M636" s="89" t="s">
        <v>1753</v>
      </c>
      <c r="N636" s="89" t="s">
        <v>1754</v>
      </c>
      <c r="O636" s="89" t="s">
        <v>210</v>
      </c>
      <c r="P636" s="89" t="s">
        <v>243</v>
      </c>
      <c r="Q636" s="89" t="s">
        <v>1755</v>
      </c>
      <c r="R636" s="96" t="s">
        <v>104</v>
      </c>
      <c r="S636" s="93" t="s">
        <v>91</v>
      </c>
      <c r="T636" s="89"/>
      <c r="U636" s="89"/>
      <c r="V636" s="89"/>
      <c r="W636" s="89"/>
      <c r="X636" s="89"/>
      <c r="Y636" s="91"/>
    </row>
    <row r="637" spans="1:25" x14ac:dyDescent="0.25">
      <c r="A637" s="89">
        <v>40623</v>
      </c>
      <c r="B637" s="90" t="s">
        <v>92</v>
      </c>
      <c r="C637" s="89" t="s">
        <v>86</v>
      </c>
      <c r="D637" s="89" t="s">
        <v>2723</v>
      </c>
      <c r="E637" s="76" t="s">
        <v>36</v>
      </c>
      <c r="F637" s="76" t="str">
        <f>VLOOKUP(E637,Lookup!$A$1:$B$68,2,FALSE)</f>
        <v>Emergency Flow / ED</v>
      </c>
      <c r="G637" s="89" t="s">
        <v>2724</v>
      </c>
      <c r="H637" s="76" t="s">
        <v>4904</v>
      </c>
      <c r="I637" s="76" t="s">
        <v>36</v>
      </c>
      <c r="J637" s="91">
        <v>45219</v>
      </c>
      <c r="K637" s="91">
        <v>45218</v>
      </c>
      <c r="L637" s="89" t="s">
        <v>5516</v>
      </c>
      <c r="M637" s="89" t="s">
        <v>1772</v>
      </c>
      <c r="N637" s="89" t="s">
        <v>1773</v>
      </c>
      <c r="O637" s="89" t="s">
        <v>135</v>
      </c>
      <c r="P637" s="89" t="s">
        <v>136</v>
      </c>
      <c r="Q637" s="89" t="s">
        <v>98</v>
      </c>
      <c r="R637" s="92" t="s">
        <v>91</v>
      </c>
      <c r="S637" s="93" t="s">
        <v>91</v>
      </c>
      <c r="T637" s="89"/>
      <c r="U637" s="89"/>
      <c r="V637" s="89"/>
      <c r="W637" s="89"/>
      <c r="X637" s="89"/>
      <c r="Y637" s="91"/>
    </row>
    <row r="638" spans="1:25" x14ac:dyDescent="0.25">
      <c r="A638" s="89">
        <v>40670</v>
      </c>
      <c r="B638" s="90" t="s">
        <v>92</v>
      </c>
      <c r="C638" s="89" t="s">
        <v>86</v>
      </c>
      <c r="D638" s="89" t="s">
        <v>2742</v>
      </c>
      <c r="E638" s="76" t="s">
        <v>569</v>
      </c>
      <c r="F638" s="76" t="str">
        <f>VLOOKUP(E638,Lookup!$A$1:$B$68,2,FALSE)</f>
        <v>Medicine</v>
      </c>
      <c r="G638" s="89" t="s">
        <v>2743</v>
      </c>
      <c r="H638" s="76" t="s">
        <v>4904</v>
      </c>
      <c r="I638" s="76" t="s">
        <v>3242</v>
      </c>
      <c r="J638" s="91">
        <v>45219</v>
      </c>
      <c r="K638" s="91">
        <v>45219</v>
      </c>
      <c r="L638" s="89" t="s">
        <v>5553</v>
      </c>
      <c r="M638" s="89" t="s">
        <v>1778</v>
      </c>
      <c r="N638" s="89" t="s">
        <v>1471</v>
      </c>
      <c r="O638" s="89" t="s">
        <v>127</v>
      </c>
      <c r="P638" s="89" t="s">
        <v>145</v>
      </c>
      <c r="Q638" s="89" t="s">
        <v>149</v>
      </c>
      <c r="R638" s="92" t="s">
        <v>91</v>
      </c>
      <c r="S638" s="93" t="s">
        <v>91</v>
      </c>
      <c r="T638" s="101" t="s">
        <v>91</v>
      </c>
      <c r="U638" s="89" t="s">
        <v>1779</v>
      </c>
      <c r="V638" s="89" t="s">
        <v>1780</v>
      </c>
      <c r="W638" s="89"/>
      <c r="X638" s="89" t="s">
        <v>1781</v>
      </c>
      <c r="Y638" s="91"/>
    </row>
    <row r="639" spans="1:25" x14ac:dyDescent="0.25">
      <c r="A639" s="89">
        <v>40721</v>
      </c>
      <c r="B639" s="90" t="s">
        <v>85</v>
      </c>
      <c r="C639" s="89" t="s">
        <v>86</v>
      </c>
      <c r="D639" s="89" t="s">
        <v>2710</v>
      </c>
      <c r="E639" s="76" t="s">
        <v>126</v>
      </c>
      <c r="F639" s="76" t="str">
        <f>VLOOKUP(E639,Lookup!$A$1:$B$68,2,FALSE)</f>
        <v>Emergency Flow / ED</v>
      </c>
      <c r="G639" s="89" t="s">
        <v>2732</v>
      </c>
      <c r="H639" s="76" t="s">
        <v>4904</v>
      </c>
      <c r="I639" s="76" t="s">
        <v>3240</v>
      </c>
      <c r="J639" s="91">
        <v>45220</v>
      </c>
      <c r="K639" s="91">
        <v>45219</v>
      </c>
      <c r="L639" s="89" t="s">
        <v>4827</v>
      </c>
      <c r="M639" s="89" t="s">
        <v>1776</v>
      </c>
      <c r="N639" s="89" t="s">
        <v>1777</v>
      </c>
      <c r="O639" s="89" t="s">
        <v>127</v>
      </c>
      <c r="P639" s="89" t="s">
        <v>236</v>
      </c>
      <c r="Q639" s="89" t="s">
        <v>237</v>
      </c>
      <c r="R639" s="95" t="s">
        <v>11</v>
      </c>
      <c r="S639" s="93" t="s">
        <v>91</v>
      </c>
      <c r="T639" s="89"/>
      <c r="U639" s="89"/>
      <c r="V639" s="89"/>
      <c r="W639" s="89"/>
      <c r="X639" s="89"/>
      <c r="Y639" s="91"/>
    </row>
    <row r="640" spans="1:25" x14ac:dyDescent="0.25">
      <c r="A640" s="89">
        <v>40713</v>
      </c>
      <c r="B640" s="90" t="s">
        <v>85</v>
      </c>
      <c r="C640" s="89" t="s">
        <v>86</v>
      </c>
      <c r="D640" s="89" t="s">
        <v>2719</v>
      </c>
      <c r="E640" s="76" t="s">
        <v>831</v>
      </c>
      <c r="F640" s="76" t="str">
        <f>VLOOKUP(E640,Lookup!$A$1:$B$68,2,FALSE)</f>
        <v>Emergency Flow / ED</v>
      </c>
      <c r="G640" s="89" t="s">
        <v>2720</v>
      </c>
      <c r="H640" s="76" t="s">
        <v>4904</v>
      </c>
      <c r="I640" s="76" t="s">
        <v>3217</v>
      </c>
      <c r="J640" s="91">
        <v>45220</v>
      </c>
      <c r="K640" s="91">
        <v>45219</v>
      </c>
      <c r="L640" s="89" t="s">
        <v>4782</v>
      </c>
      <c r="M640" s="89" t="s">
        <v>1774</v>
      </c>
      <c r="N640" s="89" t="s">
        <v>1775</v>
      </c>
      <c r="O640" s="89" t="s">
        <v>96</v>
      </c>
      <c r="P640" s="89" t="s">
        <v>97</v>
      </c>
      <c r="Q640" s="89" t="s">
        <v>392</v>
      </c>
      <c r="R640" s="96" t="s">
        <v>104</v>
      </c>
      <c r="S640" s="89"/>
      <c r="T640" s="89"/>
      <c r="U640" s="89"/>
      <c r="V640" s="89"/>
      <c r="W640" s="89"/>
      <c r="X640" s="89"/>
      <c r="Y640" s="91"/>
    </row>
    <row r="641" spans="1:25" x14ac:dyDescent="0.25">
      <c r="A641" s="89">
        <v>40739</v>
      </c>
      <c r="B641" s="90" t="s">
        <v>92</v>
      </c>
      <c r="C641" s="89" t="s">
        <v>86</v>
      </c>
      <c r="D641" s="89" t="s">
        <v>2889</v>
      </c>
      <c r="E641" s="76" t="s">
        <v>472</v>
      </c>
      <c r="F641" s="76" t="str">
        <f>VLOOKUP(E641,Lookup!$A$1:$B$68,2,FALSE)</f>
        <v>Emergency Flow / ED</v>
      </c>
      <c r="G641" s="89" t="s">
        <v>2732</v>
      </c>
      <c r="H641" s="76" t="s">
        <v>4904</v>
      </c>
      <c r="I641" s="76" t="s">
        <v>3240</v>
      </c>
      <c r="J641" s="91">
        <v>45220</v>
      </c>
      <c r="K641" s="91">
        <v>45220</v>
      </c>
      <c r="L641" s="89" t="s">
        <v>4759</v>
      </c>
      <c r="M641" s="89" t="s">
        <v>1782</v>
      </c>
      <c r="N641" s="89" t="s">
        <v>1783</v>
      </c>
      <c r="O641" s="89" t="s">
        <v>135</v>
      </c>
      <c r="P641" s="89" t="s">
        <v>205</v>
      </c>
      <c r="Q641" s="89" t="s">
        <v>206</v>
      </c>
      <c r="R641" s="96" t="s">
        <v>104</v>
      </c>
      <c r="S641" s="93" t="s">
        <v>91</v>
      </c>
      <c r="T641" s="89"/>
      <c r="U641" s="89"/>
      <c r="V641" s="89"/>
      <c r="W641" s="89"/>
      <c r="X641" s="89"/>
      <c r="Y641" s="91"/>
    </row>
    <row r="642" spans="1:25" x14ac:dyDescent="0.25">
      <c r="A642" s="89">
        <v>40787</v>
      </c>
      <c r="B642" s="90" t="s">
        <v>85</v>
      </c>
      <c r="C642" s="89" t="s">
        <v>86</v>
      </c>
      <c r="D642" s="89" t="s">
        <v>2718</v>
      </c>
      <c r="E642" s="76" t="s">
        <v>130</v>
      </c>
      <c r="F642" s="76" t="str">
        <f>VLOOKUP(E642,Lookup!$A$1:$B$68,2,FALSE)</f>
        <v>Medicine</v>
      </c>
      <c r="G642" s="89" t="s">
        <v>2743</v>
      </c>
      <c r="H642" s="76" t="s">
        <v>4904</v>
      </c>
      <c r="I642" s="76" t="s">
        <v>3242</v>
      </c>
      <c r="J642" s="91">
        <v>45221</v>
      </c>
      <c r="K642" s="91">
        <v>45221</v>
      </c>
      <c r="L642" s="89" t="s">
        <v>4882</v>
      </c>
      <c r="M642" s="89" t="s">
        <v>1784</v>
      </c>
      <c r="N642" s="89" t="s">
        <v>1785</v>
      </c>
      <c r="O642" s="89" t="s">
        <v>88</v>
      </c>
      <c r="P642" s="89" t="s">
        <v>90</v>
      </c>
      <c r="Q642" s="89" t="s">
        <v>157</v>
      </c>
      <c r="R642" s="96" t="s">
        <v>104</v>
      </c>
      <c r="S642" s="93" t="s">
        <v>91</v>
      </c>
      <c r="T642" s="89"/>
      <c r="U642" s="89"/>
      <c r="V642" s="89"/>
      <c r="W642" s="89"/>
      <c r="X642" s="89"/>
      <c r="Y642" s="91"/>
    </row>
    <row r="643" spans="1:25" x14ac:dyDescent="0.25">
      <c r="A643" s="89">
        <v>40763</v>
      </c>
      <c r="B643" s="90" t="s">
        <v>85</v>
      </c>
      <c r="C643" s="89" t="s">
        <v>86</v>
      </c>
      <c r="D643" s="89" t="s">
        <v>2833</v>
      </c>
      <c r="E643" s="76" t="s">
        <v>753</v>
      </c>
      <c r="F643" s="76" t="str">
        <f>VLOOKUP(E643,Lookup!$A$1:$B$68,2,FALSE)</f>
        <v>Emergency Flow / ED</v>
      </c>
      <c r="G643" s="89" t="s">
        <v>2834</v>
      </c>
      <c r="H643" s="76" t="s">
        <v>4970</v>
      </c>
      <c r="I643" s="76" t="s">
        <v>3251</v>
      </c>
      <c r="J643" s="91">
        <v>45221</v>
      </c>
      <c r="K643" s="91">
        <v>45221</v>
      </c>
      <c r="L643" s="89" t="s">
        <v>5032</v>
      </c>
      <c r="M643" s="89" t="s">
        <v>1788</v>
      </c>
      <c r="N643" s="89" t="s">
        <v>1789</v>
      </c>
      <c r="O643" s="89" t="s">
        <v>107</v>
      </c>
      <c r="P643" s="89" t="s">
        <v>285</v>
      </c>
      <c r="Q643" s="89" t="s">
        <v>286</v>
      </c>
      <c r="R643" s="92" t="s">
        <v>91</v>
      </c>
      <c r="S643" s="89"/>
      <c r="T643" s="89"/>
      <c r="U643" s="89"/>
      <c r="V643" s="89"/>
      <c r="W643" s="89"/>
      <c r="X643" s="89"/>
      <c r="Y643" s="91"/>
    </row>
    <row r="644" spans="1:25" x14ac:dyDescent="0.25">
      <c r="A644" s="89">
        <v>40852</v>
      </c>
      <c r="B644" s="90" t="s">
        <v>92</v>
      </c>
      <c r="C644" s="89" t="s">
        <v>86</v>
      </c>
      <c r="D644" s="89" t="s">
        <v>2721</v>
      </c>
      <c r="E644" s="76" t="s">
        <v>100</v>
      </c>
      <c r="F644" s="76" t="str">
        <f>VLOOKUP(E644,Lookup!$A$1:$B$68,2,FALSE)</f>
        <v>Specialist Surgery</v>
      </c>
      <c r="G644" s="89" t="s">
        <v>2867</v>
      </c>
      <c r="H644" s="76" t="s">
        <v>4904</v>
      </c>
      <c r="I644" s="76" t="s">
        <v>3218</v>
      </c>
      <c r="J644" s="91">
        <v>45222</v>
      </c>
      <c r="K644" s="91">
        <v>45218</v>
      </c>
      <c r="L644" s="89"/>
      <c r="M644" s="89" t="s">
        <v>1770</v>
      </c>
      <c r="N644" s="89" t="s">
        <v>1771</v>
      </c>
      <c r="O644" s="89" t="s">
        <v>115</v>
      </c>
      <c r="P644" s="89" t="s">
        <v>116</v>
      </c>
      <c r="Q644" s="89" t="s">
        <v>98</v>
      </c>
      <c r="R644" s="96" t="s">
        <v>104</v>
      </c>
      <c r="S644" s="93" t="s">
        <v>91</v>
      </c>
      <c r="T644" s="89"/>
      <c r="U644" s="89" t="s">
        <v>3034</v>
      </c>
      <c r="V644" s="89"/>
      <c r="W644" s="89"/>
      <c r="X644" s="89"/>
      <c r="Y644" s="91"/>
    </row>
    <row r="645" spans="1:25" x14ac:dyDescent="0.25">
      <c r="A645" s="89">
        <v>40839</v>
      </c>
      <c r="B645" s="90" t="s">
        <v>92</v>
      </c>
      <c r="C645" s="89" t="s">
        <v>86</v>
      </c>
      <c r="D645" s="89" t="s">
        <v>2710</v>
      </c>
      <c r="E645" s="76" t="s">
        <v>126</v>
      </c>
      <c r="F645" s="76" t="str">
        <f>VLOOKUP(E645,Lookup!$A$1:$B$68,2,FALSE)</f>
        <v>Emergency Flow / ED</v>
      </c>
      <c r="G645" s="89" t="s">
        <v>2732</v>
      </c>
      <c r="H645" s="76" t="s">
        <v>4904</v>
      </c>
      <c r="I645" s="76" t="s">
        <v>3240</v>
      </c>
      <c r="J645" s="91">
        <v>45222</v>
      </c>
      <c r="K645" s="91">
        <v>45222</v>
      </c>
      <c r="L645" s="89"/>
      <c r="M645" s="89" t="s">
        <v>1792</v>
      </c>
      <c r="N645" s="89" t="s">
        <v>1793</v>
      </c>
      <c r="O645" s="89" t="s">
        <v>88</v>
      </c>
      <c r="P645" s="89" t="s">
        <v>158</v>
      </c>
      <c r="Q645" s="89" t="s">
        <v>157</v>
      </c>
      <c r="R645" s="92" t="s">
        <v>91</v>
      </c>
      <c r="S645" s="93" t="s">
        <v>91</v>
      </c>
      <c r="T645" s="89"/>
      <c r="U645" s="89"/>
      <c r="V645" s="89"/>
      <c r="W645" s="89"/>
      <c r="X645" s="89"/>
      <c r="Y645" s="91"/>
    </row>
    <row r="646" spans="1:25" x14ac:dyDescent="0.25">
      <c r="A646" s="89">
        <v>40869</v>
      </c>
      <c r="B646" s="90" t="s">
        <v>85</v>
      </c>
      <c r="C646" s="89" t="s">
        <v>86</v>
      </c>
      <c r="D646" s="89" t="s">
        <v>2742</v>
      </c>
      <c r="E646" s="76" t="s">
        <v>569</v>
      </c>
      <c r="F646" s="76" t="str">
        <f>VLOOKUP(E646,Lookup!$A$1:$B$68,2,FALSE)</f>
        <v>Medicine</v>
      </c>
      <c r="G646" s="89" t="s">
        <v>2743</v>
      </c>
      <c r="H646" s="76" t="s">
        <v>4904</v>
      </c>
      <c r="I646" s="76" t="s">
        <v>3242</v>
      </c>
      <c r="J646" s="91">
        <v>45222</v>
      </c>
      <c r="K646" s="91">
        <v>45222</v>
      </c>
      <c r="L646" s="89" t="s">
        <v>5735</v>
      </c>
      <c r="M646" s="89" t="s">
        <v>1790</v>
      </c>
      <c r="N646" s="89" t="s">
        <v>1791</v>
      </c>
      <c r="O646" s="89" t="s">
        <v>252</v>
      </c>
      <c r="P646" s="89" t="s">
        <v>253</v>
      </c>
      <c r="Q646" s="89" t="s">
        <v>254</v>
      </c>
      <c r="R646" s="96" t="s">
        <v>104</v>
      </c>
      <c r="S646" s="93" t="s">
        <v>91</v>
      </c>
      <c r="T646" s="89"/>
      <c r="U646" s="89"/>
      <c r="V646" s="89"/>
      <c r="W646" s="89"/>
      <c r="X646" s="89"/>
      <c r="Y646" s="91"/>
    </row>
    <row r="647" spans="1:25" x14ac:dyDescent="0.25">
      <c r="A647" s="89">
        <v>40949</v>
      </c>
      <c r="B647" s="90" t="s">
        <v>85</v>
      </c>
      <c r="C647" s="89" t="s">
        <v>86</v>
      </c>
      <c r="D647" s="89" t="s">
        <v>2847</v>
      </c>
      <c r="E647" s="76" t="s">
        <v>165</v>
      </c>
      <c r="F647" s="76" t="str">
        <f>VLOOKUP(E647,Lookup!$A$1:$B$68,2,FALSE)</f>
        <v>Emergency Flow / ED</v>
      </c>
      <c r="G647" s="89" t="s">
        <v>2937</v>
      </c>
      <c r="H647" s="76" t="s">
        <v>4923</v>
      </c>
      <c r="I647" s="76" t="s">
        <v>3276</v>
      </c>
      <c r="J647" s="91">
        <v>45223</v>
      </c>
      <c r="K647" s="91">
        <v>45223</v>
      </c>
      <c r="L647" s="89" t="s">
        <v>4885</v>
      </c>
      <c r="M647" s="89" t="s">
        <v>1796</v>
      </c>
      <c r="N647" s="89" t="s">
        <v>1797</v>
      </c>
      <c r="O647" s="89" t="s">
        <v>107</v>
      </c>
      <c r="P647" s="89" t="s">
        <v>108</v>
      </c>
      <c r="Q647" s="89" t="s">
        <v>109</v>
      </c>
      <c r="R647" s="96" t="s">
        <v>104</v>
      </c>
      <c r="S647" s="89"/>
      <c r="T647" s="89"/>
      <c r="U647" s="89"/>
      <c r="V647" s="89"/>
      <c r="W647" s="89"/>
      <c r="X647" s="89"/>
      <c r="Y647" s="91"/>
    </row>
    <row r="648" spans="1:25" x14ac:dyDescent="0.25">
      <c r="A648" s="89">
        <v>41025</v>
      </c>
      <c r="B648" s="90" t="s">
        <v>92</v>
      </c>
      <c r="C648" s="89" t="s">
        <v>125</v>
      </c>
      <c r="D648" s="89" t="s">
        <v>2847</v>
      </c>
      <c r="E648" s="76" t="s">
        <v>165</v>
      </c>
      <c r="F648" s="76" t="str">
        <f>VLOOKUP(E648,Lookup!$A$1:$B$68,2,FALSE)</f>
        <v>Emergency Flow / ED</v>
      </c>
      <c r="G648" s="89" t="s">
        <v>2708</v>
      </c>
      <c r="H648" s="76" t="s">
        <v>4904</v>
      </c>
      <c r="I648" s="76" t="s">
        <v>51</v>
      </c>
      <c r="J648" s="91">
        <v>45224</v>
      </c>
      <c r="K648" s="91">
        <v>45224</v>
      </c>
      <c r="L648" s="89" t="s">
        <v>5539</v>
      </c>
      <c r="M648" s="89" t="s">
        <v>1804</v>
      </c>
      <c r="N648" s="89" t="s">
        <v>1805</v>
      </c>
      <c r="O648" s="89" t="s">
        <v>153</v>
      </c>
      <c r="P648" s="89" t="s">
        <v>154</v>
      </c>
      <c r="Q648" s="89" t="s">
        <v>1806</v>
      </c>
      <c r="R648" s="92" t="s">
        <v>91</v>
      </c>
      <c r="S648" s="89"/>
      <c r="T648" s="89"/>
      <c r="U648" s="89"/>
      <c r="V648" s="89"/>
      <c r="W648" s="89"/>
      <c r="X648" s="89"/>
      <c r="Y648" s="91"/>
    </row>
    <row r="649" spans="1:25" x14ac:dyDescent="0.25">
      <c r="A649" s="89">
        <v>41055</v>
      </c>
      <c r="B649" s="90" t="s">
        <v>85</v>
      </c>
      <c r="C649" s="89" t="s">
        <v>86</v>
      </c>
      <c r="D649" s="89" t="s">
        <v>2718</v>
      </c>
      <c r="E649" s="76" t="s">
        <v>130</v>
      </c>
      <c r="F649" s="76" t="str">
        <f>VLOOKUP(E649,Lookup!$A$1:$B$68,2,FALSE)</f>
        <v>Medicine</v>
      </c>
      <c r="G649" s="89" t="s">
        <v>2743</v>
      </c>
      <c r="H649" s="76" t="s">
        <v>4904</v>
      </c>
      <c r="I649" s="76" t="s">
        <v>3242</v>
      </c>
      <c r="J649" s="91">
        <v>45225</v>
      </c>
      <c r="K649" s="91">
        <v>45223</v>
      </c>
      <c r="L649" s="89" t="s">
        <v>4803</v>
      </c>
      <c r="M649" s="89" t="s">
        <v>1794</v>
      </c>
      <c r="N649" s="89" t="s">
        <v>1795</v>
      </c>
      <c r="O649" s="89" t="s">
        <v>88</v>
      </c>
      <c r="P649" s="89" t="s">
        <v>90</v>
      </c>
      <c r="Q649" s="89" t="s">
        <v>89</v>
      </c>
      <c r="R649" s="94" t="s">
        <v>99</v>
      </c>
      <c r="S649" s="93" t="s">
        <v>91</v>
      </c>
      <c r="T649" s="89"/>
      <c r="U649" s="89"/>
      <c r="V649" s="89"/>
      <c r="W649" s="89"/>
      <c r="X649" s="89"/>
      <c r="Y649" s="91"/>
    </row>
    <row r="650" spans="1:25" x14ac:dyDescent="0.25">
      <c r="A650" s="89">
        <v>41116</v>
      </c>
      <c r="B650" s="90" t="s">
        <v>92</v>
      </c>
      <c r="C650" s="89" t="s">
        <v>86</v>
      </c>
      <c r="D650" s="89" t="s">
        <v>2718</v>
      </c>
      <c r="E650" s="76" t="s">
        <v>130</v>
      </c>
      <c r="F650" s="76" t="str">
        <f>VLOOKUP(E650,Lookup!$A$1:$B$68,2,FALSE)</f>
        <v>Medicine</v>
      </c>
      <c r="G650" s="89" t="s">
        <v>2845</v>
      </c>
      <c r="H650" s="76" t="s">
        <v>4904</v>
      </c>
      <c r="I650" s="76" t="s">
        <v>3208</v>
      </c>
      <c r="J650" s="91">
        <v>45225</v>
      </c>
      <c r="K650" s="91">
        <v>45224</v>
      </c>
      <c r="L650" s="89"/>
      <c r="M650" s="89" t="s">
        <v>1800</v>
      </c>
      <c r="N650" s="89" t="s">
        <v>1801</v>
      </c>
      <c r="O650" s="89" t="s">
        <v>153</v>
      </c>
      <c r="P650" s="89" t="s">
        <v>199</v>
      </c>
      <c r="Q650" s="89" t="s">
        <v>1105</v>
      </c>
      <c r="R650" s="96" t="s">
        <v>104</v>
      </c>
      <c r="S650" s="93" t="s">
        <v>91</v>
      </c>
      <c r="T650" s="89"/>
      <c r="U650" s="89"/>
      <c r="V650" s="89"/>
      <c r="W650" s="89"/>
      <c r="X650" s="89"/>
      <c r="Y650" s="91"/>
    </row>
    <row r="651" spans="1:25" x14ac:dyDescent="0.25">
      <c r="A651" s="89">
        <v>41054</v>
      </c>
      <c r="B651" s="90" t="s">
        <v>92</v>
      </c>
      <c r="C651" s="89" t="s">
        <v>86</v>
      </c>
      <c r="D651" s="89" t="s">
        <v>2710</v>
      </c>
      <c r="E651" s="76" t="s">
        <v>126</v>
      </c>
      <c r="F651" s="76" t="str">
        <f>VLOOKUP(E651,Lookup!$A$1:$B$68,2,FALSE)</f>
        <v>Emergency Flow / ED</v>
      </c>
      <c r="G651" s="89" t="s">
        <v>2732</v>
      </c>
      <c r="H651" s="76" t="s">
        <v>4904</v>
      </c>
      <c r="I651" s="76" t="s">
        <v>3240</v>
      </c>
      <c r="J651" s="91">
        <v>45225</v>
      </c>
      <c r="K651" s="91">
        <v>45224</v>
      </c>
      <c r="L651" s="89" t="s">
        <v>5529</v>
      </c>
      <c r="M651" s="89" t="s">
        <v>1802</v>
      </c>
      <c r="N651" s="89" t="s">
        <v>1803</v>
      </c>
      <c r="O651" s="89" t="s">
        <v>135</v>
      </c>
      <c r="P651" s="89" t="s">
        <v>136</v>
      </c>
      <c r="Q651" s="89" t="s">
        <v>318</v>
      </c>
      <c r="R651" s="92" t="s">
        <v>91</v>
      </c>
      <c r="S651" s="93" t="s">
        <v>91</v>
      </c>
      <c r="T651" s="89"/>
      <c r="U651" s="89"/>
      <c r="V651" s="89"/>
      <c r="W651" s="89"/>
      <c r="X651" s="89"/>
      <c r="Y651" s="91"/>
    </row>
    <row r="652" spans="1:25" x14ac:dyDescent="0.25">
      <c r="A652" s="89">
        <v>41092</v>
      </c>
      <c r="B652" s="90" t="s">
        <v>85</v>
      </c>
      <c r="C652" s="89" t="s">
        <v>155</v>
      </c>
      <c r="D652" s="89" t="s">
        <v>2897</v>
      </c>
      <c r="E652" s="76" t="s">
        <v>705</v>
      </c>
      <c r="F652" s="76" t="str">
        <f>VLOOKUP(E652,Lookup!$A$1:$B$68,2,FALSE)</f>
        <v>Data Quality</v>
      </c>
      <c r="G652" s="89" t="s">
        <v>2938</v>
      </c>
      <c r="H652" s="76" t="s">
        <v>4904</v>
      </c>
      <c r="I652" s="76" t="s">
        <v>3250</v>
      </c>
      <c r="J652" s="91">
        <v>45225</v>
      </c>
      <c r="K652" s="91">
        <v>45225</v>
      </c>
      <c r="L652" s="89" t="s">
        <v>4772</v>
      </c>
      <c r="M652" s="89" t="s">
        <v>1809</v>
      </c>
      <c r="N652" s="89" t="s">
        <v>1810</v>
      </c>
      <c r="O652" s="89" t="s">
        <v>135</v>
      </c>
      <c r="P652" s="89" t="s">
        <v>1293</v>
      </c>
      <c r="Q652" s="89" t="s">
        <v>1811</v>
      </c>
      <c r="R652" s="92" t="s">
        <v>91</v>
      </c>
      <c r="S652" s="89"/>
      <c r="T652" s="89"/>
      <c r="U652" s="89"/>
      <c r="V652" s="89"/>
      <c r="W652" s="89"/>
      <c r="X652" s="89"/>
      <c r="Y652" s="91"/>
    </row>
    <row r="653" spans="1:25" x14ac:dyDescent="0.25">
      <c r="A653" s="89">
        <v>41156</v>
      </c>
      <c r="B653" s="90" t="s">
        <v>92</v>
      </c>
      <c r="C653" s="89" t="s">
        <v>86</v>
      </c>
      <c r="D653" s="89" t="s">
        <v>2749</v>
      </c>
      <c r="E653" s="76" t="s">
        <v>93</v>
      </c>
      <c r="F653" s="76" t="str">
        <f>VLOOKUP(E653,Lookup!$A$1:$B$68,2,FALSE)</f>
        <v>Medicine</v>
      </c>
      <c r="G653" s="89" t="s">
        <v>2744</v>
      </c>
      <c r="H653" s="76" t="s">
        <v>4904</v>
      </c>
      <c r="I653" s="76" t="s">
        <v>3212</v>
      </c>
      <c r="J653" s="91">
        <v>45226</v>
      </c>
      <c r="K653" s="91">
        <v>45226</v>
      </c>
      <c r="L653" s="89" t="s">
        <v>5734</v>
      </c>
      <c r="M653" s="89" t="s">
        <v>1812</v>
      </c>
      <c r="N653" s="89" t="s">
        <v>1813</v>
      </c>
      <c r="O653" s="89" t="s">
        <v>135</v>
      </c>
      <c r="P653" s="89" t="s">
        <v>557</v>
      </c>
      <c r="Q653" s="89" t="s">
        <v>1814</v>
      </c>
      <c r="R653" s="92" t="s">
        <v>91</v>
      </c>
      <c r="S653" s="93" t="s">
        <v>91</v>
      </c>
      <c r="T653" s="89"/>
      <c r="U653" s="89"/>
      <c r="V653" s="89"/>
      <c r="W653" s="89"/>
      <c r="X653" s="89"/>
      <c r="Y653" s="91"/>
    </row>
    <row r="654" spans="1:25" x14ac:dyDescent="0.25">
      <c r="A654" s="89">
        <v>41278</v>
      </c>
      <c r="B654" s="90" t="s">
        <v>92</v>
      </c>
      <c r="C654" s="89" t="s">
        <v>86</v>
      </c>
      <c r="D654" s="89" t="s">
        <v>2718</v>
      </c>
      <c r="E654" s="76" t="s">
        <v>130</v>
      </c>
      <c r="F654" s="76" t="str">
        <f>VLOOKUP(E654,Lookup!$A$1:$B$68,2,FALSE)</f>
        <v>Medicine</v>
      </c>
      <c r="G654" s="89" t="s">
        <v>2845</v>
      </c>
      <c r="H654" s="76" t="s">
        <v>4904</v>
      </c>
      <c r="I654" s="76" t="s">
        <v>3208</v>
      </c>
      <c r="J654" s="91">
        <v>45227</v>
      </c>
      <c r="K654" s="91">
        <v>45227</v>
      </c>
      <c r="L654" s="89"/>
      <c r="M654" s="89" t="s">
        <v>1817</v>
      </c>
      <c r="N654" s="89" t="s">
        <v>1818</v>
      </c>
      <c r="O654" s="89" t="s">
        <v>135</v>
      </c>
      <c r="P654" s="89" t="s">
        <v>136</v>
      </c>
      <c r="Q654" s="89" t="s">
        <v>141</v>
      </c>
      <c r="R654" s="92" t="s">
        <v>91</v>
      </c>
      <c r="S654" s="93" t="s">
        <v>91</v>
      </c>
      <c r="T654" s="89"/>
      <c r="U654" s="89"/>
      <c r="V654" s="89"/>
      <c r="W654" s="89"/>
      <c r="X654" s="89"/>
      <c r="Y654" s="91"/>
    </row>
    <row r="655" spans="1:25" x14ac:dyDescent="0.25">
      <c r="A655" s="89">
        <v>41347</v>
      </c>
      <c r="B655" s="90" t="s">
        <v>85</v>
      </c>
      <c r="C655" s="89" t="s">
        <v>86</v>
      </c>
      <c r="D655" s="89" t="s">
        <v>2710</v>
      </c>
      <c r="E655" s="76" t="s">
        <v>126</v>
      </c>
      <c r="F655" s="76" t="str">
        <f>VLOOKUP(E655,Lookup!$A$1:$B$68,2,FALSE)</f>
        <v>Emergency Flow / ED</v>
      </c>
      <c r="G655" s="89" t="s">
        <v>2732</v>
      </c>
      <c r="H655" s="76" t="s">
        <v>4904</v>
      </c>
      <c r="I655" s="76" t="s">
        <v>3240</v>
      </c>
      <c r="J655" s="91">
        <v>45228</v>
      </c>
      <c r="K655" s="91">
        <v>45228</v>
      </c>
      <c r="L655" s="89" t="s">
        <v>4752</v>
      </c>
      <c r="M655" s="89" t="s">
        <v>1821</v>
      </c>
      <c r="N655" s="89" t="s">
        <v>1822</v>
      </c>
      <c r="O655" s="89" t="s">
        <v>729</v>
      </c>
      <c r="P655" s="89" t="s">
        <v>1823</v>
      </c>
      <c r="Q655" s="89" t="s">
        <v>1824</v>
      </c>
      <c r="R655" s="92" t="s">
        <v>91</v>
      </c>
      <c r="S655" s="89"/>
      <c r="T655" s="89"/>
      <c r="U655" s="89"/>
      <c r="V655" s="89"/>
      <c r="W655" s="89"/>
      <c r="X655" s="89"/>
      <c r="Y655" s="91"/>
    </row>
    <row r="656" spans="1:25" x14ac:dyDescent="0.25">
      <c r="A656" s="89">
        <v>41341</v>
      </c>
      <c r="B656" s="90" t="s">
        <v>92</v>
      </c>
      <c r="C656" s="89" t="s">
        <v>86</v>
      </c>
      <c r="D656" s="89" t="s">
        <v>2811</v>
      </c>
      <c r="E656" s="76" t="s">
        <v>204</v>
      </c>
      <c r="F656" s="76" t="str">
        <f>VLOOKUP(E656,Lookup!$A$1:$B$68,2,FALSE)</f>
        <v>Medicine</v>
      </c>
      <c r="G656" s="89" t="s">
        <v>2812</v>
      </c>
      <c r="H656" s="76" t="s">
        <v>4904</v>
      </c>
      <c r="I656" s="76" t="s">
        <v>3231</v>
      </c>
      <c r="J656" s="91">
        <v>45228</v>
      </c>
      <c r="K656" s="91">
        <v>45228</v>
      </c>
      <c r="L656" s="89" t="s">
        <v>4775</v>
      </c>
      <c r="M656" s="89" t="s">
        <v>1825</v>
      </c>
      <c r="N656" s="89" t="s">
        <v>1826</v>
      </c>
      <c r="O656" s="89" t="s">
        <v>88</v>
      </c>
      <c r="P656" s="89" t="s">
        <v>158</v>
      </c>
      <c r="Q656" s="89" t="s">
        <v>157</v>
      </c>
      <c r="R656" s="92" t="s">
        <v>91</v>
      </c>
      <c r="S656" s="93" t="s">
        <v>91</v>
      </c>
      <c r="T656" s="89"/>
      <c r="U656" s="89" t="s">
        <v>1827</v>
      </c>
      <c r="V656" s="89"/>
      <c r="W656" s="89"/>
      <c r="X656" s="89"/>
      <c r="Y656" s="91"/>
    </row>
    <row r="657" spans="1:25" x14ac:dyDescent="0.25">
      <c r="A657" s="89">
        <v>41393</v>
      </c>
      <c r="B657" s="90" t="s">
        <v>92</v>
      </c>
      <c r="C657" s="89" t="s">
        <v>125</v>
      </c>
      <c r="D657" s="89" t="s">
        <v>2847</v>
      </c>
      <c r="E657" s="76" t="s">
        <v>165</v>
      </c>
      <c r="F657" s="76" t="str">
        <f>VLOOKUP(E657,Lookup!$A$1:$B$68,2,FALSE)</f>
        <v>Emergency Flow / ED</v>
      </c>
      <c r="G657" s="89" t="s">
        <v>2720</v>
      </c>
      <c r="H657" s="76" t="s">
        <v>4904</v>
      </c>
      <c r="I657" s="76" t="s">
        <v>3217</v>
      </c>
      <c r="J657" s="91">
        <v>45229</v>
      </c>
      <c r="K657" s="91">
        <v>45229</v>
      </c>
      <c r="L657" s="89" t="s">
        <v>4755</v>
      </c>
      <c r="M657" s="89" t="s">
        <v>1835</v>
      </c>
      <c r="N657" s="89" t="s">
        <v>1836</v>
      </c>
      <c r="O657" s="89" t="s">
        <v>107</v>
      </c>
      <c r="P657" s="89" t="s">
        <v>108</v>
      </c>
      <c r="Q657" s="89" t="s">
        <v>989</v>
      </c>
      <c r="R657" s="92" t="s">
        <v>91</v>
      </c>
      <c r="S657" s="89"/>
      <c r="T657" s="89"/>
      <c r="U657" s="89"/>
      <c r="V657" s="89"/>
      <c r="W657" s="89"/>
      <c r="X657" s="89"/>
      <c r="Y657" s="91"/>
    </row>
    <row r="658" spans="1:25" x14ac:dyDescent="0.25">
      <c r="A658" s="89">
        <v>41368</v>
      </c>
      <c r="B658" s="90" t="s">
        <v>92</v>
      </c>
      <c r="C658" s="89" t="s">
        <v>86</v>
      </c>
      <c r="D658" s="89" t="s">
        <v>2749</v>
      </c>
      <c r="E658" s="76" t="s">
        <v>93</v>
      </c>
      <c r="F658" s="76" t="str">
        <f>VLOOKUP(E658,Lookup!$A$1:$B$68,2,FALSE)</f>
        <v>Medicine</v>
      </c>
      <c r="G658" s="89" t="s">
        <v>2845</v>
      </c>
      <c r="H658" s="76" t="s">
        <v>4904</v>
      </c>
      <c r="I658" s="76" t="s">
        <v>3208</v>
      </c>
      <c r="J658" s="91">
        <v>45229</v>
      </c>
      <c r="K658" s="91">
        <v>45229</v>
      </c>
      <c r="L658" s="89" t="s">
        <v>4887</v>
      </c>
      <c r="M658" s="89" t="s">
        <v>1828</v>
      </c>
      <c r="N658" s="89" t="s">
        <v>1829</v>
      </c>
      <c r="O658" s="89" t="s">
        <v>135</v>
      </c>
      <c r="P658" s="89" t="s">
        <v>136</v>
      </c>
      <c r="Q658" s="89" t="s">
        <v>141</v>
      </c>
      <c r="R658" s="92" t="s">
        <v>91</v>
      </c>
      <c r="S658" s="93" t="s">
        <v>91</v>
      </c>
      <c r="T658" s="89"/>
      <c r="U658" s="89"/>
      <c r="V658" s="89"/>
      <c r="W658" s="89"/>
      <c r="X658" s="89"/>
      <c r="Y658" s="91"/>
    </row>
    <row r="659" spans="1:25" x14ac:dyDescent="0.25">
      <c r="A659" s="89">
        <v>41440</v>
      </c>
      <c r="B659" s="90" t="s">
        <v>92</v>
      </c>
      <c r="C659" s="89" t="s">
        <v>86</v>
      </c>
      <c r="D659" s="89" t="s">
        <v>2710</v>
      </c>
      <c r="E659" s="76" t="s">
        <v>126</v>
      </c>
      <c r="F659" s="76" t="str">
        <f>VLOOKUP(E659,Lookup!$A$1:$B$68,2,FALSE)</f>
        <v>Emergency Flow / ED</v>
      </c>
      <c r="G659" s="89" t="s">
        <v>2732</v>
      </c>
      <c r="H659" s="76" t="s">
        <v>4904</v>
      </c>
      <c r="I659" s="76" t="s">
        <v>3240</v>
      </c>
      <c r="J659" s="91">
        <v>45229</v>
      </c>
      <c r="K659" s="91">
        <v>45229</v>
      </c>
      <c r="L659" s="89"/>
      <c r="M659" s="89" t="s">
        <v>1832</v>
      </c>
      <c r="N659" s="89" t="s">
        <v>1833</v>
      </c>
      <c r="O659" s="89" t="s">
        <v>88</v>
      </c>
      <c r="P659" s="89" t="s">
        <v>158</v>
      </c>
      <c r="Q659" s="89" t="s">
        <v>89</v>
      </c>
      <c r="R659" s="92" t="s">
        <v>91</v>
      </c>
      <c r="S659" s="93" t="s">
        <v>91</v>
      </c>
      <c r="T659" s="89"/>
      <c r="U659" s="89"/>
      <c r="V659" s="89"/>
      <c r="W659" s="89"/>
      <c r="X659" s="89"/>
      <c r="Y659" s="91"/>
    </row>
    <row r="660" spans="1:25" x14ac:dyDescent="0.25">
      <c r="A660" s="89">
        <v>41504</v>
      </c>
      <c r="B660" s="90" t="s">
        <v>183</v>
      </c>
      <c r="C660" s="89" t="s">
        <v>86</v>
      </c>
      <c r="D660" s="89" t="s">
        <v>2726</v>
      </c>
      <c r="E660" s="76" t="s">
        <v>138</v>
      </c>
      <c r="F660" s="76" t="str">
        <f>VLOOKUP(E660,Lookup!$A$1:$B$68,2,FALSE)</f>
        <v>Specialist Surgery</v>
      </c>
      <c r="G660" s="89" t="s">
        <v>2939</v>
      </c>
      <c r="H660" s="76" t="s">
        <v>4904</v>
      </c>
      <c r="I660" s="76" t="s">
        <v>3277</v>
      </c>
      <c r="J660" s="91">
        <v>45230</v>
      </c>
      <c r="K660" s="91">
        <v>45113</v>
      </c>
      <c r="L660" s="89"/>
      <c r="M660" s="89" t="s">
        <v>4095</v>
      </c>
      <c r="N660" s="89" t="s">
        <v>1295</v>
      </c>
      <c r="O660" s="89" t="s">
        <v>115</v>
      </c>
      <c r="P660" s="89" t="s">
        <v>116</v>
      </c>
      <c r="Q660" s="89" t="s">
        <v>1296</v>
      </c>
      <c r="R660" s="95" t="s">
        <v>11</v>
      </c>
      <c r="S660" s="106" t="s">
        <v>11</v>
      </c>
      <c r="T660" s="107" t="s">
        <v>11</v>
      </c>
      <c r="U660" s="89" t="s">
        <v>3741</v>
      </c>
      <c r="V660" s="89" t="s">
        <v>3741</v>
      </c>
      <c r="W660" s="89"/>
      <c r="X660" s="89" t="s">
        <v>4096</v>
      </c>
      <c r="Y660" s="91"/>
    </row>
    <row r="661" spans="1:25" x14ac:dyDescent="0.25">
      <c r="A661" s="89">
        <v>41462</v>
      </c>
      <c r="B661" s="90" t="s">
        <v>92</v>
      </c>
      <c r="C661" s="89" t="s">
        <v>86</v>
      </c>
      <c r="D661" s="89" t="s">
        <v>2723</v>
      </c>
      <c r="E661" s="76" t="s">
        <v>36</v>
      </c>
      <c r="F661" s="76" t="str">
        <f>VLOOKUP(E661,Lookup!$A$1:$B$68,2,FALSE)</f>
        <v>Emergency Flow / ED</v>
      </c>
      <c r="G661" s="89" t="s">
        <v>2724</v>
      </c>
      <c r="H661" s="76" t="s">
        <v>4904</v>
      </c>
      <c r="I661" s="76" t="s">
        <v>36</v>
      </c>
      <c r="J661" s="91">
        <v>45230</v>
      </c>
      <c r="K661" s="91">
        <v>45229</v>
      </c>
      <c r="L661" s="89"/>
      <c r="M661" s="89" t="s">
        <v>1830</v>
      </c>
      <c r="N661" s="89" t="s">
        <v>1831</v>
      </c>
      <c r="O661" s="89" t="s">
        <v>210</v>
      </c>
      <c r="P661" s="89" t="s">
        <v>243</v>
      </c>
      <c r="Q661" s="89" t="s">
        <v>927</v>
      </c>
      <c r="R661" s="94" t="s">
        <v>99</v>
      </c>
      <c r="S661" s="98" t="s">
        <v>99</v>
      </c>
      <c r="T661" s="89"/>
      <c r="U661" s="89"/>
      <c r="V661" s="89"/>
      <c r="W661" s="89"/>
      <c r="X661" s="89"/>
      <c r="Y661" s="91"/>
    </row>
    <row r="662" spans="1:25" x14ac:dyDescent="0.25">
      <c r="A662" s="89">
        <v>41568</v>
      </c>
      <c r="B662" s="90" t="s">
        <v>92</v>
      </c>
      <c r="C662" s="89" t="s">
        <v>86</v>
      </c>
      <c r="D662" s="89" t="s">
        <v>2847</v>
      </c>
      <c r="E662" s="76" t="s">
        <v>165</v>
      </c>
      <c r="F662" s="76" t="str">
        <f>VLOOKUP(E662,Lookup!$A$1:$B$68,2,FALSE)</f>
        <v>Emergency Flow / ED</v>
      </c>
      <c r="G662" s="89" t="s">
        <v>2720</v>
      </c>
      <c r="H662" s="76" t="s">
        <v>4904</v>
      </c>
      <c r="I662" s="76" t="s">
        <v>3217</v>
      </c>
      <c r="J662" s="91">
        <v>45231</v>
      </c>
      <c r="K662" s="91">
        <v>45230</v>
      </c>
      <c r="L662" s="89" t="s">
        <v>5733</v>
      </c>
      <c r="M662" s="89" t="s">
        <v>1837</v>
      </c>
      <c r="N662" s="89" t="s">
        <v>1838</v>
      </c>
      <c r="O662" s="89" t="s">
        <v>4942</v>
      </c>
      <c r="P662" s="89" t="s">
        <v>354</v>
      </c>
      <c r="Q662" s="89" t="s">
        <v>355</v>
      </c>
      <c r="R662" s="95" t="s">
        <v>11</v>
      </c>
      <c r="S662" s="93" t="s">
        <v>91</v>
      </c>
      <c r="T662" s="89"/>
      <c r="U662" s="89"/>
      <c r="V662" s="89"/>
      <c r="W662" s="89"/>
      <c r="X662" s="89"/>
      <c r="Y662" s="91"/>
    </row>
    <row r="663" spans="1:25" x14ac:dyDescent="0.25">
      <c r="A663" s="89">
        <v>41598</v>
      </c>
      <c r="B663" s="90" t="s">
        <v>85</v>
      </c>
      <c r="C663" s="89" t="s">
        <v>86</v>
      </c>
      <c r="D663" s="89" t="s">
        <v>2718</v>
      </c>
      <c r="E663" s="76" t="s">
        <v>130</v>
      </c>
      <c r="F663" s="76" t="str">
        <f>VLOOKUP(E663,Lookup!$A$1:$B$68,2,FALSE)</f>
        <v>Medicine</v>
      </c>
      <c r="G663" s="89" t="s">
        <v>2707</v>
      </c>
      <c r="H663" s="76" t="s">
        <v>4904</v>
      </c>
      <c r="I663" s="76" t="s">
        <v>3260</v>
      </c>
      <c r="J663" s="91">
        <v>45231</v>
      </c>
      <c r="K663" s="91">
        <v>45230</v>
      </c>
      <c r="L663" s="89" t="s">
        <v>4757</v>
      </c>
      <c r="M663" s="89" t="s">
        <v>1839</v>
      </c>
      <c r="N663" s="89" t="s">
        <v>1840</v>
      </c>
      <c r="O663" s="89" t="s">
        <v>88</v>
      </c>
      <c r="P663" s="89" t="s">
        <v>90</v>
      </c>
      <c r="Q663" s="89" t="s">
        <v>225</v>
      </c>
      <c r="R663" s="92" t="s">
        <v>91</v>
      </c>
      <c r="S663" s="89"/>
      <c r="T663" s="89"/>
      <c r="U663" s="89"/>
      <c r="V663" s="89"/>
      <c r="W663" s="89"/>
      <c r="X663" s="89"/>
      <c r="Y663" s="91"/>
    </row>
    <row r="664" spans="1:25" x14ac:dyDescent="0.25">
      <c r="A664" s="89">
        <v>41615</v>
      </c>
      <c r="B664" s="90" t="s">
        <v>92</v>
      </c>
      <c r="C664" s="89" t="s">
        <v>155</v>
      </c>
      <c r="D664" s="89" t="s">
        <v>2723</v>
      </c>
      <c r="E664" s="76" t="s">
        <v>36</v>
      </c>
      <c r="F664" s="76" t="str">
        <f>VLOOKUP(E664,Lookup!$A$1:$B$68,2,FALSE)</f>
        <v>Emergency Flow / ED</v>
      </c>
      <c r="G664" s="89" t="s">
        <v>2724</v>
      </c>
      <c r="H664" s="76" t="s">
        <v>4904</v>
      </c>
      <c r="I664" s="76" t="s">
        <v>36</v>
      </c>
      <c r="J664" s="91">
        <v>45231</v>
      </c>
      <c r="K664" s="91">
        <v>45231</v>
      </c>
      <c r="L664" s="89" t="s">
        <v>4771</v>
      </c>
      <c r="M664" s="89" t="s">
        <v>1847</v>
      </c>
      <c r="N664" s="89" t="s">
        <v>1848</v>
      </c>
      <c r="O664" s="89" t="s">
        <v>131</v>
      </c>
      <c r="P664" s="89" t="s">
        <v>132</v>
      </c>
      <c r="Q664" s="89" t="s">
        <v>586</v>
      </c>
      <c r="R664" s="92" t="s">
        <v>91</v>
      </c>
      <c r="S664" s="89"/>
      <c r="T664" s="89"/>
      <c r="U664" s="89"/>
      <c r="V664" s="89"/>
      <c r="W664" s="89"/>
      <c r="X664" s="89"/>
      <c r="Y664" s="91"/>
    </row>
    <row r="665" spans="1:25" x14ac:dyDescent="0.25">
      <c r="A665" s="89">
        <v>41635</v>
      </c>
      <c r="B665" s="90" t="s">
        <v>85</v>
      </c>
      <c r="C665" s="89" t="s">
        <v>86</v>
      </c>
      <c r="D665" s="89" t="s">
        <v>2718</v>
      </c>
      <c r="E665" s="76" t="s">
        <v>130</v>
      </c>
      <c r="F665" s="76" t="str">
        <f>VLOOKUP(E665,Lookup!$A$1:$B$68,2,FALSE)</f>
        <v>Medicine</v>
      </c>
      <c r="G665" s="89" t="s">
        <v>2845</v>
      </c>
      <c r="H665" s="76" t="s">
        <v>4904</v>
      </c>
      <c r="I665" s="76" t="s">
        <v>3208</v>
      </c>
      <c r="J665" s="91">
        <v>45231</v>
      </c>
      <c r="K665" s="91">
        <v>45231</v>
      </c>
      <c r="L665" s="89"/>
      <c r="M665" s="89" t="s">
        <v>1849</v>
      </c>
      <c r="N665" s="89" t="s">
        <v>1850</v>
      </c>
      <c r="O665" s="89" t="s">
        <v>88</v>
      </c>
      <c r="P665" s="89" t="s">
        <v>158</v>
      </c>
      <c r="Q665" s="89" t="s">
        <v>89</v>
      </c>
      <c r="R665" s="92" t="s">
        <v>91</v>
      </c>
      <c r="S665" s="89"/>
      <c r="T665" s="89"/>
      <c r="U665" s="89"/>
      <c r="V665" s="89"/>
      <c r="W665" s="89"/>
      <c r="X665" s="89"/>
      <c r="Y665" s="91"/>
    </row>
    <row r="666" spans="1:25" x14ac:dyDescent="0.25">
      <c r="A666" s="89">
        <v>41567</v>
      </c>
      <c r="B666" s="90" t="s">
        <v>92</v>
      </c>
      <c r="C666" s="89" t="s">
        <v>86</v>
      </c>
      <c r="D666" s="89" t="s">
        <v>2723</v>
      </c>
      <c r="E666" s="76" t="s">
        <v>36</v>
      </c>
      <c r="F666" s="76" t="str">
        <f>VLOOKUP(E666,Lookup!$A$1:$B$68,2,FALSE)</f>
        <v>Emergency Flow / ED</v>
      </c>
      <c r="G666" s="89" t="s">
        <v>2724</v>
      </c>
      <c r="H666" s="76" t="s">
        <v>4904</v>
      </c>
      <c r="I666" s="76" t="s">
        <v>36</v>
      </c>
      <c r="J666" s="91">
        <v>45231</v>
      </c>
      <c r="K666" s="91">
        <v>45231</v>
      </c>
      <c r="L666" s="89" t="s">
        <v>4808</v>
      </c>
      <c r="M666" s="89" t="s">
        <v>1842</v>
      </c>
      <c r="N666" s="89" t="s">
        <v>417</v>
      </c>
      <c r="O666" s="89" t="s">
        <v>127</v>
      </c>
      <c r="P666" s="89" t="s">
        <v>145</v>
      </c>
      <c r="Q666" s="89" t="s">
        <v>149</v>
      </c>
      <c r="R666" s="92" t="s">
        <v>91</v>
      </c>
      <c r="S666" s="93" t="s">
        <v>91</v>
      </c>
      <c r="T666" s="89"/>
      <c r="U666" s="89"/>
      <c r="V666" s="89"/>
      <c r="W666" s="89"/>
      <c r="X666" s="89"/>
      <c r="Y666" s="91"/>
    </row>
    <row r="667" spans="1:25" x14ac:dyDescent="0.25">
      <c r="A667" s="89">
        <v>41658</v>
      </c>
      <c r="B667" s="90" t="s">
        <v>92</v>
      </c>
      <c r="C667" s="89" t="s">
        <v>125</v>
      </c>
      <c r="D667" s="89" t="s">
        <v>2710</v>
      </c>
      <c r="E667" s="76" t="s">
        <v>126</v>
      </c>
      <c r="F667" s="76" t="str">
        <f>VLOOKUP(E667,Lookup!$A$1:$B$68,2,FALSE)</f>
        <v>Emergency Flow / ED</v>
      </c>
      <c r="G667" s="89" t="s">
        <v>2732</v>
      </c>
      <c r="H667" s="76" t="s">
        <v>4904</v>
      </c>
      <c r="I667" s="76" t="s">
        <v>3240</v>
      </c>
      <c r="J667" s="91">
        <v>45232</v>
      </c>
      <c r="K667" s="91">
        <v>45231</v>
      </c>
      <c r="L667" s="89" t="s">
        <v>4821</v>
      </c>
      <c r="M667" s="89" t="s">
        <v>1845</v>
      </c>
      <c r="N667" s="89" t="s">
        <v>1846</v>
      </c>
      <c r="O667" s="89" t="s">
        <v>139</v>
      </c>
      <c r="P667" s="89" t="s">
        <v>143</v>
      </c>
      <c r="Q667" s="89" t="s">
        <v>302</v>
      </c>
      <c r="R667" s="92" t="s">
        <v>91</v>
      </c>
      <c r="S667" s="89"/>
      <c r="T667" s="89"/>
      <c r="U667" s="89"/>
      <c r="V667" s="89"/>
      <c r="W667" s="89"/>
      <c r="X667" s="89"/>
      <c r="Y667" s="91"/>
    </row>
    <row r="668" spans="1:25" x14ac:dyDescent="0.25">
      <c r="A668" s="89">
        <v>41639</v>
      </c>
      <c r="B668" s="90" t="s">
        <v>85</v>
      </c>
      <c r="C668" s="89" t="s">
        <v>86</v>
      </c>
      <c r="D668" s="89" t="s">
        <v>2718</v>
      </c>
      <c r="E668" s="76" t="s">
        <v>130</v>
      </c>
      <c r="F668" s="76" t="str">
        <f>VLOOKUP(E668,Lookup!$A$1:$B$68,2,FALSE)</f>
        <v>Medicine</v>
      </c>
      <c r="G668" s="89" t="s">
        <v>2720</v>
      </c>
      <c r="H668" s="76" t="s">
        <v>4904</v>
      </c>
      <c r="I668" s="76" t="s">
        <v>3217</v>
      </c>
      <c r="J668" s="91">
        <v>45232</v>
      </c>
      <c r="K668" s="91">
        <v>45231</v>
      </c>
      <c r="L668" s="89" t="s">
        <v>4850</v>
      </c>
      <c r="M668" s="89" t="s">
        <v>1852</v>
      </c>
      <c r="N668" s="89" t="s">
        <v>1853</v>
      </c>
      <c r="O668" s="89" t="s">
        <v>4942</v>
      </c>
      <c r="P668" s="89" t="s">
        <v>354</v>
      </c>
      <c r="Q668" s="89" t="s">
        <v>355</v>
      </c>
      <c r="R668" s="96" t="s">
        <v>104</v>
      </c>
      <c r="S668" s="93" t="s">
        <v>91</v>
      </c>
      <c r="T668" s="89"/>
      <c r="U668" s="89"/>
      <c r="V668" s="89"/>
      <c r="W668" s="89"/>
      <c r="X668" s="89"/>
      <c r="Y668" s="91"/>
    </row>
    <row r="669" spans="1:25" x14ac:dyDescent="0.25">
      <c r="A669" s="89">
        <v>41706</v>
      </c>
      <c r="B669" s="90" t="s">
        <v>92</v>
      </c>
      <c r="C669" s="89" t="s">
        <v>86</v>
      </c>
      <c r="D669" s="89" t="s">
        <v>2723</v>
      </c>
      <c r="E669" s="76" t="s">
        <v>36</v>
      </c>
      <c r="F669" s="76" t="str">
        <f>VLOOKUP(E669,Lookup!$A$1:$B$68,2,FALSE)</f>
        <v>Emergency Flow / ED</v>
      </c>
      <c r="G669" s="89" t="s">
        <v>2724</v>
      </c>
      <c r="H669" s="76" t="s">
        <v>4904</v>
      </c>
      <c r="I669" s="76" t="s">
        <v>36</v>
      </c>
      <c r="J669" s="91">
        <v>45232</v>
      </c>
      <c r="K669" s="91">
        <v>45232</v>
      </c>
      <c r="L669" s="89" t="s">
        <v>5732</v>
      </c>
      <c r="M669" s="89" t="s">
        <v>1856</v>
      </c>
      <c r="N669" s="89" t="s">
        <v>1857</v>
      </c>
      <c r="O669" s="89" t="s">
        <v>135</v>
      </c>
      <c r="P669" s="89" t="s">
        <v>136</v>
      </c>
      <c r="Q669" s="89" t="s">
        <v>318</v>
      </c>
      <c r="R669" s="92" t="s">
        <v>91</v>
      </c>
      <c r="S669" s="98" t="s">
        <v>99</v>
      </c>
      <c r="T669" s="89"/>
      <c r="U669" s="89" t="s">
        <v>3492</v>
      </c>
      <c r="V669" s="89"/>
      <c r="W669" s="89"/>
      <c r="X669" s="89"/>
      <c r="Y669" s="91"/>
    </row>
    <row r="670" spans="1:25" x14ac:dyDescent="0.25">
      <c r="A670" s="89">
        <v>41747</v>
      </c>
      <c r="B670" s="90" t="s">
        <v>85</v>
      </c>
      <c r="C670" s="89" t="s">
        <v>125</v>
      </c>
      <c r="D670" s="89" t="s">
        <v>2847</v>
      </c>
      <c r="E670" s="76" t="s">
        <v>165</v>
      </c>
      <c r="F670" s="76" t="str">
        <f>VLOOKUP(E670,Lookup!$A$1:$B$68,2,FALSE)</f>
        <v>Emergency Flow / ED</v>
      </c>
      <c r="G670" s="89" t="s">
        <v>2849</v>
      </c>
      <c r="H670" s="76" t="s">
        <v>4904</v>
      </c>
      <c r="I670" s="76" t="s">
        <v>54</v>
      </c>
      <c r="J670" s="91">
        <v>45233</v>
      </c>
      <c r="K670" s="91">
        <v>45231</v>
      </c>
      <c r="L670" s="89" t="s">
        <v>5730</v>
      </c>
      <c r="M670" s="89" t="s">
        <v>1843</v>
      </c>
      <c r="N670" s="89" t="s">
        <v>1844</v>
      </c>
      <c r="O670" s="89" t="s">
        <v>150</v>
      </c>
      <c r="P670" s="89" t="s">
        <v>231</v>
      </c>
      <c r="Q670" s="89" t="s">
        <v>1039</v>
      </c>
      <c r="R670" s="94" t="s">
        <v>99</v>
      </c>
      <c r="S670" s="89"/>
      <c r="T670" s="89"/>
      <c r="U670" s="89"/>
      <c r="V670" s="89"/>
      <c r="W670" s="89"/>
      <c r="X670" s="89"/>
      <c r="Y670" s="91"/>
    </row>
    <row r="671" spans="1:25" x14ac:dyDescent="0.25">
      <c r="A671" s="89">
        <v>41742</v>
      </c>
      <c r="B671" s="90" t="s">
        <v>85</v>
      </c>
      <c r="C671" s="89" t="s">
        <v>125</v>
      </c>
      <c r="D671" s="89" t="s">
        <v>2847</v>
      </c>
      <c r="E671" s="76" t="s">
        <v>165</v>
      </c>
      <c r="F671" s="76" t="str">
        <f>VLOOKUP(E671,Lookup!$A$1:$B$68,2,FALSE)</f>
        <v>Emergency Flow / ED</v>
      </c>
      <c r="G671" s="89" t="s">
        <v>2849</v>
      </c>
      <c r="H671" s="76" t="s">
        <v>4904</v>
      </c>
      <c r="I671" s="76" t="s">
        <v>54</v>
      </c>
      <c r="J671" s="91">
        <v>45233</v>
      </c>
      <c r="K671" s="91">
        <v>45231</v>
      </c>
      <c r="L671" s="89" t="s">
        <v>5731</v>
      </c>
      <c r="M671" s="89" t="s">
        <v>1843</v>
      </c>
      <c r="N671" s="89" t="s">
        <v>1851</v>
      </c>
      <c r="O671" s="89" t="s">
        <v>150</v>
      </c>
      <c r="P671" s="89" t="s">
        <v>231</v>
      </c>
      <c r="Q671" s="89" t="s">
        <v>1039</v>
      </c>
      <c r="R671" s="94" t="s">
        <v>99</v>
      </c>
      <c r="S671" s="89"/>
      <c r="T671" s="89"/>
      <c r="U671" s="89"/>
      <c r="V671" s="89"/>
      <c r="W671" s="89"/>
      <c r="X671" s="89"/>
      <c r="Y671" s="91"/>
    </row>
    <row r="672" spans="1:25" x14ac:dyDescent="0.25">
      <c r="A672" s="89">
        <v>41821</v>
      </c>
      <c r="B672" s="90" t="s">
        <v>92</v>
      </c>
      <c r="C672" s="89" t="s">
        <v>86</v>
      </c>
      <c r="D672" s="89" t="s">
        <v>2723</v>
      </c>
      <c r="E672" s="76" t="s">
        <v>36</v>
      </c>
      <c r="F672" s="76" t="str">
        <f>VLOOKUP(E672,Lookup!$A$1:$B$68,2,FALSE)</f>
        <v>Emergency Flow / ED</v>
      </c>
      <c r="G672" s="89" t="s">
        <v>2724</v>
      </c>
      <c r="H672" s="76" t="s">
        <v>4904</v>
      </c>
      <c r="I672" s="76" t="s">
        <v>36</v>
      </c>
      <c r="J672" s="91">
        <v>45234</v>
      </c>
      <c r="K672" s="91">
        <v>45234</v>
      </c>
      <c r="L672" s="89"/>
      <c r="M672" s="89" t="s">
        <v>1866</v>
      </c>
      <c r="N672" s="89" t="s">
        <v>1867</v>
      </c>
      <c r="O672" s="89" t="s">
        <v>135</v>
      </c>
      <c r="P672" s="89" t="s">
        <v>136</v>
      </c>
      <c r="Q672" s="89" t="s">
        <v>141</v>
      </c>
      <c r="R672" s="92" t="s">
        <v>91</v>
      </c>
      <c r="S672" s="93" t="s">
        <v>91</v>
      </c>
      <c r="T672" s="89"/>
      <c r="U672" s="89"/>
      <c r="V672" s="89"/>
      <c r="W672" s="89"/>
      <c r="X672" s="89"/>
      <c r="Y672" s="91"/>
    </row>
    <row r="673" spans="1:25" x14ac:dyDescent="0.25">
      <c r="A673" s="89">
        <v>41793</v>
      </c>
      <c r="B673" s="90" t="s">
        <v>92</v>
      </c>
      <c r="C673" s="89" t="s">
        <v>86</v>
      </c>
      <c r="D673" s="89" t="s">
        <v>2749</v>
      </c>
      <c r="E673" s="76" t="s">
        <v>93</v>
      </c>
      <c r="F673" s="76" t="str">
        <f>VLOOKUP(E673,Lookup!$A$1:$B$68,2,FALSE)</f>
        <v>Medicine</v>
      </c>
      <c r="G673" s="89" t="s">
        <v>2744</v>
      </c>
      <c r="H673" s="76" t="s">
        <v>4904</v>
      </c>
      <c r="I673" s="76" t="s">
        <v>3212</v>
      </c>
      <c r="J673" s="91">
        <v>45234</v>
      </c>
      <c r="K673" s="91">
        <v>45234</v>
      </c>
      <c r="L673" s="89" t="s">
        <v>4806</v>
      </c>
      <c r="M673" s="89" t="s">
        <v>1864</v>
      </c>
      <c r="N673" s="89" t="s">
        <v>1865</v>
      </c>
      <c r="O673" s="89" t="s">
        <v>135</v>
      </c>
      <c r="P673" s="89" t="s">
        <v>136</v>
      </c>
      <c r="Q673" s="89" t="s">
        <v>318</v>
      </c>
      <c r="R673" s="92" t="s">
        <v>91</v>
      </c>
      <c r="S673" s="93" t="s">
        <v>91</v>
      </c>
      <c r="T673" s="89"/>
      <c r="U673" s="89"/>
      <c r="V673" s="89"/>
      <c r="W673" s="89"/>
      <c r="X673" s="89"/>
      <c r="Y673" s="91"/>
    </row>
    <row r="674" spans="1:25" x14ac:dyDescent="0.25">
      <c r="A674" s="89">
        <v>41842</v>
      </c>
      <c r="B674" s="90" t="s">
        <v>85</v>
      </c>
      <c r="C674" s="89" t="s">
        <v>86</v>
      </c>
      <c r="D674" s="89" t="s">
        <v>2710</v>
      </c>
      <c r="E674" s="76" t="s">
        <v>126</v>
      </c>
      <c r="F674" s="76" t="str">
        <f>VLOOKUP(E674,Lookup!$A$1:$B$68,2,FALSE)</f>
        <v>Emergency Flow / ED</v>
      </c>
      <c r="G674" s="89" t="s">
        <v>2732</v>
      </c>
      <c r="H674" s="76" t="s">
        <v>4904</v>
      </c>
      <c r="I674" s="76" t="s">
        <v>3240</v>
      </c>
      <c r="J674" s="91">
        <v>45235</v>
      </c>
      <c r="K674" s="91">
        <v>45235</v>
      </c>
      <c r="L674" s="89" t="s">
        <v>4803</v>
      </c>
      <c r="M674" s="89" t="s">
        <v>1878</v>
      </c>
      <c r="N674" s="89" t="s">
        <v>1879</v>
      </c>
      <c r="O674" s="89" t="s">
        <v>135</v>
      </c>
      <c r="P674" s="89" t="s">
        <v>136</v>
      </c>
      <c r="Q674" s="89" t="s">
        <v>160</v>
      </c>
      <c r="R674" s="96" t="s">
        <v>104</v>
      </c>
      <c r="S674" s="93" t="s">
        <v>91</v>
      </c>
      <c r="T674" s="89"/>
      <c r="U674" s="89"/>
      <c r="V674" s="89"/>
      <c r="W674" s="89"/>
      <c r="X674" s="89"/>
      <c r="Y674" s="91"/>
    </row>
    <row r="675" spans="1:25" x14ac:dyDescent="0.25">
      <c r="A675" s="89">
        <v>41827</v>
      </c>
      <c r="B675" s="90" t="s">
        <v>92</v>
      </c>
      <c r="C675" s="89" t="s">
        <v>86</v>
      </c>
      <c r="D675" s="89" t="s">
        <v>2718</v>
      </c>
      <c r="E675" s="76" t="s">
        <v>130</v>
      </c>
      <c r="F675" s="76" t="str">
        <f>VLOOKUP(E675,Lookup!$A$1:$B$68,2,FALSE)</f>
        <v>Medicine</v>
      </c>
      <c r="G675" s="89" t="s">
        <v>2829</v>
      </c>
      <c r="H675" s="76" t="s">
        <v>4904</v>
      </c>
      <c r="I675" s="76" t="s">
        <v>3266</v>
      </c>
      <c r="J675" s="91">
        <v>45235</v>
      </c>
      <c r="K675" s="91">
        <v>45235</v>
      </c>
      <c r="L675" s="89"/>
      <c r="M675" s="89" t="s">
        <v>1876</v>
      </c>
      <c r="N675" s="89" t="s">
        <v>1877</v>
      </c>
      <c r="O675" s="89" t="s">
        <v>135</v>
      </c>
      <c r="P675" s="89" t="s">
        <v>136</v>
      </c>
      <c r="Q675" s="89" t="s">
        <v>1071</v>
      </c>
      <c r="R675" s="92" t="s">
        <v>91</v>
      </c>
      <c r="S675" s="93" t="s">
        <v>91</v>
      </c>
      <c r="T675" s="89"/>
      <c r="U675" s="89"/>
      <c r="V675" s="89"/>
      <c r="W675" s="89"/>
      <c r="X675" s="89"/>
      <c r="Y675" s="91"/>
    </row>
    <row r="676" spans="1:25" x14ac:dyDescent="0.25">
      <c r="A676" s="89">
        <v>41911</v>
      </c>
      <c r="B676" s="90" t="s">
        <v>92</v>
      </c>
      <c r="C676" s="89" t="s">
        <v>86</v>
      </c>
      <c r="D676" s="89" t="s">
        <v>2856</v>
      </c>
      <c r="E676" s="76" t="s">
        <v>106</v>
      </c>
      <c r="F676" s="76" t="str">
        <f>VLOOKUP(E676,Lookup!$A$1:$B$68,2,FALSE)</f>
        <v>Integrated Surgery</v>
      </c>
      <c r="G676" s="89" t="s">
        <v>2855</v>
      </c>
      <c r="H676" s="76" t="s">
        <v>4904</v>
      </c>
      <c r="I676" s="76" t="s">
        <v>3210</v>
      </c>
      <c r="J676" s="91">
        <v>45236</v>
      </c>
      <c r="K676" s="91">
        <v>44888</v>
      </c>
      <c r="L676" s="89"/>
      <c r="M676" s="89" t="s">
        <v>400</v>
      </c>
      <c r="N676" s="89" t="s">
        <v>401</v>
      </c>
      <c r="O676" s="89" t="s">
        <v>115</v>
      </c>
      <c r="P676" s="89" t="s">
        <v>116</v>
      </c>
      <c r="Q676" s="89" t="s">
        <v>117</v>
      </c>
      <c r="R676" s="92" t="s">
        <v>91</v>
      </c>
      <c r="S676" s="93" t="s">
        <v>91</v>
      </c>
      <c r="T676" s="89"/>
      <c r="U676" s="89"/>
      <c r="V676" s="89"/>
      <c r="W676" s="89"/>
      <c r="X676" s="89"/>
      <c r="Y676" s="91"/>
    </row>
    <row r="677" spans="1:25" x14ac:dyDescent="0.25">
      <c r="A677" s="89">
        <v>41899</v>
      </c>
      <c r="B677" s="90" t="s">
        <v>92</v>
      </c>
      <c r="C677" s="89" t="s">
        <v>86</v>
      </c>
      <c r="D677" s="89" t="s">
        <v>2723</v>
      </c>
      <c r="E677" s="76" t="s">
        <v>36</v>
      </c>
      <c r="F677" s="76" t="str">
        <f>VLOOKUP(E677,Lookup!$A$1:$B$68,2,FALSE)</f>
        <v>Emergency Flow / ED</v>
      </c>
      <c r="G677" s="89" t="s">
        <v>2720</v>
      </c>
      <c r="H677" s="76" t="s">
        <v>4904</v>
      </c>
      <c r="I677" s="76" t="s">
        <v>3217</v>
      </c>
      <c r="J677" s="91">
        <v>45236</v>
      </c>
      <c r="K677" s="91">
        <v>45228</v>
      </c>
      <c r="L677" s="89"/>
      <c r="M677" s="89" t="s">
        <v>1819</v>
      </c>
      <c r="N677" s="89" t="s">
        <v>1820</v>
      </c>
      <c r="O677" s="89" t="s">
        <v>115</v>
      </c>
      <c r="P677" s="89" t="s">
        <v>116</v>
      </c>
      <c r="Q677" s="89" t="s">
        <v>117</v>
      </c>
      <c r="R677" s="92" t="s">
        <v>91</v>
      </c>
      <c r="S677" s="93" t="s">
        <v>91</v>
      </c>
      <c r="T677" s="89"/>
      <c r="U677" s="89"/>
      <c r="V677" s="89"/>
      <c r="W677" s="89"/>
      <c r="X677" s="89"/>
      <c r="Y677" s="91"/>
    </row>
    <row r="678" spans="1:25" x14ac:dyDescent="0.25">
      <c r="A678" s="89">
        <v>41943</v>
      </c>
      <c r="B678" s="90" t="s">
        <v>92</v>
      </c>
      <c r="C678" s="89" t="s">
        <v>86</v>
      </c>
      <c r="D678" s="89" t="s">
        <v>2723</v>
      </c>
      <c r="E678" s="76" t="s">
        <v>36</v>
      </c>
      <c r="F678" s="76" t="str">
        <f>VLOOKUP(E678,Lookup!$A$1:$B$68,2,FALSE)</f>
        <v>Emergency Flow / ED</v>
      </c>
      <c r="G678" s="89" t="s">
        <v>2724</v>
      </c>
      <c r="H678" s="76" t="s">
        <v>4904</v>
      </c>
      <c r="I678" s="76" t="s">
        <v>36</v>
      </c>
      <c r="J678" s="91">
        <v>45236</v>
      </c>
      <c r="K678" s="91">
        <v>45233</v>
      </c>
      <c r="L678" s="89"/>
      <c r="M678" s="89" t="s">
        <v>1862</v>
      </c>
      <c r="N678" s="89" t="s">
        <v>1863</v>
      </c>
      <c r="O678" s="89" t="s">
        <v>153</v>
      </c>
      <c r="P678" s="89" t="s">
        <v>199</v>
      </c>
      <c r="Q678" s="89" t="s">
        <v>431</v>
      </c>
      <c r="R678" s="96" t="s">
        <v>104</v>
      </c>
      <c r="S678" s="93" t="s">
        <v>91</v>
      </c>
      <c r="T678" s="89"/>
      <c r="U678" s="89"/>
      <c r="V678" s="89"/>
      <c r="W678" s="89"/>
      <c r="X678" s="89"/>
      <c r="Y678" s="91"/>
    </row>
    <row r="679" spans="1:25" x14ac:dyDescent="0.25">
      <c r="A679" s="89">
        <v>41946</v>
      </c>
      <c r="B679" s="90" t="s">
        <v>92</v>
      </c>
      <c r="C679" s="89" t="s">
        <v>86</v>
      </c>
      <c r="D679" s="89" t="s">
        <v>2710</v>
      </c>
      <c r="E679" s="76" t="s">
        <v>126</v>
      </c>
      <c r="F679" s="76" t="str">
        <f>VLOOKUP(E679,Lookup!$A$1:$B$68,2,FALSE)</f>
        <v>Emergency Flow / ED</v>
      </c>
      <c r="G679" s="89" t="s">
        <v>2732</v>
      </c>
      <c r="H679" s="76" t="s">
        <v>4904</v>
      </c>
      <c r="I679" s="76" t="s">
        <v>3240</v>
      </c>
      <c r="J679" s="91">
        <v>45236</v>
      </c>
      <c r="K679" s="91">
        <v>45236</v>
      </c>
      <c r="L679" s="89" t="s">
        <v>5729</v>
      </c>
      <c r="M679" s="89" t="s">
        <v>1880</v>
      </c>
      <c r="N679" s="89" t="s">
        <v>1881</v>
      </c>
      <c r="O679" s="89" t="s">
        <v>135</v>
      </c>
      <c r="P679" s="89" t="s">
        <v>136</v>
      </c>
      <c r="Q679" s="89" t="s">
        <v>141</v>
      </c>
      <c r="R679" s="92" t="s">
        <v>91</v>
      </c>
      <c r="S679" s="93" t="s">
        <v>91</v>
      </c>
      <c r="T679" s="89"/>
      <c r="U679" s="89"/>
      <c r="V679" s="89"/>
      <c r="W679" s="89"/>
      <c r="X679" s="89"/>
      <c r="Y679" s="91"/>
    </row>
    <row r="680" spans="1:25" x14ac:dyDescent="0.25">
      <c r="A680" s="89">
        <v>41875</v>
      </c>
      <c r="B680" s="90" t="s">
        <v>92</v>
      </c>
      <c r="C680" s="89" t="s">
        <v>86</v>
      </c>
      <c r="D680" s="89" t="s">
        <v>2749</v>
      </c>
      <c r="E680" s="76" t="s">
        <v>93</v>
      </c>
      <c r="F680" s="76" t="str">
        <f>VLOOKUP(E680,Lookup!$A$1:$B$68,2,FALSE)</f>
        <v>Medicine</v>
      </c>
      <c r="G680" s="89" t="s">
        <v>2744</v>
      </c>
      <c r="H680" s="76" t="s">
        <v>4904</v>
      </c>
      <c r="I680" s="76" t="s">
        <v>3212</v>
      </c>
      <c r="J680" s="91">
        <v>45236</v>
      </c>
      <c r="K680" s="91">
        <v>45236</v>
      </c>
      <c r="L680" s="89" t="s">
        <v>5728</v>
      </c>
      <c r="M680" s="89" t="s">
        <v>1882</v>
      </c>
      <c r="N680" s="89" t="s">
        <v>417</v>
      </c>
      <c r="O680" s="89" t="s">
        <v>127</v>
      </c>
      <c r="P680" s="89" t="s">
        <v>145</v>
      </c>
      <c r="Q680" s="89" t="s">
        <v>149</v>
      </c>
      <c r="R680" s="92" t="s">
        <v>91</v>
      </c>
      <c r="S680" s="93" t="s">
        <v>91</v>
      </c>
      <c r="T680" s="89"/>
      <c r="U680" s="89"/>
      <c r="V680" s="89"/>
      <c r="W680" s="89"/>
      <c r="X680" s="89"/>
      <c r="Y680" s="91"/>
    </row>
    <row r="681" spans="1:25" x14ac:dyDescent="0.25">
      <c r="A681" s="89">
        <v>41967</v>
      </c>
      <c r="B681" s="90" t="s">
        <v>85</v>
      </c>
      <c r="C681" s="89" t="s">
        <v>86</v>
      </c>
      <c r="D681" s="89" t="s">
        <v>2719</v>
      </c>
      <c r="E681" s="76" t="s">
        <v>831</v>
      </c>
      <c r="F681" s="76" t="str">
        <f>VLOOKUP(E681,Lookup!$A$1:$B$68,2,FALSE)</f>
        <v>Emergency Flow / ED</v>
      </c>
      <c r="G681" s="89" t="s">
        <v>2720</v>
      </c>
      <c r="H681" s="76" t="s">
        <v>4904</v>
      </c>
      <c r="I681" s="76" t="s">
        <v>3217</v>
      </c>
      <c r="J681" s="91">
        <v>45237</v>
      </c>
      <c r="K681" s="91">
        <v>45232</v>
      </c>
      <c r="L681" s="89" t="s">
        <v>4763</v>
      </c>
      <c r="M681" s="89" t="s">
        <v>1860</v>
      </c>
      <c r="N681" s="89" t="s">
        <v>1861</v>
      </c>
      <c r="O681" s="89" t="s">
        <v>88</v>
      </c>
      <c r="P681" s="89" t="s">
        <v>90</v>
      </c>
      <c r="Q681" s="89" t="s">
        <v>225</v>
      </c>
      <c r="R681" s="96" t="s">
        <v>104</v>
      </c>
      <c r="S681" s="93" t="s">
        <v>91</v>
      </c>
      <c r="T681" s="89"/>
      <c r="U681" s="89"/>
      <c r="V681" s="89"/>
      <c r="W681" s="89"/>
      <c r="X681" s="89"/>
      <c r="Y681" s="91"/>
    </row>
    <row r="682" spans="1:25" x14ac:dyDescent="0.25">
      <c r="A682" s="89">
        <v>41965</v>
      </c>
      <c r="B682" s="90" t="s">
        <v>92</v>
      </c>
      <c r="C682" s="89" t="s">
        <v>125</v>
      </c>
      <c r="D682" s="89" t="s">
        <v>2721</v>
      </c>
      <c r="E682" s="76" t="s">
        <v>100</v>
      </c>
      <c r="F682" s="76" t="str">
        <f>VLOOKUP(E682,Lookup!$A$1:$B$68,2,FALSE)</f>
        <v>Specialist Surgery</v>
      </c>
      <c r="G682" s="89" t="s">
        <v>2728</v>
      </c>
      <c r="H682" s="76" t="s">
        <v>4904</v>
      </c>
      <c r="I682" s="76" t="s">
        <v>3255</v>
      </c>
      <c r="J682" s="91">
        <v>45237</v>
      </c>
      <c r="K682" s="91">
        <v>45234</v>
      </c>
      <c r="L682" s="89"/>
      <c r="M682" s="89" t="s">
        <v>1868</v>
      </c>
      <c r="N682" s="89" t="s">
        <v>1869</v>
      </c>
      <c r="O682" s="89" t="s">
        <v>210</v>
      </c>
      <c r="P682" s="89" t="s">
        <v>796</v>
      </c>
      <c r="Q682" s="89" t="s">
        <v>1654</v>
      </c>
      <c r="R682" s="92" t="s">
        <v>91</v>
      </c>
      <c r="S682" s="89"/>
      <c r="T682" s="89"/>
      <c r="U682" s="89"/>
      <c r="V682" s="89"/>
      <c r="W682" s="89"/>
      <c r="X682" s="89"/>
      <c r="Y682" s="91"/>
    </row>
    <row r="683" spans="1:25" x14ac:dyDescent="0.25">
      <c r="A683" s="89">
        <v>42024</v>
      </c>
      <c r="B683" s="90" t="s">
        <v>92</v>
      </c>
      <c r="C683" s="89" t="s">
        <v>86</v>
      </c>
      <c r="D683" s="89" t="s">
        <v>2718</v>
      </c>
      <c r="E683" s="76" t="s">
        <v>130</v>
      </c>
      <c r="F683" s="76" t="str">
        <f>VLOOKUP(E683,Lookup!$A$1:$B$68,2,FALSE)</f>
        <v>Medicine</v>
      </c>
      <c r="G683" s="89" t="s">
        <v>2738</v>
      </c>
      <c r="H683" s="76" t="s">
        <v>4904</v>
      </c>
      <c r="I683" s="76" t="s">
        <v>3229</v>
      </c>
      <c r="J683" s="91">
        <v>45237</v>
      </c>
      <c r="K683" s="91">
        <v>45235</v>
      </c>
      <c r="L683" s="89" t="s">
        <v>4757</v>
      </c>
      <c r="M683" s="89" t="s">
        <v>1872</v>
      </c>
      <c r="N683" s="89" t="s">
        <v>1873</v>
      </c>
      <c r="O683" s="89" t="s">
        <v>127</v>
      </c>
      <c r="P683" s="89" t="s">
        <v>145</v>
      </c>
      <c r="Q683" s="89" t="s">
        <v>146</v>
      </c>
      <c r="R683" s="92" t="s">
        <v>91</v>
      </c>
      <c r="S683" s="93" t="s">
        <v>91</v>
      </c>
      <c r="T683" s="89"/>
      <c r="U683" s="89"/>
      <c r="V683" s="89"/>
      <c r="W683" s="89"/>
      <c r="X683" s="89"/>
      <c r="Y683" s="91"/>
    </row>
    <row r="684" spans="1:25" x14ac:dyDescent="0.25">
      <c r="A684" s="89">
        <v>41997</v>
      </c>
      <c r="B684" s="90" t="s">
        <v>85</v>
      </c>
      <c r="C684" s="89" t="s">
        <v>125</v>
      </c>
      <c r="D684" s="89" t="s">
        <v>2894</v>
      </c>
      <c r="E684" s="76" t="s">
        <v>528</v>
      </c>
      <c r="F684" s="76" t="str">
        <f>VLOOKUP(E684,Lookup!$A$1:$B$68,2,FALSE)</f>
        <v>Integrated Surgery</v>
      </c>
      <c r="G684" s="89" t="s">
        <v>2915</v>
      </c>
      <c r="H684" s="76" t="s">
        <v>4923</v>
      </c>
      <c r="I684" s="76" t="s">
        <v>39</v>
      </c>
      <c r="J684" s="91">
        <v>45237</v>
      </c>
      <c r="K684" s="91">
        <v>45236</v>
      </c>
      <c r="L684" s="89" t="s">
        <v>4763</v>
      </c>
      <c r="M684" s="89" t="s">
        <v>1885</v>
      </c>
      <c r="N684" s="89" t="s">
        <v>1886</v>
      </c>
      <c r="O684" s="89" t="s">
        <v>127</v>
      </c>
      <c r="P684" s="89" t="s">
        <v>1033</v>
      </c>
      <c r="Q684" s="89" t="s">
        <v>1120</v>
      </c>
      <c r="R684" s="92" t="s">
        <v>91</v>
      </c>
      <c r="S684" s="89"/>
      <c r="T684" s="89"/>
      <c r="U684" s="89"/>
      <c r="V684" s="89"/>
      <c r="W684" s="89"/>
      <c r="X684" s="89"/>
      <c r="Y684" s="91"/>
    </row>
    <row r="685" spans="1:25" x14ac:dyDescent="0.25">
      <c r="A685" s="89">
        <v>41971</v>
      </c>
      <c r="B685" s="90" t="s">
        <v>92</v>
      </c>
      <c r="C685" s="89" t="s">
        <v>86</v>
      </c>
      <c r="D685" s="89" t="s">
        <v>2723</v>
      </c>
      <c r="E685" s="76" t="s">
        <v>36</v>
      </c>
      <c r="F685" s="76" t="str">
        <f>VLOOKUP(E685,Lookup!$A$1:$B$68,2,FALSE)</f>
        <v>Emergency Flow / ED</v>
      </c>
      <c r="G685" s="89" t="s">
        <v>2724</v>
      </c>
      <c r="H685" s="76" t="s">
        <v>4904</v>
      </c>
      <c r="I685" s="76" t="s">
        <v>36</v>
      </c>
      <c r="J685" s="91">
        <v>45237</v>
      </c>
      <c r="K685" s="91">
        <v>45237</v>
      </c>
      <c r="L685" s="89" t="s">
        <v>4780</v>
      </c>
      <c r="M685" s="89" t="s">
        <v>1891</v>
      </c>
      <c r="N685" s="89" t="s">
        <v>1892</v>
      </c>
      <c r="O685" s="89" t="s">
        <v>135</v>
      </c>
      <c r="P685" s="89" t="s">
        <v>136</v>
      </c>
      <c r="Q685" s="89" t="s">
        <v>439</v>
      </c>
      <c r="R685" s="92" t="s">
        <v>91</v>
      </c>
      <c r="S685" s="93" t="s">
        <v>91</v>
      </c>
      <c r="T685" s="89"/>
      <c r="U685" s="89"/>
      <c r="V685" s="89"/>
      <c r="W685" s="89"/>
      <c r="X685" s="89"/>
      <c r="Y685" s="91"/>
    </row>
    <row r="686" spans="1:25" x14ac:dyDescent="0.25">
      <c r="A686" s="89">
        <v>41970</v>
      </c>
      <c r="B686" s="90" t="s">
        <v>92</v>
      </c>
      <c r="C686" s="89" t="s">
        <v>86</v>
      </c>
      <c r="D686" s="89" t="s">
        <v>2710</v>
      </c>
      <c r="E686" s="76" t="s">
        <v>126</v>
      </c>
      <c r="F686" s="76" t="str">
        <f>VLOOKUP(E686,Lookup!$A$1:$B$68,2,FALSE)</f>
        <v>Emergency Flow / ED</v>
      </c>
      <c r="G686" s="89" t="s">
        <v>2732</v>
      </c>
      <c r="H686" s="76" t="s">
        <v>4904</v>
      </c>
      <c r="I686" s="76" t="s">
        <v>3240</v>
      </c>
      <c r="J686" s="91">
        <v>45237</v>
      </c>
      <c r="K686" s="91">
        <v>45237</v>
      </c>
      <c r="L686" s="89"/>
      <c r="M686" s="89" t="s">
        <v>1889</v>
      </c>
      <c r="N686" s="89" t="s">
        <v>1890</v>
      </c>
      <c r="O686" s="89" t="s">
        <v>135</v>
      </c>
      <c r="P686" s="89" t="s">
        <v>136</v>
      </c>
      <c r="Q686" s="89" t="s">
        <v>141</v>
      </c>
      <c r="R686" s="94" t="s">
        <v>99</v>
      </c>
      <c r="S686" s="98" t="s">
        <v>99</v>
      </c>
      <c r="T686" s="89"/>
      <c r="U686" s="89"/>
      <c r="V686" s="89"/>
      <c r="W686" s="89"/>
      <c r="X686" s="89"/>
      <c r="Y686" s="91"/>
    </row>
    <row r="687" spans="1:25" x14ac:dyDescent="0.25">
      <c r="A687" s="89">
        <v>42091</v>
      </c>
      <c r="B687" s="90" t="s">
        <v>92</v>
      </c>
      <c r="C687" s="89" t="s">
        <v>86</v>
      </c>
      <c r="D687" s="89" t="s">
        <v>2710</v>
      </c>
      <c r="E687" s="76" t="s">
        <v>126</v>
      </c>
      <c r="F687" s="76" t="str">
        <f>VLOOKUP(E687,Lookup!$A$1:$B$68,2,FALSE)</f>
        <v>Emergency Flow / ED</v>
      </c>
      <c r="G687" s="89" t="s">
        <v>2941</v>
      </c>
      <c r="H687" s="76" t="s">
        <v>4970</v>
      </c>
      <c r="I687" s="76" t="s">
        <v>3278</v>
      </c>
      <c r="J687" s="91">
        <v>45238</v>
      </c>
      <c r="K687" s="91">
        <v>45234</v>
      </c>
      <c r="L687" s="89" t="s">
        <v>4752</v>
      </c>
      <c r="M687" s="89" t="s">
        <v>1870</v>
      </c>
      <c r="N687" s="89" t="s">
        <v>1871</v>
      </c>
      <c r="O687" s="89" t="s">
        <v>131</v>
      </c>
      <c r="P687" s="89" t="s">
        <v>132</v>
      </c>
      <c r="Q687" s="89" t="s">
        <v>133</v>
      </c>
      <c r="R687" s="94" t="s">
        <v>99</v>
      </c>
      <c r="S687" s="98" t="s">
        <v>99</v>
      </c>
      <c r="T687" s="89"/>
      <c r="U687" s="89"/>
      <c r="V687" s="89"/>
      <c r="W687" s="89"/>
      <c r="X687" s="89"/>
      <c r="Y687" s="91"/>
    </row>
    <row r="688" spans="1:25" x14ac:dyDescent="0.25">
      <c r="A688" s="89">
        <v>42036</v>
      </c>
      <c r="B688" s="90" t="s">
        <v>92</v>
      </c>
      <c r="C688" s="89" t="s">
        <v>86</v>
      </c>
      <c r="D688" s="89" t="s">
        <v>2723</v>
      </c>
      <c r="E688" s="76" t="s">
        <v>36</v>
      </c>
      <c r="F688" s="76" t="str">
        <f>VLOOKUP(E688,Lookup!$A$1:$B$68,2,FALSE)</f>
        <v>Emergency Flow / ED</v>
      </c>
      <c r="G688" s="89" t="s">
        <v>2724</v>
      </c>
      <c r="H688" s="76" t="s">
        <v>4904</v>
      </c>
      <c r="I688" s="76" t="s">
        <v>36</v>
      </c>
      <c r="J688" s="91">
        <v>45238</v>
      </c>
      <c r="K688" s="91">
        <v>45237</v>
      </c>
      <c r="L688" s="89" t="s">
        <v>4857</v>
      </c>
      <c r="M688" s="89" t="s">
        <v>1887</v>
      </c>
      <c r="N688" s="89" t="s">
        <v>1888</v>
      </c>
      <c r="O688" s="89" t="s">
        <v>135</v>
      </c>
      <c r="P688" s="89" t="s">
        <v>136</v>
      </c>
      <c r="Q688" s="89" t="s">
        <v>318</v>
      </c>
      <c r="R688" s="92" t="s">
        <v>91</v>
      </c>
      <c r="S688" s="93" t="s">
        <v>91</v>
      </c>
      <c r="T688" s="89"/>
      <c r="U688" s="89"/>
      <c r="V688" s="89"/>
      <c r="W688" s="89"/>
      <c r="X688" s="89"/>
      <c r="Y688" s="91"/>
    </row>
    <row r="689" spans="1:25" x14ac:dyDescent="0.25">
      <c r="A689" s="89">
        <v>42123</v>
      </c>
      <c r="B689" s="90" t="s">
        <v>92</v>
      </c>
      <c r="C689" s="89" t="s">
        <v>155</v>
      </c>
      <c r="D689" s="89" t="s">
        <v>2737</v>
      </c>
      <c r="E689" s="76" t="s">
        <v>230</v>
      </c>
      <c r="F689" s="76" t="str">
        <f>VLOOKUP(E689,Lookup!$A$1:$B$68,2,FALSE)</f>
        <v>Medicine</v>
      </c>
      <c r="G689" s="89" t="s">
        <v>2731</v>
      </c>
      <c r="H689" s="76" t="s">
        <v>4923</v>
      </c>
      <c r="I689" s="76" t="s">
        <v>3235</v>
      </c>
      <c r="J689" s="91">
        <v>45238</v>
      </c>
      <c r="K689" s="91">
        <v>45238</v>
      </c>
      <c r="L689" s="89" t="s">
        <v>5727</v>
      </c>
      <c r="M689" s="89" t="s">
        <v>1893</v>
      </c>
      <c r="N689" s="89" t="s">
        <v>1894</v>
      </c>
      <c r="O689" s="89" t="s">
        <v>192</v>
      </c>
      <c r="P689" s="89" t="s">
        <v>235</v>
      </c>
      <c r="Q689" s="89" t="s">
        <v>194</v>
      </c>
      <c r="R689" s="95" t="s">
        <v>11</v>
      </c>
      <c r="S689" s="89"/>
      <c r="T689" s="89"/>
      <c r="U689" s="89"/>
      <c r="V689" s="89"/>
      <c r="W689" s="89"/>
      <c r="X689" s="89"/>
      <c r="Y689" s="91"/>
    </row>
    <row r="690" spans="1:25" x14ac:dyDescent="0.25">
      <c r="A690" s="89">
        <v>42098</v>
      </c>
      <c r="B690" s="90" t="s">
        <v>85</v>
      </c>
      <c r="C690" s="89" t="s">
        <v>125</v>
      </c>
      <c r="D690" s="89" t="s">
        <v>2942</v>
      </c>
      <c r="E690" s="76" t="s">
        <v>1896</v>
      </c>
      <c r="F690" s="76" t="str">
        <f>VLOOKUP(E690,Lookup!$A$1:$B$68,2,FALSE)</f>
        <v>Data Quality</v>
      </c>
      <c r="G690" s="89" t="s">
        <v>2877</v>
      </c>
      <c r="H690" s="76" t="s">
        <v>4904</v>
      </c>
      <c r="I690" s="76" t="s">
        <v>3228</v>
      </c>
      <c r="J690" s="91">
        <v>45238</v>
      </c>
      <c r="K690" s="91">
        <v>45238</v>
      </c>
      <c r="L690" s="89" t="s">
        <v>4830</v>
      </c>
      <c r="M690" s="89" t="s">
        <v>1897</v>
      </c>
      <c r="N690" s="89" t="s">
        <v>1898</v>
      </c>
      <c r="O690" s="89" t="s">
        <v>900</v>
      </c>
      <c r="P690" s="89" t="s">
        <v>1883</v>
      </c>
      <c r="Q690" s="89" t="s">
        <v>1899</v>
      </c>
      <c r="R690" s="92" t="s">
        <v>91</v>
      </c>
      <c r="S690" s="93" t="s">
        <v>91</v>
      </c>
      <c r="T690" s="89"/>
      <c r="U690" s="89"/>
      <c r="V690" s="89"/>
      <c r="W690" s="89"/>
      <c r="X690" s="89"/>
      <c r="Y690" s="91"/>
    </row>
    <row r="691" spans="1:25" x14ac:dyDescent="0.25">
      <c r="A691" s="89">
        <v>42048</v>
      </c>
      <c r="B691" s="90" t="s">
        <v>85</v>
      </c>
      <c r="C691" s="89" t="s">
        <v>86</v>
      </c>
      <c r="D691" s="89" t="s">
        <v>2847</v>
      </c>
      <c r="E691" s="76" t="s">
        <v>165</v>
      </c>
      <c r="F691" s="76" t="str">
        <f>VLOOKUP(E691,Lookup!$A$1:$B$68,2,FALSE)</f>
        <v>Emergency Flow / ED</v>
      </c>
      <c r="G691" s="89" t="s">
        <v>2720</v>
      </c>
      <c r="H691" s="76" t="s">
        <v>4904</v>
      </c>
      <c r="I691" s="76" t="s">
        <v>3217</v>
      </c>
      <c r="J691" s="91">
        <v>45238</v>
      </c>
      <c r="K691" s="91">
        <v>45238</v>
      </c>
      <c r="L691" s="89" t="s">
        <v>4780</v>
      </c>
      <c r="M691" s="89" t="s">
        <v>1900</v>
      </c>
      <c r="N691" s="89" t="s">
        <v>1901</v>
      </c>
      <c r="O691" s="89" t="s">
        <v>96</v>
      </c>
      <c r="P691" s="89" t="s">
        <v>97</v>
      </c>
      <c r="Q691" s="89" t="s">
        <v>311</v>
      </c>
      <c r="R691" s="95" t="s">
        <v>11</v>
      </c>
      <c r="S691" s="93" t="s">
        <v>91</v>
      </c>
      <c r="T691" s="89"/>
      <c r="U691" s="89"/>
      <c r="V691" s="89"/>
      <c r="W691" s="89"/>
      <c r="X691" s="89"/>
      <c r="Y691" s="91"/>
    </row>
    <row r="692" spans="1:25" x14ac:dyDescent="0.25">
      <c r="A692" s="89">
        <v>42204</v>
      </c>
      <c r="B692" s="90" t="s">
        <v>92</v>
      </c>
      <c r="C692" s="89" t="s">
        <v>86</v>
      </c>
      <c r="D692" s="89" t="s">
        <v>2833</v>
      </c>
      <c r="E692" s="76" t="s">
        <v>753</v>
      </c>
      <c r="F692" s="76" t="str">
        <f>VLOOKUP(E692,Lookup!$A$1:$B$68,2,FALSE)</f>
        <v>Emergency Flow / ED</v>
      </c>
      <c r="G692" s="89" t="s">
        <v>2834</v>
      </c>
      <c r="H692" s="76" t="s">
        <v>4970</v>
      </c>
      <c r="I692" s="76" t="s">
        <v>3251</v>
      </c>
      <c r="J692" s="91">
        <v>45239</v>
      </c>
      <c r="K692" s="91">
        <v>45239</v>
      </c>
      <c r="L692" s="89"/>
      <c r="M692" s="89" t="s">
        <v>1902</v>
      </c>
      <c r="N692" s="89" t="s">
        <v>1903</v>
      </c>
      <c r="O692" s="89" t="s">
        <v>131</v>
      </c>
      <c r="P692" s="89" t="s">
        <v>132</v>
      </c>
      <c r="Q692" s="89" t="s">
        <v>586</v>
      </c>
      <c r="R692" s="92" t="s">
        <v>91</v>
      </c>
      <c r="S692" s="93" t="s">
        <v>91</v>
      </c>
      <c r="T692" s="89"/>
      <c r="U692" s="89"/>
      <c r="V692" s="89"/>
      <c r="W692" s="89"/>
      <c r="X692" s="89"/>
      <c r="Y692" s="91"/>
    </row>
    <row r="693" spans="1:25" x14ac:dyDescent="0.25">
      <c r="A693" s="89">
        <v>42154</v>
      </c>
      <c r="B693" s="90" t="s">
        <v>92</v>
      </c>
      <c r="C693" s="89" t="s">
        <v>125</v>
      </c>
      <c r="D693" s="89" t="s">
        <v>2847</v>
      </c>
      <c r="E693" s="76" t="s">
        <v>165</v>
      </c>
      <c r="F693" s="76" t="str">
        <f>VLOOKUP(E693,Lookup!$A$1:$B$68,2,FALSE)</f>
        <v>Emergency Flow / ED</v>
      </c>
      <c r="G693" s="89" t="s">
        <v>2720</v>
      </c>
      <c r="H693" s="76" t="s">
        <v>4904</v>
      </c>
      <c r="I693" s="76" t="s">
        <v>3217</v>
      </c>
      <c r="J693" s="91">
        <v>45239</v>
      </c>
      <c r="K693" s="91">
        <v>45239</v>
      </c>
      <c r="L693" s="89" t="s">
        <v>4824</v>
      </c>
      <c r="M693" s="89" t="s">
        <v>1904</v>
      </c>
      <c r="N693" s="89" t="s">
        <v>1905</v>
      </c>
      <c r="O693" s="89" t="s">
        <v>4942</v>
      </c>
      <c r="P693" s="89" t="s">
        <v>519</v>
      </c>
      <c r="Q693" s="89" t="s">
        <v>1374</v>
      </c>
      <c r="R693" s="96" t="s">
        <v>104</v>
      </c>
      <c r="S693" s="89"/>
      <c r="T693" s="89"/>
      <c r="U693" s="89"/>
      <c r="V693" s="89"/>
      <c r="W693" s="89"/>
      <c r="X693" s="89"/>
      <c r="Y693" s="91"/>
    </row>
    <row r="694" spans="1:25" x14ac:dyDescent="0.25">
      <c r="A694" s="89">
        <v>42272</v>
      </c>
      <c r="B694" s="90" t="s">
        <v>92</v>
      </c>
      <c r="C694" s="89" t="s">
        <v>86</v>
      </c>
      <c r="D694" s="89" t="s">
        <v>2749</v>
      </c>
      <c r="E694" s="76" t="s">
        <v>93</v>
      </c>
      <c r="F694" s="76" t="str">
        <f>VLOOKUP(E694,Lookup!$A$1:$B$68,2,FALSE)</f>
        <v>Medicine</v>
      </c>
      <c r="G694" s="89" t="s">
        <v>2845</v>
      </c>
      <c r="H694" s="76" t="s">
        <v>4904</v>
      </c>
      <c r="I694" s="76" t="s">
        <v>3208</v>
      </c>
      <c r="J694" s="91">
        <v>45240</v>
      </c>
      <c r="K694" s="91">
        <v>45211</v>
      </c>
      <c r="L694" s="89"/>
      <c r="M694" s="89" t="s">
        <v>1738</v>
      </c>
      <c r="N694" s="89" t="s">
        <v>1739</v>
      </c>
      <c r="O694" s="89" t="s">
        <v>115</v>
      </c>
      <c r="P694" s="89" t="s">
        <v>647</v>
      </c>
      <c r="Q694" s="89" t="s">
        <v>648</v>
      </c>
      <c r="R694" s="92" t="s">
        <v>91</v>
      </c>
      <c r="S694" s="93" t="s">
        <v>91</v>
      </c>
      <c r="T694" s="89"/>
      <c r="U694" s="89" t="s">
        <v>3330</v>
      </c>
      <c r="V694" s="89"/>
      <c r="W694" s="89"/>
      <c r="X694" s="89"/>
      <c r="Y694" s="91"/>
    </row>
    <row r="695" spans="1:25" x14ac:dyDescent="0.25">
      <c r="A695" s="89">
        <v>42221</v>
      </c>
      <c r="B695" s="90" t="s">
        <v>92</v>
      </c>
      <c r="C695" s="89" t="s">
        <v>86</v>
      </c>
      <c r="D695" s="89" t="s">
        <v>2712</v>
      </c>
      <c r="E695" s="76" t="s">
        <v>45</v>
      </c>
      <c r="F695" s="76" t="str">
        <f>VLOOKUP(E695,Lookup!$A$1:$B$68,2,FALSE)</f>
        <v>Emergency Flow / ED</v>
      </c>
      <c r="G695" s="89" t="s">
        <v>2717</v>
      </c>
      <c r="H695" s="76" t="s">
        <v>4904</v>
      </c>
      <c r="I695" s="76" t="s">
        <v>45</v>
      </c>
      <c r="J695" s="91">
        <v>45240</v>
      </c>
      <c r="K695" s="91">
        <v>45225</v>
      </c>
      <c r="L695" s="89"/>
      <c r="M695" s="89" t="s">
        <v>1807</v>
      </c>
      <c r="N695" s="89" t="s">
        <v>1808</v>
      </c>
      <c r="O695" s="89" t="s">
        <v>115</v>
      </c>
      <c r="P695" s="89" t="s">
        <v>116</v>
      </c>
      <c r="Q695" s="89" t="s">
        <v>1349</v>
      </c>
      <c r="R695" s="96" t="s">
        <v>104</v>
      </c>
      <c r="S695" s="93" t="s">
        <v>91</v>
      </c>
      <c r="T695" s="89"/>
      <c r="U695" s="89"/>
      <c r="V695" s="89"/>
      <c r="W695" s="89"/>
      <c r="X695" s="89"/>
      <c r="Y695" s="91"/>
    </row>
    <row r="696" spans="1:25" x14ac:dyDescent="0.25">
      <c r="A696" s="89">
        <v>42289</v>
      </c>
      <c r="B696" s="90" t="s">
        <v>92</v>
      </c>
      <c r="C696" s="89" t="s">
        <v>86</v>
      </c>
      <c r="D696" s="89" t="s">
        <v>2710</v>
      </c>
      <c r="E696" s="76" t="s">
        <v>126</v>
      </c>
      <c r="F696" s="76" t="str">
        <f>VLOOKUP(E696,Lookup!$A$1:$B$68,2,FALSE)</f>
        <v>Emergency Flow / ED</v>
      </c>
      <c r="G696" s="89" t="s">
        <v>2707</v>
      </c>
      <c r="H696" s="76" t="s">
        <v>4904</v>
      </c>
      <c r="I696" s="76" t="s">
        <v>3260</v>
      </c>
      <c r="J696" s="91">
        <v>45240</v>
      </c>
      <c r="K696" s="91">
        <v>45240</v>
      </c>
      <c r="L696" s="89"/>
      <c r="M696" s="89" t="s">
        <v>1906</v>
      </c>
      <c r="N696" s="89" t="s">
        <v>1907</v>
      </c>
      <c r="O696" s="89" t="s">
        <v>135</v>
      </c>
      <c r="P696" s="89" t="s">
        <v>136</v>
      </c>
      <c r="Q696" s="89" t="s">
        <v>439</v>
      </c>
      <c r="R696" s="96" t="s">
        <v>104</v>
      </c>
      <c r="S696" s="93" t="s">
        <v>91</v>
      </c>
      <c r="T696" s="89"/>
      <c r="U696" s="89"/>
      <c r="V696" s="89"/>
      <c r="W696" s="89"/>
      <c r="X696" s="89"/>
      <c r="Y696" s="91"/>
    </row>
    <row r="697" spans="1:25" x14ac:dyDescent="0.25">
      <c r="A697" s="89">
        <v>42319</v>
      </c>
      <c r="B697" s="90" t="s">
        <v>92</v>
      </c>
      <c r="C697" s="89" t="s">
        <v>86</v>
      </c>
      <c r="D697" s="89" t="s">
        <v>2749</v>
      </c>
      <c r="E697" s="76" t="s">
        <v>93</v>
      </c>
      <c r="F697" s="76" t="str">
        <f>VLOOKUP(E697,Lookup!$A$1:$B$68,2,FALSE)</f>
        <v>Medicine</v>
      </c>
      <c r="G697" s="89" t="s">
        <v>2829</v>
      </c>
      <c r="H697" s="76" t="s">
        <v>4904</v>
      </c>
      <c r="I697" s="76" t="s">
        <v>3266</v>
      </c>
      <c r="J697" s="91">
        <v>45241</v>
      </c>
      <c r="K697" s="91">
        <v>45241</v>
      </c>
      <c r="L697" s="89"/>
      <c r="M697" s="89" t="s">
        <v>1910</v>
      </c>
      <c r="N697" s="89" t="s">
        <v>1911</v>
      </c>
      <c r="O697" s="89" t="s">
        <v>88</v>
      </c>
      <c r="P697" s="89" t="s">
        <v>4909</v>
      </c>
      <c r="Q697" s="89" t="s">
        <v>4908</v>
      </c>
      <c r="R697" s="92" t="s">
        <v>91</v>
      </c>
      <c r="S697" s="98" t="s">
        <v>99</v>
      </c>
      <c r="T697" s="89"/>
      <c r="U697" s="89"/>
      <c r="V697" s="89"/>
      <c r="W697" s="89"/>
      <c r="X697" s="89"/>
      <c r="Y697" s="91"/>
    </row>
    <row r="698" spans="1:25" x14ac:dyDescent="0.25">
      <c r="A698" s="89">
        <v>42327</v>
      </c>
      <c r="B698" s="90" t="s">
        <v>92</v>
      </c>
      <c r="C698" s="89" t="s">
        <v>86</v>
      </c>
      <c r="D698" s="89" t="s">
        <v>2718</v>
      </c>
      <c r="E698" s="76" t="s">
        <v>130</v>
      </c>
      <c r="F698" s="76" t="str">
        <f>VLOOKUP(E698,Lookup!$A$1:$B$68,2,FALSE)</f>
        <v>Medicine</v>
      </c>
      <c r="G698" s="89" t="s">
        <v>2829</v>
      </c>
      <c r="H698" s="76" t="s">
        <v>4904</v>
      </c>
      <c r="I698" s="76" t="s">
        <v>3266</v>
      </c>
      <c r="J698" s="91">
        <v>45241</v>
      </c>
      <c r="K698" s="91">
        <v>45241</v>
      </c>
      <c r="L698" s="89" t="s">
        <v>5723</v>
      </c>
      <c r="M698" s="89" t="s">
        <v>1908</v>
      </c>
      <c r="N698" s="89" t="s">
        <v>1909</v>
      </c>
      <c r="O698" s="89" t="s">
        <v>252</v>
      </c>
      <c r="P698" s="89" t="s">
        <v>253</v>
      </c>
      <c r="Q698" s="89" t="s">
        <v>254</v>
      </c>
      <c r="R698" s="94" t="s">
        <v>99</v>
      </c>
      <c r="S698" s="93" t="s">
        <v>91</v>
      </c>
      <c r="T698" s="89"/>
      <c r="U698" s="89"/>
      <c r="V698" s="89"/>
      <c r="W698" s="89"/>
      <c r="X698" s="89"/>
      <c r="Y698" s="91"/>
    </row>
    <row r="699" spans="1:25" x14ac:dyDescent="0.25">
      <c r="A699" s="89">
        <v>42358</v>
      </c>
      <c r="B699" s="90" t="s">
        <v>92</v>
      </c>
      <c r="C699" s="89" t="s">
        <v>86</v>
      </c>
      <c r="D699" s="89" t="s">
        <v>2833</v>
      </c>
      <c r="E699" s="76" t="s">
        <v>753</v>
      </c>
      <c r="F699" s="76" t="str">
        <f>VLOOKUP(E699,Lookup!$A$1:$B$68,2,FALSE)</f>
        <v>Emergency Flow / ED</v>
      </c>
      <c r="G699" s="89" t="s">
        <v>2834</v>
      </c>
      <c r="H699" s="76" t="s">
        <v>4970</v>
      </c>
      <c r="I699" s="76" t="s">
        <v>3251</v>
      </c>
      <c r="J699" s="91">
        <v>45242</v>
      </c>
      <c r="K699" s="91">
        <v>45242</v>
      </c>
      <c r="L699" s="89" t="s">
        <v>4958</v>
      </c>
      <c r="M699" s="89" t="s">
        <v>1916</v>
      </c>
      <c r="N699" s="89" t="s">
        <v>1917</v>
      </c>
      <c r="O699" s="89" t="s">
        <v>107</v>
      </c>
      <c r="P699" s="89" t="s">
        <v>108</v>
      </c>
      <c r="Q699" s="89" t="s">
        <v>1918</v>
      </c>
      <c r="R699" s="92" t="s">
        <v>91</v>
      </c>
      <c r="S699" s="93" t="s">
        <v>91</v>
      </c>
      <c r="T699" s="89"/>
      <c r="U699" s="89"/>
      <c r="V699" s="89"/>
      <c r="W699" s="89"/>
      <c r="X699" s="89"/>
      <c r="Y699" s="91"/>
    </row>
    <row r="700" spans="1:25" x14ac:dyDescent="0.25">
      <c r="A700" s="89">
        <v>42355</v>
      </c>
      <c r="B700" s="90" t="s">
        <v>85</v>
      </c>
      <c r="C700" s="89" t="s">
        <v>86</v>
      </c>
      <c r="D700" s="89" t="s">
        <v>2723</v>
      </c>
      <c r="E700" s="76" t="s">
        <v>36</v>
      </c>
      <c r="F700" s="76" t="str">
        <f>VLOOKUP(E700,Lookup!$A$1:$B$68,2,FALSE)</f>
        <v>Emergency Flow / ED</v>
      </c>
      <c r="G700" s="89" t="s">
        <v>2724</v>
      </c>
      <c r="H700" s="76" t="s">
        <v>4904</v>
      </c>
      <c r="I700" s="76" t="s">
        <v>36</v>
      </c>
      <c r="J700" s="91">
        <v>45242</v>
      </c>
      <c r="K700" s="91">
        <v>45242</v>
      </c>
      <c r="L700" s="89" t="s">
        <v>4798</v>
      </c>
      <c r="M700" s="89" t="s">
        <v>1912</v>
      </c>
      <c r="N700" s="89" t="s">
        <v>1913</v>
      </c>
      <c r="O700" s="89" t="s">
        <v>135</v>
      </c>
      <c r="P700" s="89" t="s">
        <v>136</v>
      </c>
      <c r="Q700" s="89" t="s">
        <v>318</v>
      </c>
      <c r="R700" s="92" t="s">
        <v>91</v>
      </c>
      <c r="S700" s="98" t="s">
        <v>99</v>
      </c>
      <c r="T700" s="89"/>
      <c r="U700" s="89" t="s">
        <v>3493</v>
      </c>
      <c r="V700" s="89"/>
      <c r="W700" s="89"/>
      <c r="X700" s="89"/>
      <c r="Y700" s="91"/>
    </row>
    <row r="701" spans="1:25" x14ac:dyDescent="0.25">
      <c r="A701" s="89">
        <v>42356</v>
      </c>
      <c r="B701" s="90" t="s">
        <v>92</v>
      </c>
      <c r="C701" s="89" t="s">
        <v>86</v>
      </c>
      <c r="D701" s="89" t="s">
        <v>2718</v>
      </c>
      <c r="E701" s="76" t="s">
        <v>130</v>
      </c>
      <c r="F701" s="76" t="str">
        <f>VLOOKUP(E701,Lookup!$A$1:$B$68,2,FALSE)</f>
        <v>Medicine</v>
      </c>
      <c r="G701" s="89" t="s">
        <v>2707</v>
      </c>
      <c r="H701" s="76" t="s">
        <v>4904</v>
      </c>
      <c r="I701" s="76" t="s">
        <v>3260</v>
      </c>
      <c r="J701" s="91">
        <v>45242</v>
      </c>
      <c r="K701" s="91">
        <v>45242</v>
      </c>
      <c r="L701" s="89"/>
      <c r="M701" s="89" t="s">
        <v>1914</v>
      </c>
      <c r="N701" s="89" t="s">
        <v>1915</v>
      </c>
      <c r="O701" s="89" t="s">
        <v>88</v>
      </c>
      <c r="P701" s="89" t="s">
        <v>90</v>
      </c>
      <c r="Q701" s="89" t="s">
        <v>4936</v>
      </c>
      <c r="R701" s="92" t="s">
        <v>91</v>
      </c>
      <c r="S701" s="93" t="s">
        <v>91</v>
      </c>
      <c r="T701" s="89"/>
      <c r="U701" s="89"/>
      <c r="V701" s="89"/>
      <c r="W701" s="89"/>
      <c r="X701" s="89"/>
      <c r="Y701" s="91"/>
    </row>
    <row r="702" spans="1:25" x14ac:dyDescent="0.25">
      <c r="A702" s="89">
        <v>42424</v>
      </c>
      <c r="B702" s="90" t="s">
        <v>85</v>
      </c>
      <c r="C702" s="89" t="s">
        <v>86</v>
      </c>
      <c r="D702" s="89" t="s">
        <v>2710</v>
      </c>
      <c r="E702" s="76" t="s">
        <v>126</v>
      </c>
      <c r="F702" s="76" t="str">
        <f>VLOOKUP(E702,Lookup!$A$1:$B$68,2,FALSE)</f>
        <v>Emergency Flow / ED</v>
      </c>
      <c r="G702" s="89" t="s">
        <v>2707</v>
      </c>
      <c r="H702" s="76" t="s">
        <v>4904</v>
      </c>
      <c r="I702" s="76" t="s">
        <v>3260</v>
      </c>
      <c r="J702" s="91">
        <v>45243</v>
      </c>
      <c r="K702" s="91">
        <v>45224</v>
      </c>
      <c r="L702" s="89"/>
      <c r="M702" s="89" t="s">
        <v>5870</v>
      </c>
      <c r="N702" s="89" t="s">
        <v>1798</v>
      </c>
      <c r="O702" s="89" t="s">
        <v>210</v>
      </c>
      <c r="P702" s="89" t="s">
        <v>796</v>
      </c>
      <c r="Q702" s="89" t="s">
        <v>1799</v>
      </c>
      <c r="R702" s="92" t="s">
        <v>91</v>
      </c>
      <c r="S702" s="89"/>
      <c r="T702" s="89"/>
      <c r="U702" s="89"/>
      <c r="V702" s="89"/>
      <c r="W702" s="89"/>
      <c r="X702" s="89"/>
      <c r="Y702" s="91"/>
    </row>
    <row r="703" spans="1:25" x14ac:dyDescent="0.25">
      <c r="A703" s="89">
        <v>42385</v>
      </c>
      <c r="B703" s="90" t="s">
        <v>85</v>
      </c>
      <c r="C703" s="89" t="s">
        <v>86</v>
      </c>
      <c r="D703" s="89" t="s">
        <v>2826</v>
      </c>
      <c r="E703" s="76" t="s">
        <v>268</v>
      </c>
      <c r="F703" s="76" t="str">
        <f>VLOOKUP(E703,Lookup!$A$1:$B$68,2,FALSE)</f>
        <v>Specialist Surgery</v>
      </c>
      <c r="G703" s="89" t="s">
        <v>2878</v>
      </c>
      <c r="H703" s="76" t="s">
        <v>5498</v>
      </c>
      <c r="I703" s="76" t="s">
        <v>3233</v>
      </c>
      <c r="J703" s="91">
        <v>45243</v>
      </c>
      <c r="K703" s="91">
        <v>45242</v>
      </c>
      <c r="L703" s="89" t="s">
        <v>4804</v>
      </c>
      <c r="M703" s="89" t="s">
        <v>1919</v>
      </c>
      <c r="N703" s="89" t="s">
        <v>1920</v>
      </c>
      <c r="O703" s="89" t="s">
        <v>88</v>
      </c>
      <c r="P703" s="89" t="s">
        <v>158</v>
      </c>
      <c r="Q703" s="89" t="s">
        <v>89</v>
      </c>
      <c r="R703" s="94" t="s">
        <v>99</v>
      </c>
      <c r="S703" s="98" t="s">
        <v>99</v>
      </c>
      <c r="T703" s="89"/>
      <c r="U703" s="89"/>
      <c r="V703" s="89"/>
      <c r="W703" s="89"/>
      <c r="X703" s="89"/>
      <c r="Y703" s="91"/>
    </row>
    <row r="704" spans="1:25" x14ac:dyDescent="0.25">
      <c r="A704" s="89">
        <v>42450</v>
      </c>
      <c r="B704" s="90" t="s">
        <v>85</v>
      </c>
      <c r="C704" s="89" t="s">
        <v>86</v>
      </c>
      <c r="D704" s="89" t="s">
        <v>2719</v>
      </c>
      <c r="E704" s="76" t="s">
        <v>831</v>
      </c>
      <c r="F704" s="76" t="str">
        <f>VLOOKUP(E704,Lookup!$A$1:$B$68,2,FALSE)</f>
        <v>Emergency Flow / ED</v>
      </c>
      <c r="G704" s="89" t="s">
        <v>2720</v>
      </c>
      <c r="H704" s="76" t="s">
        <v>4904</v>
      </c>
      <c r="I704" s="76" t="s">
        <v>3217</v>
      </c>
      <c r="J704" s="91">
        <v>45243</v>
      </c>
      <c r="K704" s="91">
        <v>45243</v>
      </c>
      <c r="L704" s="89"/>
      <c r="M704" s="89" t="s">
        <v>1921</v>
      </c>
      <c r="N704" s="89" t="s">
        <v>1922</v>
      </c>
      <c r="O704" s="89" t="s">
        <v>88</v>
      </c>
      <c r="P704" s="89" t="s">
        <v>158</v>
      </c>
      <c r="Q704" s="89" t="s">
        <v>157</v>
      </c>
      <c r="R704" s="94" t="s">
        <v>99</v>
      </c>
      <c r="S704" s="93" t="s">
        <v>91</v>
      </c>
      <c r="T704" s="89"/>
      <c r="U704" s="89"/>
      <c r="V704" s="89"/>
      <c r="W704" s="89"/>
      <c r="X704" s="89"/>
      <c r="Y704" s="91"/>
    </row>
    <row r="705" spans="1:25" x14ac:dyDescent="0.25">
      <c r="A705" s="89">
        <v>42447</v>
      </c>
      <c r="B705" s="90" t="s">
        <v>92</v>
      </c>
      <c r="C705" s="89" t="s">
        <v>155</v>
      </c>
      <c r="D705" s="89" t="s">
        <v>2710</v>
      </c>
      <c r="E705" s="76" t="s">
        <v>126</v>
      </c>
      <c r="F705" s="76" t="str">
        <f>VLOOKUP(E705,Lookup!$A$1:$B$68,2,FALSE)</f>
        <v>Emergency Flow / ED</v>
      </c>
      <c r="G705" s="89" t="s">
        <v>2732</v>
      </c>
      <c r="H705" s="76" t="s">
        <v>4904</v>
      </c>
      <c r="I705" s="76" t="s">
        <v>3240</v>
      </c>
      <c r="J705" s="91">
        <v>45243</v>
      </c>
      <c r="K705" s="91">
        <v>45243</v>
      </c>
      <c r="L705" s="89" t="s">
        <v>4828</v>
      </c>
      <c r="M705" s="89" t="s">
        <v>1924</v>
      </c>
      <c r="N705" s="89" t="s">
        <v>1925</v>
      </c>
      <c r="O705" s="89" t="s">
        <v>192</v>
      </c>
      <c r="P705" s="89" t="s">
        <v>193</v>
      </c>
      <c r="Q705" s="89" t="s">
        <v>194</v>
      </c>
      <c r="R705" s="92" t="s">
        <v>91</v>
      </c>
      <c r="S705" s="89"/>
      <c r="T705" s="89"/>
      <c r="U705" s="89"/>
      <c r="V705" s="89"/>
      <c r="W705" s="89"/>
      <c r="X705" s="89"/>
      <c r="Y705" s="91"/>
    </row>
    <row r="706" spans="1:25" x14ac:dyDescent="0.25">
      <c r="A706" s="89">
        <v>42403</v>
      </c>
      <c r="B706" s="90" t="s">
        <v>92</v>
      </c>
      <c r="C706" s="89" t="s">
        <v>86</v>
      </c>
      <c r="D706" s="89" t="s">
        <v>2749</v>
      </c>
      <c r="E706" s="76" t="s">
        <v>93</v>
      </c>
      <c r="F706" s="76" t="str">
        <f>VLOOKUP(E706,Lookup!$A$1:$B$68,2,FALSE)</f>
        <v>Medicine</v>
      </c>
      <c r="G706" s="89" t="s">
        <v>2829</v>
      </c>
      <c r="H706" s="76" t="s">
        <v>4904</v>
      </c>
      <c r="I706" s="76" t="s">
        <v>3266</v>
      </c>
      <c r="J706" s="91">
        <v>45243</v>
      </c>
      <c r="K706" s="91">
        <v>45243</v>
      </c>
      <c r="L706" s="89"/>
      <c r="M706" s="89" t="s">
        <v>1926</v>
      </c>
      <c r="N706" s="89" t="s">
        <v>1927</v>
      </c>
      <c r="O706" s="89" t="s">
        <v>127</v>
      </c>
      <c r="P706" s="89" t="s">
        <v>236</v>
      </c>
      <c r="Q706" s="89" t="s">
        <v>237</v>
      </c>
      <c r="R706" s="92" t="s">
        <v>91</v>
      </c>
      <c r="S706" s="93" t="s">
        <v>91</v>
      </c>
      <c r="T706" s="89"/>
      <c r="U706" s="89"/>
      <c r="V706" s="89"/>
      <c r="W706" s="89"/>
      <c r="X706" s="89"/>
      <c r="Y706" s="91"/>
    </row>
    <row r="707" spans="1:25" x14ac:dyDescent="0.25">
      <c r="A707" s="89">
        <v>42548</v>
      </c>
      <c r="B707" s="90" t="s">
        <v>92</v>
      </c>
      <c r="C707" s="89" t="s">
        <v>86</v>
      </c>
      <c r="D707" s="89" t="s">
        <v>2749</v>
      </c>
      <c r="E707" s="76" t="s">
        <v>93</v>
      </c>
      <c r="F707" s="76" t="str">
        <f>VLOOKUP(E707,Lookup!$A$1:$B$68,2,FALSE)</f>
        <v>Medicine</v>
      </c>
      <c r="G707" s="89" t="s">
        <v>2829</v>
      </c>
      <c r="H707" s="76" t="s">
        <v>4904</v>
      </c>
      <c r="I707" s="76" t="s">
        <v>3266</v>
      </c>
      <c r="J707" s="91">
        <v>45245</v>
      </c>
      <c r="K707" s="91">
        <v>45245</v>
      </c>
      <c r="L707" s="89"/>
      <c r="M707" s="89" t="s">
        <v>1938</v>
      </c>
      <c r="N707" s="89" t="s">
        <v>1939</v>
      </c>
      <c r="O707" s="89" t="s">
        <v>127</v>
      </c>
      <c r="P707" s="89" t="s">
        <v>236</v>
      </c>
      <c r="Q707" s="89" t="s">
        <v>237</v>
      </c>
      <c r="R707" s="94" t="s">
        <v>99</v>
      </c>
      <c r="S707" s="98" t="s">
        <v>99</v>
      </c>
      <c r="T707" s="89"/>
      <c r="U707" s="89"/>
      <c r="V707" s="89"/>
      <c r="W707" s="89"/>
      <c r="X707" s="89"/>
      <c r="Y707" s="91"/>
    </row>
    <row r="708" spans="1:25" x14ac:dyDescent="0.25">
      <c r="A708" s="89">
        <v>42540</v>
      </c>
      <c r="B708" s="90" t="s">
        <v>92</v>
      </c>
      <c r="C708" s="89" t="s">
        <v>86</v>
      </c>
      <c r="D708" s="89" t="s">
        <v>2847</v>
      </c>
      <c r="E708" s="76" t="s">
        <v>165</v>
      </c>
      <c r="F708" s="76" t="str">
        <f>VLOOKUP(E708,Lookup!$A$1:$B$68,2,FALSE)</f>
        <v>Emergency Flow / ED</v>
      </c>
      <c r="G708" s="89" t="s">
        <v>2720</v>
      </c>
      <c r="H708" s="76" t="s">
        <v>4904</v>
      </c>
      <c r="I708" s="76" t="s">
        <v>3217</v>
      </c>
      <c r="J708" s="91">
        <v>45245</v>
      </c>
      <c r="K708" s="91">
        <v>45245</v>
      </c>
      <c r="L708" s="89" t="s">
        <v>4859</v>
      </c>
      <c r="M708" s="89" t="s">
        <v>1930</v>
      </c>
      <c r="N708" s="89" t="s">
        <v>1931</v>
      </c>
      <c r="O708" s="89" t="s">
        <v>4942</v>
      </c>
      <c r="P708" s="89" t="s">
        <v>354</v>
      </c>
      <c r="Q708" s="89" t="s">
        <v>355</v>
      </c>
      <c r="R708" s="96" t="s">
        <v>104</v>
      </c>
      <c r="S708" s="93" t="s">
        <v>91</v>
      </c>
      <c r="T708" s="89"/>
      <c r="U708" s="89"/>
      <c r="V708" s="89"/>
      <c r="W708" s="89"/>
      <c r="X708" s="89"/>
      <c r="Y708" s="91"/>
    </row>
    <row r="709" spans="1:25" x14ac:dyDescent="0.25">
      <c r="A709" s="89">
        <v>42535</v>
      </c>
      <c r="B709" s="90" t="s">
        <v>92</v>
      </c>
      <c r="C709" s="89" t="s">
        <v>86</v>
      </c>
      <c r="D709" s="89" t="s">
        <v>2847</v>
      </c>
      <c r="E709" s="76" t="s">
        <v>165</v>
      </c>
      <c r="F709" s="76" t="str">
        <f>VLOOKUP(E709,Lookup!$A$1:$B$68,2,FALSE)</f>
        <v>Emergency Flow / ED</v>
      </c>
      <c r="G709" s="89" t="s">
        <v>2720</v>
      </c>
      <c r="H709" s="76" t="s">
        <v>4904</v>
      </c>
      <c r="I709" s="76" t="s">
        <v>3217</v>
      </c>
      <c r="J709" s="91">
        <v>45245</v>
      </c>
      <c r="K709" s="91">
        <v>45245</v>
      </c>
      <c r="L709" s="89" t="s">
        <v>4790</v>
      </c>
      <c r="M709" s="89" t="s">
        <v>1936</v>
      </c>
      <c r="N709" s="89" t="s">
        <v>1937</v>
      </c>
      <c r="O709" s="89" t="s">
        <v>4942</v>
      </c>
      <c r="P709" s="89" t="s">
        <v>354</v>
      </c>
      <c r="Q709" s="89" t="s">
        <v>355</v>
      </c>
      <c r="R709" s="96" t="s">
        <v>104</v>
      </c>
      <c r="S709" s="93" t="s">
        <v>91</v>
      </c>
      <c r="T709" s="89"/>
      <c r="U709" s="89"/>
      <c r="V709" s="89"/>
      <c r="W709" s="89"/>
      <c r="X709" s="89"/>
      <c r="Y709" s="91"/>
    </row>
    <row r="710" spans="1:25" x14ac:dyDescent="0.25">
      <c r="A710" s="89">
        <v>42547</v>
      </c>
      <c r="B710" s="90" t="s">
        <v>92</v>
      </c>
      <c r="C710" s="89" t="s">
        <v>125</v>
      </c>
      <c r="D710" s="89" t="s">
        <v>2847</v>
      </c>
      <c r="E710" s="76" t="s">
        <v>165</v>
      </c>
      <c r="F710" s="76" t="str">
        <f>VLOOKUP(E710,Lookup!$A$1:$B$68,2,FALSE)</f>
        <v>Emergency Flow / ED</v>
      </c>
      <c r="G710" s="89" t="s">
        <v>2720</v>
      </c>
      <c r="H710" s="76" t="s">
        <v>4904</v>
      </c>
      <c r="I710" s="76" t="s">
        <v>3217</v>
      </c>
      <c r="J710" s="91">
        <v>45245</v>
      </c>
      <c r="K710" s="91">
        <v>45245</v>
      </c>
      <c r="L710" s="89"/>
      <c r="M710" s="89" t="s">
        <v>1932</v>
      </c>
      <c r="N710" s="89" t="s">
        <v>1933</v>
      </c>
      <c r="O710" s="89" t="s">
        <v>210</v>
      </c>
      <c r="P710" s="89" t="s">
        <v>211</v>
      </c>
      <c r="Q710" s="89" t="s">
        <v>242</v>
      </c>
      <c r="R710" s="96" t="s">
        <v>104</v>
      </c>
      <c r="S710" s="100" t="s">
        <v>104</v>
      </c>
      <c r="T710" s="89"/>
      <c r="U710" s="89"/>
      <c r="V710" s="89"/>
      <c r="W710" s="89"/>
      <c r="X710" s="89"/>
      <c r="Y710" s="91"/>
    </row>
    <row r="711" spans="1:25" x14ac:dyDescent="0.25">
      <c r="A711" s="89">
        <v>42587</v>
      </c>
      <c r="B711" s="90" t="s">
        <v>92</v>
      </c>
      <c r="C711" s="89" t="s">
        <v>86</v>
      </c>
      <c r="D711" s="89" t="s">
        <v>2811</v>
      </c>
      <c r="E711" s="76" t="s">
        <v>204</v>
      </c>
      <c r="F711" s="76" t="str">
        <f>VLOOKUP(E711,Lookup!$A$1:$B$68,2,FALSE)</f>
        <v>Medicine</v>
      </c>
      <c r="G711" s="89" t="s">
        <v>2812</v>
      </c>
      <c r="H711" s="76" t="s">
        <v>4904</v>
      </c>
      <c r="I711" s="76" t="s">
        <v>3231</v>
      </c>
      <c r="J711" s="91">
        <v>45245</v>
      </c>
      <c r="K711" s="91">
        <v>45245</v>
      </c>
      <c r="L711" s="89" t="s">
        <v>4755</v>
      </c>
      <c r="M711" s="89" t="s">
        <v>1934</v>
      </c>
      <c r="N711" s="89" t="s">
        <v>1935</v>
      </c>
      <c r="O711" s="89" t="s">
        <v>153</v>
      </c>
      <c r="P711" s="89" t="s">
        <v>199</v>
      </c>
      <c r="Q711" s="89" t="s">
        <v>431</v>
      </c>
      <c r="R711" s="92" t="s">
        <v>91</v>
      </c>
      <c r="S711" s="93" t="s">
        <v>91</v>
      </c>
      <c r="T711" s="89"/>
      <c r="U711" s="89" t="s">
        <v>4106</v>
      </c>
      <c r="V711" s="89"/>
      <c r="W711" s="89"/>
      <c r="X711" s="89"/>
      <c r="Y711" s="91"/>
    </row>
    <row r="712" spans="1:25" x14ac:dyDescent="0.25">
      <c r="A712" s="89">
        <v>42617</v>
      </c>
      <c r="B712" s="90" t="s">
        <v>85</v>
      </c>
      <c r="C712" s="89" t="s">
        <v>86</v>
      </c>
      <c r="D712" s="89" t="s">
        <v>2723</v>
      </c>
      <c r="E712" s="76" t="s">
        <v>36</v>
      </c>
      <c r="F712" s="76" t="str">
        <f>VLOOKUP(E712,Lookup!$A$1:$B$68,2,FALSE)</f>
        <v>Emergency Flow / ED</v>
      </c>
      <c r="G712" s="89" t="s">
        <v>2724</v>
      </c>
      <c r="H712" s="76" t="s">
        <v>4904</v>
      </c>
      <c r="I712" s="76" t="s">
        <v>36</v>
      </c>
      <c r="J712" s="91">
        <v>45246</v>
      </c>
      <c r="K712" s="91">
        <v>45244</v>
      </c>
      <c r="L712" s="89"/>
      <c r="M712" s="89" t="s">
        <v>1928</v>
      </c>
      <c r="N712" s="89" t="s">
        <v>1929</v>
      </c>
      <c r="O712" s="89" t="s">
        <v>88</v>
      </c>
      <c r="P712" s="89" t="s">
        <v>158</v>
      </c>
      <c r="Q712" s="89" t="s">
        <v>89</v>
      </c>
      <c r="R712" s="92" t="s">
        <v>91</v>
      </c>
      <c r="S712" s="93" t="s">
        <v>91</v>
      </c>
      <c r="T712" s="89"/>
      <c r="U712" s="89" t="s">
        <v>3324</v>
      </c>
      <c r="V712" s="89"/>
      <c r="W712" s="89"/>
      <c r="X712" s="89"/>
      <c r="Y712" s="91"/>
    </row>
    <row r="713" spans="1:25" x14ac:dyDescent="0.25">
      <c r="A713" s="89">
        <v>42739</v>
      </c>
      <c r="B713" s="90" t="s">
        <v>92</v>
      </c>
      <c r="C713" s="89" t="s">
        <v>86</v>
      </c>
      <c r="D713" s="89" t="s">
        <v>2749</v>
      </c>
      <c r="E713" s="76" t="s">
        <v>93</v>
      </c>
      <c r="F713" s="76" t="str">
        <f>VLOOKUP(E713,Lookup!$A$1:$B$68,2,FALSE)</f>
        <v>Medicine</v>
      </c>
      <c r="G713" s="89" t="s">
        <v>2744</v>
      </c>
      <c r="H713" s="76" t="s">
        <v>4904</v>
      </c>
      <c r="I713" s="76" t="s">
        <v>3212</v>
      </c>
      <c r="J713" s="91">
        <v>45247</v>
      </c>
      <c r="K713" s="91">
        <v>45247</v>
      </c>
      <c r="L713" s="89"/>
      <c r="M713" s="89" t="s">
        <v>1945</v>
      </c>
      <c r="N713" s="89" t="s">
        <v>1946</v>
      </c>
      <c r="O713" s="89" t="s">
        <v>127</v>
      </c>
      <c r="P713" s="89" t="s">
        <v>145</v>
      </c>
      <c r="Q713" s="89" t="s">
        <v>146</v>
      </c>
      <c r="R713" s="92" t="s">
        <v>91</v>
      </c>
      <c r="S713" s="93" t="s">
        <v>91</v>
      </c>
      <c r="T713" s="89"/>
      <c r="U713" s="89"/>
      <c r="V713" s="89"/>
      <c r="W713" s="89"/>
      <c r="X713" s="89"/>
      <c r="Y713" s="91"/>
    </row>
    <row r="714" spans="1:25" x14ac:dyDescent="0.25">
      <c r="A714" s="89">
        <v>42745</v>
      </c>
      <c r="B714" s="90" t="s">
        <v>92</v>
      </c>
      <c r="C714" s="89" t="s">
        <v>86</v>
      </c>
      <c r="D714" s="89" t="s">
        <v>2718</v>
      </c>
      <c r="E714" s="76" t="s">
        <v>130</v>
      </c>
      <c r="F714" s="76" t="str">
        <f>VLOOKUP(E714,Lookup!$A$1:$B$68,2,FALSE)</f>
        <v>Medicine</v>
      </c>
      <c r="G714" s="89" t="s">
        <v>2717</v>
      </c>
      <c r="H714" s="76" t="s">
        <v>4904</v>
      </c>
      <c r="I714" s="76" t="s">
        <v>45</v>
      </c>
      <c r="J714" s="91">
        <v>45248</v>
      </c>
      <c r="K714" s="91">
        <v>45247</v>
      </c>
      <c r="L714" s="89"/>
      <c r="M714" s="89" t="s">
        <v>1942</v>
      </c>
      <c r="N714" s="89" t="s">
        <v>1943</v>
      </c>
      <c r="O714" s="89" t="s">
        <v>96</v>
      </c>
      <c r="P714" s="89" t="s">
        <v>97</v>
      </c>
      <c r="Q714" s="89" t="s">
        <v>1944</v>
      </c>
      <c r="R714" s="92" t="s">
        <v>91</v>
      </c>
      <c r="S714" s="98" t="s">
        <v>99</v>
      </c>
      <c r="T714" s="89"/>
      <c r="U714" s="89"/>
      <c r="V714" s="89"/>
      <c r="W714" s="89"/>
      <c r="X714" s="89"/>
      <c r="Y714" s="91"/>
    </row>
    <row r="715" spans="1:25" x14ac:dyDescent="0.25">
      <c r="A715" s="89">
        <v>42812</v>
      </c>
      <c r="B715" s="90" t="s">
        <v>85</v>
      </c>
      <c r="C715" s="89" t="s">
        <v>125</v>
      </c>
      <c r="D715" s="89" t="s">
        <v>2847</v>
      </c>
      <c r="E715" s="76" t="s">
        <v>165</v>
      </c>
      <c r="F715" s="76" t="str">
        <f>VLOOKUP(E715,Lookup!$A$1:$B$68,2,FALSE)</f>
        <v>Emergency Flow / ED</v>
      </c>
      <c r="G715" s="89" t="s">
        <v>2720</v>
      </c>
      <c r="H715" s="76" t="s">
        <v>4904</v>
      </c>
      <c r="I715" s="76" t="s">
        <v>3217</v>
      </c>
      <c r="J715" s="91">
        <v>45249</v>
      </c>
      <c r="K715" s="91">
        <v>45248</v>
      </c>
      <c r="L715" s="89" t="s">
        <v>5726</v>
      </c>
      <c r="M715" s="89" t="s">
        <v>1949</v>
      </c>
      <c r="N715" s="89" t="s">
        <v>1950</v>
      </c>
      <c r="O715" s="89" t="s">
        <v>107</v>
      </c>
      <c r="P715" s="89" t="s">
        <v>108</v>
      </c>
      <c r="Q715" s="89" t="s">
        <v>109</v>
      </c>
      <c r="R715" s="96" t="s">
        <v>104</v>
      </c>
      <c r="S715" s="100" t="s">
        <v>104</v>
      </c>
      <c r="T715" s="99" t="s">
        <v>104</v>
      </c>
      <c r="U715" s="89" t="s">
        <v>1951</v>
      </c>
      <c r="V715" s="89" t="s">
        <v>1952</v>
      </c>
      <c r="W715" s="89"/>
      <c r="X715" s="89" t="s">
        <v>1953</v>
      </c>
      <c r="Y715" s="91"/>
    </row>
    <row r="716" spans="1:25" x14ac:dyDescent="0.25">
      <c r="A716" s="89">
        <v>42804</v>
      </c>
      <c r="B716" s="90" t="s">
        <v>183</v>
      </c>
      <c r="C716" s="89" t="s">
        <v>86</v>
      </c>
      <c r="D716" s="89" t="s">
        <v>2749</v>
      </c>
      <c r="E716" s="76" t="s">
        <v>93</v>
      </c>
      <c r="F716" s="76" t="str">
        <f>VLOOKUP(E716,Lookup!$A$1:$B$68,2,FALSE)</f>
        <v>Medicine</v>
      </c>
      <c r="G716" s="89" t="s">
        <v>2744</v>
      </c>
      <c r="H716" s="76" t="s">
        <v>4904</v>
      </c>
      <c r="I716" s="76" t="s">
        <v>3212</v>
      </c>
      <c r="J716" s="91">
        <v>45249</v>
      </c>
      <c r="K716" s="91">
        <v>45248</v>
      </c>
      <c r="L716" s="89" t="s">
        <v>5535</v>
      </c>
      <c r="M716" s="89" t="s">
        <v>1956</v>
      </c>
      <c r="N716" s="89" t="s">
        <v>1957</v>
      </c>
      <c r="O716" s="89" t="s">
        <v>135</v>
      </c>
      <c r="P716" s="89" t="s">
        <v>136</v>
      </c>
      <c r="Q716" s="89" t="s">
        <v>141</v>
      </c>
      <c r="R716" s="96" t="s">
        <v>104</v>
      </c>
      <c r="S716" s="98" t="s">
        <v>99</v>
      </c>
      <c r="T716" s="101" t="s">
        <v>91</v>
      </c>
      <c r="U716" s="89" t="s">
        <v>1958</v>
      </c>
      <c r="V716" s="89" t="s">
        <v>1959</v>
      </c>
      <c r="W716" s="89"/>
      <c r="X716" s="89" t="s">
        <v>1960</v>
      </c>
      <c r="Y716" s="91"/>
    </row>
    <row r="717" spans="1:25" x14ac:dyDescent="0.25">
      <c r="A717" s="89">
        <v>42872</v>
      </c>
      <c r="B717" s="90" t="s">
        <v>92</v>
      </c>
      <c r="C717" s="89" t="s">
        <v>86</v>
      </c>
      <c r="D717" s="89" t="s">
        <v>2723</v>
      </c>
      <c r="E717" s="76" t="s">
        <v>36</v>
      </c>
      <c r="F717" s="76" t="str">
        <f>VLOOKUP(E717,Lookup!$A$1:$B$68,2,FALSE)</f>
        <v>Emergency Flow / ED</v>
      </c>
      <c r="G717" s="89" t="s">
        <v>2724</v>
      </c>
      <c r="H717" s="76" t="s">
        <v>4904</v>
      </c>
      <c r="I717" s="76" t="s">
        <v>36</v>
      </c>
      <c r="J717" s="91">
        <v>45250</v>
      </c>
      <c r="K717" s="91">
        <v>45245</v>
      </c>
      <c r="L717" s="89"/>
      <c r="M717" s="89" t="s">
        <v>1940</v>
      </c>
      <c r="N717" s="89" t="s">
        <v>1243</v>
      </c>
      <c r="O717" s="89" t="s">
        <v>127</v>
      </c>
      <c r="P717" s="89" t="s">
        <v>145</v>
      </c>
      <c r="Q717" s="89" t="s">
        <v>149</v>
      </c>
      <c r="R717" s="92" t="s">
        <v>91</v>
      </c>
      <c r="S717" s="93" t="s">
        <v>91</v>
      </c>
      <c r="T717" s="89"/>
      <c r="U717" s="89"/>
      <c r="V717" s="89"/>
      <c r="W717" s="89"/>
      <c r="X717" s="89"/>
      <c r="Y717" s="91"/>
    </row>
    <row r="718" spans="1:25" x14ac:dyDescent="0.25">
      <c r="A718" s="89">
        <v>42858</v>
      </c>
      <c r="B718" s="90" t="s">
        <v>92</v>
      </c>
      <c r="C718" s="89" t="s">
        <v>125</v>
      </c>
      <c r="D718" s="89" t="s">
        <v>2723</v>
      </c>
      <c r="E718" s="76" t="s">
        <v>36</v>
      </c>
      <c r="F718" s="76" t="str">
        <f>VLOOKUP(E718,Lookup!$A$1:$B$68,2,FALSE)</f>
        <v>Emergency Flow / ED</v>
      </c>
      <c r="G718" s="89" t="s">
        <v>2724</v>
      </c>
      <c r="H718" s="76" t="s">
        <v>4904</v>
      </c>
      <c r="I718" s="76" t="s">
        <v>36</v>
      </c>
      <c r="J718" s="91">
        <v>45250</v>
      </c>
      <c r="K718" s="91">
        <v>45250</v>
      </c>
      <c r="L718" s="89" t="s">
        <v>4837</v>
      </c>
      <c r="M718" s="89" t="s">
        <v>1961</v>
      </c>
      <c r="N718" s="89" t="s">
        <v>1962</v>
      </c>
      <c r="O718" s="89" t="s">
        <v>210</v>
      </c>
      <c r="P718" s="89" t="s">
        <v>893</v>
      </c>
      <c r="Q718" s="89" t="s">
        <v>1963</v>
      </c>
      <c r="R718" s="95" t="s">
        <v>11</v>
      </c>
      <c r="S718" s="89"/>
      <c r="T718" s="89"/>
      <c r="U718" s="89"/>
      <c r="V718" s="89"/>
      <c r="W718" s="89"/>
      <c r="X718" s="89"/>
      <c r="Y718" s="91"/>
    </row>
    <row r="719" spans="1:25" x14ac:dyDescent="0.25">
      <c r="A719" s="89">
        <v>42847</v>
      </c>
      <c r="B719" s="90" t="s">
        <v>92</v>
      </c>
      <c r="C719" s="89" t="s">
        <v>86</v>
      </c>
      <c r="D719" s="89" t="s">
        <v>2723</v>
      </c>
      <c r="E719" s="76" t="s">
        <v>36</v>
      </c>
      <c r="F719" s="76" t="str">
        <f>VLOOKUP(E719,Lookup!$A$1:$B$68,2,FALSE)</f>
        <v>Emergency Flow / ED</v>
      </c>
      <c r="G719" s="89" t="s">
        <v>2720</v>
      </c>
      <c r="H719" s="76" t="s">
        <v>4904</v>
      </c>
      <c r="I719" s="76" t="s">
        <v>3217</v>
      </c>
      <c r="J719" s="91">
        <v>45250</v>
      </c>
      <c r="K719" s="91">
        <v>45250</v>
      </c>
      <c r="L719" s="89" t="s">
        <v>4876</v>
      </c>
      <c r="M719" s="89" t="s">
        <v>1970</v>
      </c>
      <c r="N719" s="89" t="s">
        <v>1971</v>
      </c>
      <c r="O719" s="89" t="s">
        <v>88</v>
      </c>
      <c r="P719" s="89" t="s">
        <v>90</v>
      </c>
      <c r="Q719" s="89" t="s">
        <v>157</v>
      </c>
      <c r="R719" s="96" t="s">
        <v>104</v>
      </c>
      <c r="S719" s="93" t="s">
        <v>91</v>
      </c>
      <c r="T719" s="105" t="s">
        <v>99</v>
      </c>
      <c r="U719" s="89" t="s">
        <v>1972</v>
      </c>
      <c r="V719" s="89" t="s">
        <v>1973</v>
      </c>
      <c r="W719" s="89"/>
      <c r="X719" s="89" t="s">
        <v>1974</v>
      </c>
      <c r="Y719" s="91"/>
    </row>
    <row r="720" spans="1:25" x14ac:dyDescent="0.25">
      <c r="A720" s="89">
        <v>42945</v>
      </c>
      <c r="B720" s="90" t="s">
        <v>92</v>
      </c>
      <c r="C720" s="89" t="s">
        <v>86</v>
      </c>
      <c r="D720" s="89" t="s">
        <v>2723</v>
      </c>
      <c r="E720" s="76" t="s">
        <v>36</v>
      </c>
      <c r="F720" s="76" t="str">
        <f>VLOOKUP(E720,Lookup!$A$1:$B$68,2,FALSE)</f>
        <v>Emergency Flow / ED</v>
      </c>
      <c r="G720" s="89" t="s">
        <v>2724</v>
      </c>
      <c r="H720" s="76" t="s">
        <v>4904</v>
      </c>
      <c r="I720" s="76" t="s">
        <v>36</v>
      </c>
      <c r="J720" s="91">
        <v>45251</v>
      </c>
      <c r="K720" s="91">
        <v>45250</v>
      </c>
      <c r="L720" s="89"/>
      <c r="M720" s="89" t="s">
        <v>1965</v>
      </c>
      <c r="N720" s="89" t="s">
        <v>1966</v>
      </c>
      <c r="O720" s="89" t="s">
        <v>135</v>
      </c>
      <c r="P720" s="89" t="s">
        <v>136</v>
      </c>
      <c r="Q720" s="89" t="s">
        <v>209</v>
      </c>
      <c r="R720" s="92" t="s">
        <v>91</v>
      </c>
      <c r="S720" s="93" t="s">
        <v>91</v>
      </c>
      <c r="T720" s="89"/>
      <c r="U720" s="89"/>
      <c r="V720" s="89"/>
      <c r="W720" s="89"/>
      <c r="X720" s="89"/>
      <c r="Y720" s="91"/>
    </row>
    <row r="721" spans="1:25" x14ac:dyDescent="0.25">
      <c r="A721" s="89">
        <v>42972</v>
      </c>
      <c r="B721" s="90" t="s">
        <v>85</v>
      </c>
      <c r="C721" s="89" t="s">
        <v>86</v>
      </c>
      <c r="D721" s="89" t="s">
        <v>2719</v>
      </c>
      <c r="E721" s="76" t="s">
        <v>831</v>
      </c>
      <c r="F721" s="76" t="str">
        <f>VLOOKUP(E721,Lookup!$A$1:$B$68,2,FALSE)</f>
        <v>Emergency Flow / ED</v>
      </c>
      <c r="G721" s="89" t="s">
        <v>2720</v>
      </c>
      <c r="H721" s="76" t="s">
        <v>4904</v>
      </c>
      <c r="I721" s="76" t="s">
        <v>3217</v>
      </c>
      <c r="J721" s="91">
        <v>45251</v>
      </c>
      <c r="K721" s="91">
        <v>45251</v>
      </c>
      <c r="L721" s="89" t="s">
        <v>4752</v>
      </c>
      <c r="M721" s="89" t="s">
        <v>1977</v>
      </c>
      <c r="N721" s="89" t="s">
        <v>1978</v>
      </c>
      <c r="O721" s="89" t="s">
        <v>88</v>
      </c>
      <c r="P721" s="89" t="s">
        <v>90</v>
      </c>
      <c r="Q721" s="89" t="s">
        <v>225</v>
      </c>
      <c r="R721" s="92" t="s">
        <v>91</v>
      </c>
      <c r="S721" s="93" t="s">
        <v>91</v>
      </c>
      <c r="T721" s="89"/>
      <c r="U721" s="89"/>
      <c r="V721" s="89"/>
      <c r="W721" s="89"/>
      <c r="X721" s="89"/>
      <c r="Y721" s="91"/>
    </row>
    <row r="722" spans="1:25" x14ac:dyDescent="0.25">
      <c r="A722" s="89">
        <v>43010</v>
      </c>
      <c r="B722" s="90" t="s">
        <v>85</v>
      </c>
      <c r="C722" s="89" t="s">
        <v>86</v>
      </c>
      <c r="D722" s="89" t="s">
        <v>2742</v>
      </c>
      <c r="E722" s="76" t="s">
        <v>569</v>
      </c>
      <c r="F722" s="76" t="str">
        <f>VLOOKUP(E722,Lookup!$A$1:$B$68,2,FALSE)</f>
        <v>Medicine</v>
      </c>
      <c r="G722" s="89" t="s">
        <v>2743</v>
      </c>
      <c r="H722" s="76" t="s">
        <v>4904</v>
      </c>
      <c r="I722" s="76" t="s">
        <v>3242</v>
      </c>
      <c r="J722" s="91">
        <v>45251</v>
      </c>
      <c r="K722" s="91">
        <v>45251</v>
      </c>
      <c r="L722" s="89" t="s">
        <v>4759</v>
      </c>
      <c r="M722" s="89" t="s">
        <v>1983</v>
      </c>
      <c r="N722" s="89" t="s">
        <v>1984</v>
      </c>
      <c r="O722" s="89" t="s">
        <v>88</v>
      </c>
      <c r="P722" s="89" t="s">
        <v>158</v>
      </c>
      <c r="Q722" s="89" t="s">
        <v>89</v>
      </c>
      <c r="R722" s="92" t="s">
        <v>91</v>
      </c>
      <c r="S722" s="89"/>
      <c r="T722" s="89"/>
      <c r="U722" s="89"/>
      <c r="V722" s="89"/>
      <c r="W722" s="89"/>
      <c r="X722" s="89"/>
      <c r="Y722" s="91"/>
    </row>
    <row r="723" spans="1:25" x14ac:dyDescent="0.25">
      <c r="A723" s="89">
        <v>43053</v>
      </c>
      <c r="B723" s="90" t="s">
        <v>85</v>
      </c>
      <c r="C723" s="89" t="s">
        <v>86</v>
      </c>
      <c r="D723" s="89" t="s">
        <v>2746</v>
      </c>
      <c r="E723" s="76" t="s">
        <v>110</v>
      </c>
      <c r="F723" s="76" t="str">
        <f>VLOOKUP(E723,Lookup!$A$1:$B$68,2,FALSE)</f>
        <v>Medicine</v>
      </c>
      <c r="G723" s="89" t="s">
        <v>2743</v>
      </c>
      <c r="H723" s="76" t="s">
        <v>4904</v>
      </c>
      <c r="I723" s="76" t="s">
        <v>3242</v>
      </c>
      <c r="J723" s="91">
        <v>45252</v>
      </c>
      <c r="K723" s="91">
        <v>45251</v>
      </c>
      <c r="L723" s="89" t="s">
        <v>4881</v>
      </c>
      <c r="M723" s="89" t="s">
        <v>1979</v>
      </c>
      <c r="N723" s="89" t="s">
        <v>1980</v>
      </c>
      <c r="O723" s="89" t="s">
        <v>88</v>
      </c>
      <c r="P723" s="89" t="s">
        <v>90</v>
      </c>
      <c r="Q723" s="89" t="s">
        <v>157</v>
      </c>
      <c r="R723" s="92" t="s">
        <v>91</v>
      </c>
      <c r="S723" s="89"/>
      <c r="T723" s="89"/>
      <c r="U723" s="89"/>
      <c r="V723" s="89"/>
      <c r="W723" s="89"/>
      <c r="X723" s="89"/>
      <c r="Y723" s="91"/>
    </row>
    <row r="724" spans="1:25" x14ac:dyDescent="0.25">
      <c r="A724" s="89">
        <v>43040</v>
      </c>
      <c r="B724" s="90" t="s">
        <v>92</v>
      </c>
      <c r="C724" s="89" t="s">
        <v>86</v>
      </c>
      <c r="D724" s="89" t="s">
        <v>2723</v>
      </c>
      <c r="E724" s="76" t="s">
        <v>36</v>
      </c>
      <c r="F724" s="76" t="str">
        <f>VLOOKUP(E724,Lookup!$A$1:$B$68,2,FALSE)</f>
        <v>Emergency Flow / ED</v>
      </c>
      <c r="G724" s="89" t="s">
        <v>2724</v>
      </c>
      <c r="H724" s="76" t="s">
        <v>4904</v>
      </c>
      <c r="I724" s="76" t="s">
        <v>36</v>
      </c>
      <c r="J724" s="91">
        <v>45252</v>
      </c>
      <c r="K724" s="91">
        <v>45251</v>
      </c>
      <c r="L724" s="89" t="s">
        <v>5725</v>
      </c>
      <c r="M724" s="89" t="s">
        <v>1975</v>
      </c>
      <c r="N724" s="89" t="s">
        <v>1976</v>
      </c>
      <c r="O724" s="89" t="s">
        <v>135</v>
      </c>
      <c r="P724" s="89" t="s">
        <v>136</v>
      </c>
      <c r="Q724" s="89" t="s">
        <v>141</v>
      </c>
      <c r="R724" s="94" t="s">
        <v>99</v>
      </c>
      <c r="S724" s="93" t="s">
        <v>91</v>
      </c>
      <c r="T724" s="89"/>
      <c r="U724" s="89"/>
      <c r="V724" s="89"/>
      <c r="W724" s="89"/>
      <c r="X724" s="89"/>
      <c r="Y724" s="91"/>
    </row>
    <row r="725" spans="1:25" x14ac:dyDescent="0.25">
      <c r="A725" s="89">
        <v>43059</v>
      </c>
      <c r="B725" s="90" t="s">
        <v>92</v>
      </c>
      <c r="C725" s="89" t="s">
        <v>86</v>
      </c>
      <c r="D725" s="89" t="s">
        <v>2706</v>
      </c>
      <c r="E725" s="76" t="s">
        <v>169</v>
      </c>
      <c r="F725" s="76" t="str">
        <f>VLOOKUP(E725,Lookup!$A$1:$B$68,2,FALSE)</f>
        <v>Integrated Surgery</v>
      </c>
      <c r="G725" s="89" t="s">
        <v>2745</v>
      </c>
      <c r="H725" s="76" t="s">
        <v>4904</v>
      </c>
      <c r="I725" s="76" t="s">
        <v>3279</v>
      </c>
      <c r="J725" s="91">
        <v>45252</v>
      </c>
      <c r="K725" s="91">
        <v>45252</v>
      </c>
      <c r="L725" s="89" t="s">
        <v>5539</v>
      </c>
      <c r="M725" s="89" t="s">
        <v>1990</v>
      </c>
      <c r="N725" s="89" t="s">
        <v>417</v>
      </c>
      <c r="O725" s="89" t="s">
        <v>127</v>
      </c>
      <c r="P725" s="89" t="s">
        <v>145</v>
      </c>
      <c r="Q725" s="89" t="s">
        <v>149</v>
      </c>
      <c r="R725" s="92" t="s">
        <v>91</v>
      </c>
      <c r="S725" s="93" t="s">
        <v>91</v>
      </c>
      <c r="T725" s="89"/>
      <c r="U725" s="89" t="s">
        <v>1991</v>
      </c>
      <c r="V725" s="89"/>
      <c r="W725" s="89"/>
      <c r="X725" s="89"/>
      <c r="Y725" s="91"/>
    </row>
    <row r="726" spans="1:25" x14ac:dyDescent="0.25">
      <c r="A726" s="89">
        <v>43034</v>
      </c>
      <c r="B726" s="90" t="s">
        <v>92</v>
      </c>
      <c r="C726" s="89" t="s">
        <v>125</v>
      </c>
      <c r="D726" s="89" t="s">
        <v>2847</v>
      </c>
      <c r="E726" s="76" t="s">
        <v>165</v>
      </c>
      <c r="F726" s="76" t="str">
        <f>VLOOKUP(E726,Lookup!$A$1:$B$68,2,FALSE)</f>
        <v>Emergency Flow / ED</v>
      </c>
      <c r="G726" s="89" t="s">
        <v>2720</v>
      </c>
      <c r="H726" s="76" t="s">
        <v>4904</v>
      </c>
      <c r="I726" s="76" t="s">
        <v>3217</v>
      </c>
      <c r="J726" s="91">
        <v>45252</v>
      </c>
      <c r="K726" s="91">
        <v>45252</v>
      </c>
      <c r="L726" s="89"/>
      <c r="M726" s="89" t="s">
        <v>1985</v>
      </c>
      <c r="N726" s="89" t="s">
        <v>1986</v>
      </c>
      <c r="O726" s="89" t="s">
        <v>4942</v>
      </c>
      <c r="P726" s="89" t="s">
        <v>354</v>
      </c>
      <c r="Q726" s="89" t="s">
        <v>355</v>
      </c>
      <c r="R726" s="96" t="s">
        <v>104</v>
      </c>
      <c r="S726" s="89"/>
      <c r="T726" s="89"/>
      <c r="U726" s="89"/>
      <c r="V726" s="89"/>
      <c r="W726" s="89"/>
      <c r="X726" s="89"/>
      <c r="Y726" s="91"/>
    </row>
    <row r="727" spans="1:25" x14ac:dyDescent="0.25">
      <c r="A727" s="89">
        <v>43060</v>
      </c>
      <c r="B727" s="90" t="s">
        <v>85</v>
      </c>
      <c r="C727" s="89" t="s">
        <v>86</v>
      </c>
      <c r="D727" s="89" t="s">
        <v>2742</v>
      </c>
      <c r="E727" s="76" t="s">
        <v>569</v>
      </c>
      <c r="F727" s="76" t="str">
        <f>VLOOKUP(E727,Lookup!$A$1:$B$68,2,FALSE)</f>
        <v>Medicine</v>
      </c>
      <c r="G727" s="89" t="s">
        <v>2743</v>
      </c>
      <c r="H727" s="76" t="s">
        <v>4904</v>
      </c>
      <c r="I727" s="76" t="s">
        <v>3242</v>
      </c>
      <c r="J727" s="91">
        <v>45252</v>
      </c>
      <c r="K727" s="91">
        <v>45252</v>
      </c>
      <c r="L727" s="89"/>
      <c r="M727" s="89" t="s">
        <v>1987</v>
      </c>
      <c r="N727" s="89" t="s">
        <v>1988</v>
      </c>
      <c r="O727" s="89" t="s">
        <v>135</v>
      </c>
      <c r="P727" s="89" t="s">
        <v>136</v>
      </c>
      <c r="Q727" s="89" t="s">
        <v>209</v>
      </c>
      <c r="R727" s="94" t="s">
        <v>99</v>
      </c>
      <c r="S727" s="89"/>
      <c r="T727" s="89"/>
      <c r="U727" s="89"/>
      <c r="V727" s="89"/>
      <c r="W727" s="89"/>
      <c r="X727" s="89"/>
      <c r="Y727" s="91"/>
    </row>
    <row r="728" spans="1:25" x14ac:dyDescent="0.25">
      <c r="A728" s="89">
        <v>43122</v>
      </c>
      <c r="B728" s="90" t="s">
        <v>85</v>
      </c>
      <c r="C728" s="89" t="s">
        <v>125</v>
      </c>
      <c r="D728" s="89" t="s">
        <v>2737</v>
      </c>
      <c r="E728" s="76" t="s">
        <v>230</v>
      </c>
      <c r="F728" s="76" t="str">
        <f>VLOOKUP(E728,Lookup!$A$1:$B$68,2,FALSE)</f>
        <v>Medicine</v>
      </c>
      <c r="G728" s="89" t="s">
        <v>2861</v>
      </c>
      <c r="H728" s="76" t="s">
        <v>4904</v>
      </c>
      <c r="I728" s="76" t="s">
        <v>43</v>
      </c>
      <c r="J728" s="91">
        <v>45253</v>
      </c>
      <c r="K728" s="91">
        <v>45247</v>
      </c>
      <c r="L728" s="89" t="s">
        <v>4806</v>
      </c>
      <c r="M728" s="89" t="s">
        <v>1947</v>
      </c>
      <c r="N728" s="89" t="s">
        <v>1948</v>
      </c>
      <c r="O728" s="89" t="s">
        <v>192</v>
      </c>
      <c r="P728" s="89" t="s">
        <v>235</v>
      </c>
      <c r="Q728" s="89" t="s">
        <v>194</v>
      </c>
      <c r="R728" s="92" t="s">
        <v>91</v>
      </c>
      <c r="S728" s="89"/>
      <c r="T728" s="89"/>
      <c r="U728" s="89"/>
      <c r="V728" s="89"/>
      <c r="W728" s="89"/>
      <c r="X728" s="89"/>
      <c r="Y728" s="91"/>
    </row>
    <row r="729" spans="1:25" x14ac:dyDescent="0.25">
      <c r="A729" s="89">
        <v>43110</v>
      </c>
      <c r="B729" s="90" t="s">
        <v>92</v>
      </c>
      <c r="C729" s="89" t="s">
        <v>86</v>
      </c>
      <c r="D729" s="89" t="s">
        <v>2723</v>
      </c>
      <c r="E729" s="76" t="s">
        <v>36</v>
      </c>
      <c r="F729" s="76" t="str">
        <f>VLOOKUP(E729,Lookup!$A$1:$B$68,2,FALSE)</f>
        <v>Emergency Flow / ED</v>
      </c>
      <c r="G729" s="89" t="s">
        <v>2724</v>
      </c>
      <c r="H729" s="76" t="s">
        <v>4904</v>
      </c>
      <c r="I729" s="76" t="s">
        <v>36</v>
      </c>
      <c r="J729" s="91">
        <v>45253</v>
      </c>
      <c r="K729" s="91">
        <v>45251</v>
      </c>
      <c r="L729" s="89"/>
      <c r="M729" s="89" t="s">
        <v>1981</v>
      </c>
      <c r="N729" s="89" t="s">
        <v>1982</v>
      </c>
      <c r="O729" s="89" t="s">
        <v>135</v>
      </c>
      <c r="P729" s="89" t="s">
        <v>136</v>
      </c>
      <c r="Q729" s="89" t="s">
        <v>203</v>
      </c>
      <c r="R729" s="92" t="s">
        <v>91</v>
      </c>
      <c r="S729" s="93" t="s">
        <v>91</v>
      </c>
      <c r="T729" s="89"/>
      <c r="U729" s="89"/>
      <c r="V729" s="89"/>
      <c r="W729" s="89"/>
      <c r="X729" s="89"/>
      <c r="Y729" s="91"/>
    </row>
    <row r="730" spans="1:25" x14ac:dyDescent="0.25">
      <c r="A730" s="89">
        <v>43127</v>
      </c>
      <c r="B730" s="90" t="s">
        <v>85</v>
      </c>
      <c r="C730" s="89" t="s">
        <v>86</v>
      </c>
      <c r="D730" s="89" t="s">
        <v>2710</v>
      </c>
      <c r="E730" s="76" t="s">
        <v>126</v>
      </c>
      <c r="F730" s="76" t="str">
        <f>VLOOKUP(E730,Lookup!$A$1:$B$68,2,FALSE)</f>
        <v>Emergency Flow / ED</v>
      </c>
      <c r="G730" s="89" t="s">
        <v>2945</v>
      </c>
      <c r="H730" s="76" t="s">
        <v>5576</v>
      </c>
      <c r="I730" s="76" t="s">
        <v>3282</v>
      </c>
      <c r="J730" s="91">
        <v>45253</v>
      </c>
      <c r="K730" s="91">
        <v>45253</v>
      </c>
      <c r="L730" s="89" t="s">
        <v>4760</v>
      </c>
      <c r="M730" s="89" t="s">
        <v>1992</v>
      </c>
      <c r="N730" s="89" t="s">
        <v>1993</v>
      </c>
      <c r="O730" s="89" t="s">
        <v>135</v>
      </c>
      <c r="P730" s="89" t="s">
        <v>278</v>
      </c>
      <c r="Q730" s="89" t="s">
        <v>98</v>
      </c>
      <c r="R730" s="94" t="s">
        <v>99</v>
      </c>
      <c r="S730" s="98" t="s">
        <v>99</v>
      </c>
      <c r="T730" s="105" t="s">
        <v>99</v>
      </c>
      <c r="U730" s="89" t="s">
        <v>1994</v>
      </c>
      <c r="V730" s="89" t="s">
        <v>1995</v>
      </c>
      <c r="W730" s="89"/>
      <c r="X730" s="89" t="s">
        <v>523</v>
      </c>
      <c r="Y730" s="91"/>
    </row>
    <row r="731" spans="1:25" x14ac:dyDescent="0.25">
      <c r="A731" s="89">
        <v>43153</v>
      </c>
      <c r="B731" s="90" t="s">
        <v>85</v>
      </c>
      <c r="C731" s="89" t="s">
        <v>86</v>
      </c>
      <c r="D731" s="89" t="s">
        <v>2719</v>
      </c>
      <c r="E731" s="76" t="s">
        <v>831</v>
      </c>
      <c r="F731" s="76" t="str">
        <f>VLOOKUP(E731,Lookup!$A$1:$B$68,2,FALSE)</f>
        <v>Emergency Flow / ED</v>
      </c>
      <c r="G731" s="89" t="s">
        <v>2720</v>
      </c>
      <c r="H731" s="76" t="s">
        <v>4904</v>
      </c>
      <c r="I731" s="76" t="s">
        <v>3217</v>
      </c>
      <c r="J731" s="91">
        <v>45253</v>
      </c>
      <c r="K731" s="91">
        <v>45253</v>
      </c>
      <c r="L731" s="89" t="s">
        <v>4762</v>
      </c>
      <c r="M731" s="89" t="s">
        <v>1999</v>
      </c>
      <c r="N731" s="89" t="s">
        <v>2000</v>
      </c>
      <c r="O731" s="89" t="s">
        <v>88</v>
      </c>
      <c r="P731" s="89" t="s">
        <v>90</v>
      </c>
      <c r="Q731" s="89" t="s">
        <v>225</v>
      </c>
      <c r="R731" s="92" t="s">
        <v>91</v>
      </c>
      <c r="S731" s="100" t="s">
        <v>104</v>
      </c>
      <c r="T731" s="89"/>
      <c r="U731" s="89" t="s">
        <v>3747</v>
      </c>
      <c r="V731" s="89"/>
      <c r="W731" s="89"/>
      <c r="X731" s="89"/>
      <c r="Y731" s="91"/>
    </row>
    <row r="732" spans="1:25" x14ac:dyDescent="0.25">
      <c r="A732" s="89">
        <v>43202</v>
      </c>
      <c r="B732" s="90" t="s">
        <v>92</v>
      </c>
      <c r="C732" s="89" t="s">
        <v>125</v>
      </c>
      <c r="D732" s="89" t="s">
        <v>2749</v>
      </c>
      <c r="E732" s="76" t="s">
        <v>93</v>
      </c>
      <c r="F732" s="76" t="str">
        <f>VLOOKUP(E732,Lookup!$A$1:$B$68,2,FALSE)</f>
        <v>Medicine</v>
      </c>
      <c r="G732" s="89" t="s">
        <v>2744</v>
      </c>
      <c r="H732" s="76" t="s">
        <v>4904</v>
      </c>
      <c r="I732" s="76" t="s">
        <v>3212</v>
      </c>
      <c r="J732" s="91">
        <v>45254</v>
      </c>
      <c r="K732" s="91">
        <v>45250</v>
      </c>
      <c r="L732" s="89"/>
      <c r="M732" s="89" t="s">
        <v>1969</v>
      </c>
      <c r="N732" s="89" t="s">
        <v>1964</v>
      </c>
      <c r="O732" s="89" t="s">
        <v>127</v>
      </c>
      <c r="P732" s="89" t="s">
        <v>128</v>
      </c>
      <c r="Q732" s="89" t="s">
        <v>129</v>
      </c>
      <c r="R732" s="92" t="s">
        <v>91</v>
      </c>
      <c r="S732" s="89"/>
      <c r="T732" s="89"/>
      <c r="U732" s="89"/>
      <c r="V732" s="89"/>
      <c r="W732" s="89"/>
      <c r="X732" s="89"/>
      <c r="Y732" s="91"/>
    </row>
    <row r="733" spans="1:25" x14ac:dyDescent="0.25">
      <c r="A733" s="89">
        <v>43208</v>
      </c>
      <c r="B733" s="90" t="s">
        <v>85</v>
      </c>
      <c r="C733" s="89" t="s">
        <v>86</v>
      </c>
      <c r="D733" s="89" t="s">
        <v>2889</v>
      </c>
      <c r="E733" s="76" t="s">
        <v>472</v>
      </c>
      <c r="F733" s="76" t="str">
        <f>VLOOKUP(E733,Lookup!$A$1:$B$68,2,FALSE)</f>
        <v>Emergency Flow / ED</v>
      </c>
      <c r="G733" s="89" t="s">
        <v>2732</v>
      </c>
      <c r="H733" s="76" t="s">
        <v>4904</v>
      </c>
      <c r="I733" s="76" t="s">
        <v>3240</v>
      </c>
      <c r="J733" s="91">
        <v>45254</v>
      </c>
      <c r="K733" s="91">
        <v>45254</v>
      </c>
      <c r="L733" s="89" t="s">
        <v>4829</v>
      </c>
      <c r="M733" s="89" t="s">
        <v>2004</v>
      </c>
      <c r="N733" s="89" t="s">
        <v>2005</v>
      </c>
      <c r="O733" s="89" t="s">
        <v>135</v>
      </c>
      <c r="P733" s="89" t="s">
        <v>136</v>
      </c>
      <c r="Q733" s="89" t="s">
        <v>141</v>
      </c>
      <c r="R733" s="96" t="s">
        <v>104</v>
      </c>
      <c r="S733" s="98" t="s">
        <v>99</v>
      </c>
      <c r="T733" s="89"/>
      <c r="U733" s="89"/>
      <c r="V733" s="89"/>
      <c r="W733" s="89"/>
      <c r="X733" s="89"/>
      <c r="Y733" s="91"/>
    </row>
    <row r="734" spans="1:25" x14ac:dyDescent="0.25">
      <c r="A734" s="89">
        <v>43243</v>
      </c>
      <c r="B734" s="90" t="s">
        <v>92</v>
      </c>
      <c r="C734" s="89" t="s">
        <v>86</v>
      </c>
      <c r="D734" s="89" t="s">
        <v>2889</v>
      </c>
      <c r="E734" s="76" t="s">
        <v>472</v>
      </c>
      <c r="F734" s="76" t="str">
        <f>VLOOKUP(E734,Lookup!$A$1:$B$68,2,FALSE)</f>
        <v>Emergency Flow / ED</v>
      </c>
      <c r="G734" s="89" t="s">
        <v>2732</v>
      </c>
      <c r="H734" s="76" t="s">
        <v>4904</v>
      </c>
      <c r="I734" s="76" t="s">
        <v>3240</v>
      </c>
      <c r="J734" s="91">
        <v>45254</v>
      </c>
      <c r="K734" s="91">
        <v>45254</v>
      </c>
      <c r="L734" s="89" t="s">
        <v>4806</v>
      </c>
      <c r="M734" s="89" t="s">
        <v>2006</v>
      </c>
      <c r="N734" s="89" t="s">
        <v>2007</v>
      </c>
      <c r="O734" s="89" t="s">
        <v>88</v>
      </c>
      <c r="P734" s="89" t="s">
        <v>158</v>
      </c>
      <c r="Q734" s="89" t="s">
        <v>89</v>
      </c>
      <c r="R734" s="96" t="s">
        <v>104</v>
      </c>
      <c r="S734" s="93" t="s">
        <v>91</v>
      </c>
      <c r="T734" s="99" t="s">
        <v>104</v>
      </c>
      <c r="U734" s="89" t="s">
        <v>2008</v>
      </c>
      <c r="V734" s="89" t="s">
        <v>2009</v>
      </c>
      <c r="W734" s="89"/>
      <c r="X734" s="89" t="s">
        <v>2010</v>
      </c>
      <c r="Y734" s="91"/>
    </row>
    <row r="735" spans="1:25" x14ac:dyDescent="0.25">
      <c r="A735" s="89">
        <v>43189</v>
      </c>
      <c r="B735" s="90" t="s">
        <v>92</v>
      </c>
      <c r="C735" s="89" t="s">
        <v>86</v>
      </c>
      <c r="D735" s="89" t="s">
        <v>2749</v>
      </c>
      <c r="E735" s="76" t="s">
        <v>93</v>
      </c>
      <c r="F735" s="76" t="str">
        <f>VLOOKUP(E735,Lookup!$A$1:$B$68,2,FALSE)</f>
        <v>Medicine</v>
      </c>
      <c r="G735" s="89" t="s">
        <v>2744</v>
      </c>
      <c r="H735" s="76" t="s">
        <v>4904</v>
      </c>
      <c r="I735" s="76" t="s">
        <v>3212</v>
      </c>
      <c r="J735" s="91">
        <v>45254</v>
      </c>
      <c r="K735" s="91">
        <v>45254</v>
      </c>
      <c r="L735" s="89"/>
      <c r="M735" s="89" t="s">
        <v>2003</v>
      </c>
      <c r="N735" s="89" t="s">
        <v>1440</v>
      </c>
      <c r="O735" s="89" t="s">
        <v>127</v>
      </c>
      <c r="P735" s="89" t="s">
        <v>145</v>
      </c>
      <c r="Q735" s="89" t="s">
        <v>149</v>
      </c>
      <c r="R735" s="92" t="s">
        <v>91</v>
      </c>
      <c r="S735" s="93" t="s">
        <v>91</v>
      </c>
      <c r="T735" s="89"/>
      <c r="U735" s="89"/>
      <c r="V735" s="89"/>
      <c r="W735" s="89"/>
      <c r="X735" s="89"/>
      <c r="Y735" s="91"/>
    </row>
    <row r="736" spans="1:25" x14ac:dyDescent="0.25">
      <c r="A736" s="89">
        <v>43299</v>
      </c>
      <c r="B736" s="90" t="s">
        <v>92</v>
      </c>
      <c r="C736" s="89" t="s">
        <v>86</v>
      </c>
      <c r="D736" s="89" t="s">
        <v>2718</v>
      </c>
      <c r="E736" s="76" t="s">
        <v>130</v>
      </c>
      <c r="F736" s="76" t="str">
        <f>VLOOKUP(E736,Lookup!$A$1:$B$68,2,FALSE)</f>
        <v>Medicine</v>
      </c>
      <c r="G736" s="89" t="s">
        <v>2724</v>
      </c>
      <c r="H736" s="76" t="s">
        <v>4904</v>
      </c>
      <c r="I736" s="76" t="s">
        <v>36</v>
      </c>
      <c r="J736" s="91">
        <v>45255</v>
      </c>
      <c r="K736" s="91">
        <v>45253</v>
      </c>
      <c r="L736" s="89" t="s">
        <v>4827</v>
      </c>
      <c r="M736" s="89" t="s">
        <v>1997</v>
      </c>
      <c r="N736" s="89" t="s">
        <v>1998</v>
      </c>
      <c r="O736" s="89" t="s">
        <v>115</v>
      </c>
      <c r="P736" s="89" t="s">
        <v>116</v>
      </c>
      <c r="Q736" s="89" t="s">
        <v>1378</v>
      </c>
      <c r="R736" s="92" t="s">
        <v>91</v>
      </c>
      <c r="S736" s="93" t="s">
        <v>91</v>
      </c>
      <c r="T736" s="89"/>
      <c r="U736" s="89"/>
      <c r="V736" s="89"/>
      <c r="W736" s="89"/>
      <c r="X736" s="89"/>
      <c r="Y736" s="91"/>
    </row>
    <row r="737" spans="1:25" x14ac:dyDescent="0.25">
      <c r="A737" s="89">
        <v>43301</v>
      </c>
      <c r="B737" s="90" t="s">
        <v>92</v>
      </c>
      <c r="C737" s="89" t="s">
        <v>86</v>
      </c>
      <c r="D737" s="89" t="s">
        <v>2723</v>
      </c>
      <c r="E737" s="76" t="s">
        <v>36</v>
      </c>
      <c r="F737" s="76" t="str">
        <f>VLOOKUP(E737,Lookup!$A$1:$B$68,2,FALSE)</f>
        <v>Emergency Flow / ED</v>
      </c>
      <c r="G737" s="89" t="s">
        <v>2724</v>
      </c>
      <c r="H737" s="76" t="s">
        <v>4904</v>
      </c>
      <c r="I737" s="76" t="s">
        <v>36</v>
      </c>
      <c r="J737" s="91">
        <v>45255</v>
      </c>
      <c r="K737" s="91">
        <v>45255</v>
      </c>
      <c r="L737" s="89"/>
      <c r="M737" s="89" t="s">
        <v>2014</v>
      </c>
      <c r="N737" s="89" t="s">
        <v>2015</v>
      </c>
      <c r="O737" s="89" t="s">
        <v>88</v>
      </c>
      <c r="P737" s="89" t="s">
        <v>158</v>
      </c>
      <c r="Q737" s="89" t="s">
        <v>157</v>
      </c>
      <c r="R737" s="92" t="s">
        <v>91</v>
      </c>
      <c r="S737" s="93" t="s">
        <v>91</v>
      </c>
      <c r="T737" s="89"/>
      <c r="U737" s="89"/>
      <c r="V737" s="89"/>
      <c r="W737" s="89"/>
      <c r="X737" s="89"/>
      <c r="Y737" s="91"/>
    </row>
    <row r="738" spans="1:25" x14ac:dyDescent="0.25">
      <c r="A738" s="89">
        <v>43290</v>
      </c>
      <c r="B738" s="90" t="s">
        <v>92</v>
      </c>
      <c r="C738" s="89" t="s">
        <v>86</v>
      </c>
      <c r="D738" s="89" t="s">
        <v>2710</v>
      </c>
      <c r="E738" s="76" t="s">
        <v>126</v>
      </c>
      <c r="F738" s="76" t="str">
        <f>VLOOKUP(E738,Lookup!$A$1:$B$68,2,FALSE)</f>
        <v>Emergency Flow / ED</v>
      </c>
      <c r="G738" s="89" t="s">
        <v>2732</v>
      </c>
      <c r="H738" s="76" t="s">
        <v>4904</v>
      </c>
      <c r="I738" s="76" t="s">
        <v>3240</v>
      </c>
      <c r="J738" s="91">
        <v>45255</v>
      </c>
      <c r="K738" s="91">
        <v>45255</v>
      </c>
      <c r="L738" s="89" t="s">
        <v>4806</v>
      </c>
      <c r="M738" s="89" t="s">
        <v>2011</v>
      </c>
      <c r="N738" s="89" t="s">
        <v>2012</v>
      </c>
      <c r="O738" s="89" t="s">
        <v>88</v>
      </c>
      <c r="P738" s="89" t="s">
        <v>158</v>
      </c>
      <c r="Q738" s="89" t="s">
        <v>89</v>
      </c>
      <c r="R738" s="92" t="s">
        <v>91</v>
      </c>
      <c r="S738" s="93" t="s">
        <v>91</v>
      </c>
      <c r="T738" s="89"/>
      <c r="U738" s="89"/>
      <c r="V738" s="89"/>
      <c r="W738" s="89"/>
      <c r="X738" s="89"/>
      <c r="Y738" s="91"/>
    </row>
    <row r="739" spans="1:25" x14ac:dyDescent="0.25">
      <c r="A739" s="89">
        <v>43356</v>
      </c>
      <c r="B739" s="90" t="s">
        <v>92</v>
      </c>
      <c r="C739" s="89" t="s">
        <v>86</v>
      </c>
      <c r="D739" s="89" t="s">
        <v>2740</v>
      </c>
      <c r="E739" s="76" t="s">
        <v>191</v>
      </c>
      <c r="F739" s="76" t="str">
        <f>VLOOKUP(E739,Lookup!$A$1:$B$68,2,FALSE)</f>
        <v>Medicine</v>
      </c>
      <c r="G739" s="89" t="s">
        <v>2720</v>
      </c>
      <c r="H739" s="76" t="s">
        <v>4904</v>
      </c>
      <c r="I739" s="76" t="s">
        <v>3217</v>
      </c>
      <c r="J739" s="91">
        <v>45256</v>
      </c>
      <c r="K739" s="91">
        <v>45256</v>
      </c>
      <c r="L739" s="89" t="s">
        <v>4805</v>
      </c>
      <c r="M739" s="89" t="s">
        <v>5874</v>
      </c>
      <c r="N739" s="89" t="s">
        <v>2016</v>
      </c>
      <c r="O739" s="89" t="s">
        <v>115</v>
      </c>
      <c r="P739" s="89" t="s">
        <v>116</v>
      </c>
      <c r="Q739" s="89" t="s">
        <v>117</v>
      </c>
      <c r="R739" s="92" t="s">
        <v>91</v>
      </c>
      <c r="S739" s="93" t="s">
        <v>91</v>
      </c>
      <c r="T739" s="89"/>
      <c r="U739" s="89"/>
      <c r="V739" s="89"/>
      <c r="W739" s="89"/>
      <c r="X739" s="89"/>
      <c r="Y739" s="91"/>
    </row>
    <row r="740" spans="1:25" x14ac:dyDescent="0.25">
      <c r="A740" s="89">
        <v>43446</v>
      </c>
      <c r="B740" s="90" t="s">
        <v>92</v>
      </c>
      <c r="C740" s="89" t="s">
        <v>86</v>
      </c>
      <c r="D740" s="89" t="s">
        <v>2749</v>
      </c>
      <c r="E740" s="76" t="s">
        <v>93</v>
      </c>
      <c r="F740" s="76" t="str">
        <f>VLOOKUP(E740,Lookup!$A$1:$B$68,2,FALSE)</f>
        <v>Medicine</v>
      </c>
      <c r="G740" s="89" t="s">
        <v>2744</v>
      </c>
      <c r="H740" s="76" t="s">
        <v>4904</v>
      </c>
      <c r="I740" s="76" t="s">
        <v>3212</v>
      </c>
      <c r="J740" s="91">
        <v>45257</v>
      </c>
      <c r="K740" s="91">
        <v>45253</v>
      </c>
      <c r="L740" s="89" t="s">
        <v>5724</v>
      </c>
      <c r="M740" s="89" t="s">
        <v>1996</v>
      </c>
      <c r="N740" s="89" t="s">
        <v>499</v>
      </c>
      <c r="O740" s="89" t="s">
        <v>127</v>
      </c>
      <c r="P740" s="89" t="s">
        <v>145</v>
      </c>
      <c r="Q740" s="89" t="s">
        <v>149</v>
      </c>
      <c r="R740" s="92" t="s">
        <v>91</v>
      </c>
      <c r="S740" s="93" t="s">
        <v>91</v>
      </c>
      <c r="T740" s="89"/>
      <c r="U740" s="89"/>
      <c r="V740" s="89"/>
      <c r="W740" s="89"/>
      <c r="X740" s="89"/>
      <c r="Y740" s="91"/>
    </row>
    <row r="741" spans="1:25" x14ac:dyDescent="0.25">
      <c r="A741" s="89">
        <v>43533</v>
      </c>
      <c r="B741" s="90" t="s">
        <v>92</v>
      </c>
      <c r="C741" s="89" t="s">
        <v>125</v>
      </c>
      <c r="D741" s="89" t="s">
        <v>2710</v>
      </c>
      <c r="E741" s="76" t="s">
        <v>126</v>
      </c>
      <c r="F741" s="76" t="str">
        <f>VLOOKUP(E741,Lookup!$A$1:$B$68,2,FALSE)</f>
        <v>Emergency Flow / ED</v>
      </c>
      <c r="G741" s="89" t="s">
        <v>2732</v>
      </c>
      <c r="H741" s="76" t="s">
        <v>4904</v>
      </c>
      <c r="I741" s="76" t="s">
        <v>3240</v>
      </c>
      <c r="J741" s="91">
        <v>45258</v>
      </c>
      <c r="K741" s="91">
        <v>45256</v>
      </c>
      <c r="L741" s="89" t="s">
        <v>4757</v>
      </c>
      <c r="M741" s="89" t="s">
        <v>1854</v>
      </c>
      <c r="N741" s="89" t="s">
        <v>1855</v>
      </c>
      <c r="O741" s="89" t="s">
        <v>127</v>
      </c>
      <c r="P741" s="89" t="s">
        <v>128</v>
      </c>
      <c r="Q741" s="89" t="s">
        <v>189</v>
      </c>
      <c r="R741" s="92" t="s">
        <v>91</v>
      </c>
      <c r="S741" s="89"/>
      <c r="T741" s="89"/>
      <c r="U741" s="89"/>
      <c r="V741" s="89"/>
      <c r="W741" s="89"/>
      <c r="X741" s="89"/>
      <c r="Y741" s="91"/>
    </row>
    <row r="742" spans="1:25" x14ac:dyDescent="0.25">
      <c r="A742" s="89">
        <v>43497</v>
      </c>
      <c r="B742" s="90" t="s">
        <v>92</v>
      </c>
      <c r="C742" s="89" t="s">
        <v>86</v>
      </c>
      <c r="D742" s="89" t="s">
        <v>2723</v>
      </c>
      <c r="E742" s="76" t="s">
        <v>36</v>
      </c>
      <c r="F742" s="76" t="str">
        <f>VLOOKUP(E742,Lookup!$A$1:$B$68,2,FALSE)</f>
        <v>Emergency Flow / ED</v>
      </c>
      <c r="G742" s="89" t="s">
        <v>2724</v>
      </c>
      <c r="H742" s="76" t="s">
        <v>4904</v>
      </c>
      <c r="I742" s="76" t="s">
        <v>36</v>
      </c>
      <c r="J742" s="91">
        <v>45258</v>
      </c>
      <c r="K742" s="91">
        <v>45258</v>
      </c>
      <c r="L742" s="89"/>
      <c r="M742" s="89" t="s">
        <v>2029</v>
      </c>
      <c r="N742" s="89" t="s">
        <v>2030</v>
      </c>
      <c r="O742" s="89" t="s">
        <v>135</v>
      </c>
      <c r="P742" s="89" t="s">
        <v>136</v>
      </c>
      <c r="Q742" s="89" t="s">
        <v>209</v>
      </c>
      <c r="R742" s="92" t="s">
        <v>91</v>
      </c>
      <c r="S742" s="93" t="s">
        <v>91</v>
      </c>
      <c r="T742" s="89"/>
      <c r="U742" s="89"/>
      <c r="V742" s="89"/>
      <c r="W742" s="89"/>
      <c r="X742" s="89"/>
      <c r="Y742" s="91"/>
    </row>
    <row r="743" spans="1:25" x14ac:dyDescent="0.25">
      <c r="A743" s="89">
        <v>43585</v>
      </c>
      <c r="B743" s="90" t="s">
        <v>85</v>
      </c>
      <c r="C743" s="89" t="s">
        <v>86</v>
      </c>
      <c r="D743" s="89" t="s">
        <v>2719</v>
      </c>
      <c r="E743" s="76" t="s">
        <v>831</v>
      </c>
      <c r="F743" s="76" t="str">
        <f>VLOOKUP(E743,Lookup!$A$1:$B$68,2,FALSE)</f>
        <v>Emergency Flow / ED</v>
      </c>
      <c r="G743" s="89" t="s">
        <v>2879</v>
      </c>
      <c r="H743" s="76" t="s">
        <v>4904</v>
      </c>
      <c r="I743" s="76" t="s">
        <v>50</v>
      </c>
      <c r="J743" s="91">
        <v>45258</v>
      </c>
      <c r="K743" s="91">
        <v>45258</v>
      </c>
      <c r="L743" s="89" t="s">
        <v>5723</v>
      </c>
      <c r="M743" s="89" t="s">
        <v>2019</v>
      </c>
      <c r="N743" s="89" t="s">
        <v>2020</v>
      </c>
      <c r="O743" s="89" t="s">
        <v>88</v>
      </c>
      <c r="P743" s="89" t="s">
        <v>90</v>
      </c>
      <c r="Q743" s="89" t="s">
        <v>157</v>
      </c>
      <c r="R743" s="92" t="s">
        <v>91</v>
      </c>
      <c r="S743" s="89"/>
      <c r="T743" s="89"/>
      <c r="U743" s="89"/>
      <c r="V743" s="89"/>
      <c r="W743" s="89"/>
      <c r="X743" s="89"/>
      <c r="Y743" s="91"/>
    </row>
    <row r="744" spans="1:25" x14ac:dyDescent="0.25">
      <c r="A744" s="89">
        <v>43624</v>
      </c>
      <c r="B744" s="90" t="s">
        <v>85</v>
      </c>
      <c r="C744" s="89" t="s">
        <v>125</v>
      </c>
      <c r="D744" s="89" t="s">
        <v>2737</v>
      </c>
      <c r="E744" s="76" t="s">
        <v>230</v>
      </c>
      <c r="F744" s="76" t="str">
        <f>VLOOKUP(E744,Lookup!$A$1:$B$68,2,FALSE)</f>
        <v>Medicine</v>
      </c>
      <c r="G744" s="89" t="s">
        <v>2861</v>
      </c>
      <c r="H744" s="76" t="s">
        <v>4904</v>
      </c>
      <c r="I744" s="76" t="s">
        <v>43</v>
      </c>
      <c r="J744" s="91">
        <v>45259</v>
      </c>
      <c r="K744" s="91">
        <v>45258</v>
      </c>
      <c r="L744" s="89" t="s">
        <v>4881</v>
      </c>
      <c r="M744" s="89" t="s">
        <v>2023</v>
      </c>
      <c r="N744" s="89" t="s">
        <v>2024</v>
      </c>
      <c r="O744" s="89" t="s">
        <v>900</v>
      </c>
      <c r="P744" s="89" t="s">
        <v>2025</v>
      </c>
      <c r="Q744" s="89" t="s">
        <v>2026</v>
      </c>
      <c r="R744" s="94" t="s">
        <v>99</v>
      </c>
      <c r="S744" s="89"/>
      <c r="T744" s="89"/>
      <c r="U744" s="89"/>
      <c r="V744" s="89"/>
      <c r="W744" s="89"/>
      <c r="X744" s="89"/>
      <c r="Y744" s="91"/>
    </row>
    <row r="745" spans="1:25" x14ac:dyDescent="0.25">
      <c r="A745" s="89">
        <v>43661</v>
      </c>
      <c r="B745" s="90" t="s">
        <v>92</v>
      </c>
      <c r="C745" s="89" t="s">
        <v>86</v>
      </c>
      <c r="D745" s="89" t="s">
        <v>2749</v>
      </c>
      <c r="E745" s="76" t="s">
        <v>93</v>
      </c>
      <c r="F745" s="76" t="str">
        <f>VLOOKUP(E745,Lookup!$A$1:$B$68,2,FALSE)</f>
        <v>Medicine</v>
      </c>
      <c r="G745" s="89" t="s">
        <v>2829</v>
      </c>
      <c r="H745" s="76" t="s">
        <v>4904</v>
      </c>
      <c r="I745" s="76" t="s">
        <v>3266</v>
      </c>
      <c r="J745" s="91">
        <v>45259</v>
      </c>
      <c r="K745" s="91">
        <v>45258</v>
      </c>
      <c r="L745" s="89"/>
      <c r="M745" s="89" t="s">
        <v>2027</v>
      </c>
      <c r="N745" s="89" t="s">
        <v>2028</v>
      </c>
      <c r="O745" s="89" t="s">
        <v>88</v>
      </c>
      <c r="P745" s="89" t="s">
        <v>158</v>
      </c>
      <c r="Q745" s="89" t="s">
        <v>89</v>
      </c>
      <c r="R745" s="92" t="s">
        <v>91</v>
      </c>
      <c r="S745" s="93" t="s">
        <v>91</v>
      </c>
      <c r="T745" s="89"/>
      <c r="U745" s="89"/>
      <c r="V745" s="89"/>
      <c r="W745" s="89"/>
      <c r="X745" s="89"/>
      <c r="Y745" s="91"/>
    </row>
    <row r="746" spans="1:25" x14ac:dyDescent="0.25">
      <c r="A746" s="89">
        <v>43591</v>
      </c>
      <c r="B746" s="90" t="s">
        <v>85</v>
      </c>
      <c r="C746" s="89" t="s">
        <v>86</v>
      </c>
      <c r="D746" s="89" t="s">
        <v>2723</v>
      </c>
      <c r="E746" s="76" t="s">
        <v>36</v>
      </c>
      <c r="F746" s="76" t="str">
        <f>VLOOKUP(E746,Lookup!$A$1:$B$68,2,FALSE)</f>
        <v>Emergency Flow / ED</v>
      </c>
      <c r="G746" s="89" t="s">
        <v>2724</v>
      </c>
      <c r="H746" s="76" t="s">
        <v>4904</v>
      </c>
      <c r="I746" s="76" t="s">
        <v>36</v>
      </c>
      <c r="J746" s="91">
        <v>45259</v>
      </c>
      <c r="K746" s="91">
        <v>45258</v>
      </c>
      <c r="L746" s="89" t="s">
        <v>4828</v>
      </c>
      <c r="M746" s="89" t="s">
        <v>2031</v>
      </c>
      <c r="N746" s="89" t="s">
        <v>2032</v>
      </c>
      <c r="O746" s="89" t="s">
        <v>88</v>
      </c>
      <c r="P746" s="89" t="s">
        <v>158</v>
      </c>
      <c r="Q746" s="89" t="s">
        <v>157</v>
      </c>
      <c r="R746" s="92" t="s">
        <v>91</v>
      </c>
      <c r="S746" s="93" t="s">
        <v>91</v>
      </c>
      <c r="T746" s="89"/>
      <c r="U746" s="89"/>
      <c r="V746" s="89"/>
      <c r="W746" s="89"/>
      <c r="X746" s="89"/>
      <c r="Y746" s="91"/>
    </row>
    <row r="747" spans="1:25" x14ac:dyDescent="0.25">
      <c r="A747" s="89">
        <v>43610</v>
      </c>
      <c r="B747" s="90" t="s">
        <v>92</v>
      </c>
      <c r="C747" s="89" t="s">
        <v>86</v>
      </c>
      <c r="D747" s="89" t="s">
        <v>2723</v>
      </c>
      <c r="E747" s="76" t="s">
        <v>36</v>
      </c>
      <c r="F747" s="76" t="str">
        <f>VLOOKUP(E747,Lookup!$A$1:$B$68,2,FALSE)</f>
        <v>Emergency Flow / ED</v>
      </c>
      <c r="G747" s="89" t="s">
        <v>2724</v>
      </c>
      <c r="H747" s="76" t="s">
        <v>4904</v>
      </c>
      <c r="I747" s="76" t="s">
        <v>36</v>
      </c>
      <c r="J747" s="91">
        <v>45259</v>
      </c>
      <c r="K747" s="91">
        <v>45259</v>
      </c>
      <c r="L747" s="89" t="s">
        <v>5722</v>
      </c>
      <c r="M747" s="89" t="s">
        <v>2043</v>
      </c>
      <c r="N747" s="89" t="s">
        <v>2044</v>
      </c>
      <c r="O747" s="89" t="s">
        <v>135</v>
      </c>
      <c r="P747" s="89" t="s">
        <v>136</v>
      </c>
      <c r="Q747" s="89" t="s">
        <v>439</v>
      </c>
      <c r="R747" s="92" t="s">
        <v>91</v>
      </c>
      <c r="S747" s="93" t="s">
        <v>91</v>
      </c>
      <c r="T747" s="89"/>
      <c r="U747" s="89"/>
      <c r="V747" s="89"/>
      <c r="W747" s="89"/>
      <c r="X747" s="89"/>
      <c r="Y747" s="91"/>
    </row>
    <row r="748" spans="1:25" x14ac:dyDescent="0.25">
      <c r="A748" s="89">
        <v>43655</v>
      </c>
      <c r="B748" s="90" t="s">
        <v>92</v>
      </c>
      <c r="C748" s="89" t="s">
        <v>125</v>
      </c>
      <c r="D748" s="89" t="s">
        <v>2740</v>
      </c>
      <c r="E748" s="76" t="s">
        <v>191</v>
      </c>
      <c r="F748" s="76" t="str">
        <f>VLOOKUP(E748,Lookup!$A$1:$B$68,2,FALSE)</f>
        <v>Medicine</v>
      </c>
      <c r="G748" s="89" t="s">
        <v>2743</v>
      </c>
      <c r="H748" s="76" t="s">
        <v>4904</v>
      </c>
      <c r="I748" s="76" t="s">
        <v>3242</v>
      </c>
      <c r="J748" s="91">
        <v>45259</v>
      </c>
      <c r="K748" s="91">
        <v>45259</v>
      </c>
      <c r="L748" s="89"/>
      <c r="M748" s="89" t="s">
        <v>2036</v>
      </c>
      <c r="N748" s="89" t="s">
        <v>2037</v>
      </c>
      <c r="O748" s="89" t="s">
        <v>131</v>
      </c>
      <c r="P748" s="89" t="s">
        <v>132</v>
      </c>
      <c r="Q748" s="89" t="s">
        <v>133</v>
      </c>
      <c r="R748" s="92" t="s">
        <v>91</v>
      </c>
      <c r="S748" s="89"/>
      <c r="T748" s="89"/>
      <c r="U748" s="89"/>
      <c r="V748" s="89"/>
      <c r="W748" s="89"/>
      <c r="X748" s="89"/>
      <c r="Y748" s="91"/>
    </row>
    <row r="749" spans="1:25" x14ac:dyDescent="0.25">
      <c r="A749" s="89">
        <v>43708</v>
      </c>
      <c r="B749" s="90" t="s">
        <v>92</v>
      </c>
      <c r="C749" s="89" t="s">
        <v>86</v>
      </c>
      <c r="D749" s="89" t="s">
        <v>2726</v>
      </c>
      <c r="E749" s="76" t="s">
        <v>138</v>
      </c>
      <c r="F749" s="76" t="str">
        <f>VLOOKUP(E749,Lookup!$A$1:$B$68,2,FALSE)</f>
        <v>Specialist Surgery</v>
      </c>
      <c r="G749" s="89" t="s">
        <v>2891</v>
      </c>
      <c r="H749" s="76" t="s">
        <v>4904</v>
      </c>
      <c r="I749" s="76" t="s">
        <v>38</v>
      </c>
      <c r="J749" s="91">
        <v>45260</v>
      </c>
      <c r="K749" s="91">
        <v>45259</v>
      </c>
      <c r="L749" s="89"/>
      <c r="M749" s="89" t="s">
        <v>3326</v>
      </c>
      <c r="N749" s="89" t="s">
        <v>2033</v>
      </c>
      <c r="O749" s="89" t="s">
        <v>131</v>
      </c>
      <c r="P749" s="89" t="s">
        <v>132</v>
      </c>
      <c r="Q749" s="89" t="s">
        <v>133</v>
      </c>
      <c r="R749" s="102" t="s">
        <v>171</v>
      </c>
      <c r="S749" s="103" t="s">
        <v>171</v>
      </c>
      <c r="T749" s="89"/>
      <c r="U749" s="89" t="s">
        <v>4111</v>
      </c>
      <c r="V749" s="89"/>
      <c r="W749" s="89"/>
      <c r="X749" s="89"/>
      <c r="Y749" s="91"/>
    </row>
    <row r="750" spans="1:25" x14ac:dyDescent="0.25">
      <c r="A750" s="89">
        <v>43672</v>
      </c>
      <c r="B750" s="90" t="s">
        <v>85</v>
      </c>
      <c r="C750" s="89" t="s">
        <v>86</v>
      </c>
      <c r="D750" s="89" t="s">
        <v>2719</v>
      </c>
      <c r="E750" s="76" t="s">
        <v>831</v>
      </c>
      <c r="F750" s="76" t="str">
        <f>VLOOKUP(E750,Lookup!$A$1:$B$68,2,FALSE)</f>
        <v>Emergency Flow / ED</v>
      </c>
      <c r="G750" s="89" t="s">
        <v>2720</v>
      </c>
      <c r="H750" s="76" t="s">
        <v>4904</v>
      </c>
      <c r="I750" s="76" t="s">
        <v>3217</v>
      </c>
      <c r="J750" s="91">
        <v>45260</v>
      </c>
      <c r="K750" s="91">
        <v>45259</v>
      </c>
      <c r="L750" s="89"/>
      <c r="M750" s="89" t="s">
        <v>2034</v>
      </c>
      <c r="N750" s="89" t="s">
        <v>2035</v>
      </c>
      <c r="O750" s="89" t="s">
        <v>88</v>
      </c>
      <c r="P750" s="89" t="s">
        <v>90</v>
      </c>
      <c r="Q750" s="89" t="s">
        <v>157</v>
      </c>
      <c r="R750" s="92" t="s">
        <v>91</v>
      </c>
      <c r="S750" s="89"/>
      <c r="T750" s="89"/>
      <c r="U750" s="89"/>
      <c r="V750" s="89"/>
      <c r="W750" s="89"/>
      <c r="X750" s="89"/>
      <c r="Y750" s="91"/>
    </row>
    <row r="751" spans="1:25" x14ac:dyDescent="0.25">
      <c r="A751" s="89">
        <v>43752</v>
      </c>
      <c r="B751" s="90" t="s">
        <v>92</v>
      </c>
      <c r="C751" s="89" t="s">
        <v>155</v>
      </c>
      <c r="D751" s="89" t="s">
        <v>2723</v>
      </c>
      <c r="E751" s="76" t="s">
        <v>36</v>
      </c>
      <c r="F751" s="76" t="str">
        <f>VLOOKUP(E751,Lookup!$A$1:$B$68,2,FALSE)</f>
        <v>Emergency Flow / ED</v>
      </c>
      <c r="G751" s="89" t="s">
        <v>2720</v>
      </c>
      <c r="H751" s="76" t="s">
        <v>4904</v>
      </c>
      <c r="I751" s="76" t="s">
        <v>3217</v>
      </c>
      <c r="J751" s="91">
        <v>45261</v>
      </c>
      <c r="K751" s="91">
        <v>45250</v>
      </c>
      <c r="L751" s="89" t="s">
        <v>4761</v>
      </c>
      <c r="M751" s="89" t="s">
        <v>1967</v>
      </c>
      <c r="N751" s="89" t="s">
        <v>1968</v>
      </c>
      <c r="O751" s="89" t="s">
        <v>4942</v>
      </c>
      <c r="P751" s="89" t="s">
        <v>360</v>
      </c>
      <c r="Q751" s="89" t="s">
        <v>361</v>
      </c>
      <c r="R751" s="96" t="s">
        <v>104</v>
      </c>
      <c r="S751" s="89"/>
      <c r="T751" s="89"/>
      <c r="U751" s="89"/>
      <c r="V751" s="89"/>
      <c r="W751" s="89"/>
      <c r="X751" s="89"/>
      <c r="Y751" s="91"/>
    </row>
    <row r="752" spans="1:25" x14ac:dyDescent="0.25">
      <c r="A752" s="89">
        <v>43762</v>
      </c>
      <c r="B752" s="90" t="s">
        <v>92</v>
      </c>
      <c r="C752" s="89" t="s">
        <v>86</v>
      </c>
      <c r="D752" s="89" t="s">
        <v>2723</v>
      </c>
      <c r="E752" s="76" t="s">
        <v>36</v>
      </c>
      <c r="F752" s="76" t="str">
        <f>VLOOKUP(E752,Lookup!$A$1:$B$68,2,FALSE)</f>
        <v>Emergency Flow / ED</v>
      </c>
      <c r="G752" s="89" t="s">
        <v>2724</v>
      </c>
      <c r="H752" s="76" t="s">
        <v>4904</v>
      </c>
      <c r="I752" s="76" t="s">
        <v>36</v>
      </c>
      <c r="J752" s="91">
        <v>45261</v>
      </c>
      <c r="K752" s="91">
        <v>45259</v>
      </c>
      <c r="L752" s="89" t="s">
        <v>5721</v>
      </c>
      <c r="M752" s="89" t="s">
        <v>2040</v>
      </c>
      <c r="N752" s="89" t="s">
        <v>2041</v>
      </c>
      <c r="O752" s="89" t="s">
        <v>131</v>
      </c>
      <c r="P752" s="89" t="s">
        <v>132</v>
      </c>
      <c r="Q752" s="89" t="s">
        <v>586</v>
      </c>
      <c r="R752" s="95" t="s">
        <v>11</v>
      </c>
      <c r="S752" s="93" t="s">
        <v>91</v>
      </c>
      <c r="T752" s="89"/>
      <c r="U752" s="89" t="s">
        <v>3325</v>
      </c>
      <c r="V752" s="89"/>
      <c r="W752" s="89"/>
      <c r="X752" s="89"/>
      <c r="Y752" s="91"/>
    </row>
    <row r="753" spans="1:25" x14ac:dyDescent="0.25">
      <c r="A753" s="89">
        <v>43740</v>
      </c>
      <c r="B753" s="90" t="s">
        <v>85</v>
      </c>
      <c r="C753" s="89" t="s">
        <v>86</v>
      </c>
      <c r="D753" s="89" t="s">
        <v>2710</v>
      </c>
      <c r="E753" s="76" t="s">
        <v>126</v>
      </c>
      <c r="F753" s="76" t="str">
        <f>VLOOKUP(E753,Lookup!$A$1:$B$68,2,FALSE)</f>
        <v>Emergency Flow / ED</v>
      </c>
      <c r="G753" s="89" t="s">
        <v>2732</v>
      </c>
      <c r="H753" s="76" t="s">
        <v>4904</v>
      </c>
      <c r="I753" s="76" t="s">
        <v>3240</v>
      </c>
      <c r="J753" s="91">
        <v>45261</v>
      </c>
      <c r="K753" s="91">
        <v>45260</v>
      </c>
      <c r="L753" s="89" t="s">
        <v>4779</v>
      </c>
      <c r="M753" s="89" t="s">
        <v>2048</v>
      </c>
      <c r="N753" s="89" t="s">
        <v>2049</v>
      </c>
      <c r="O753" s="89" t="s">
        <v>176</v>
      </c>
      <c r="P753" s="89" t="s">
        <v>195</v>
      </c>
      <c r="Q753" s="89" t="s">
        <v>196</v>
      </c>
      <c r="R753" s="92" t="s">
        <v>91</v>
      </c>
      <c r="S753" s="89"/>
      <c r="T753" s="89"/>
      <c r="U753" s="89"/>
      <c r="V753" s="89"/>
      <c r="W753" s="89"/>
      <c r="X753" s="89"/>
      <c r="Y753" s="91"/>
    </row>
    <row r="754" spans="1:25" x14ac:dyDescent="0.25">
      <c r="A754" s="89">
        <v>43813</v>
      </c>
      <c r="B754" s="90" t="s">
        <v>92</v>
      </c>
      <c r="C754" s="89" t="s">
        <v>86</v>
      </c>
      <c r="D754" s="89" t="s">
        <v>2723</v>
      </c>
      <c r="E754" s="76" t="s">
        <v>36</v>
      </c>
      <c r="F754" s="76" t="str">
        <f>VLOOKUP(E754,Lookup!$A$1:$B$68,2,FALSE)</f>
        <v>Emergency Flow / ED</v>
      </c>
      <c r="G754" s="89" t="s">
        <v>2724</v>
      </c>
      <c r="H754" s="76" t="s">
        <v>4904</v>
      </c>
      <c r="I754" s="76" t="s">
        <v>36</v>
      </c>
      <c r="J754" s="91">
        <v>45261</v>
      </c>
      <c r="K754" s="91">
        <v>45261</v>
      </c>
      <c r="L754" s="89"/>
      <c r="M754" s="89" t="s">
        <v>2050</v>
      </c>
      <c r="N754" s="89" t="s">
        <v>2051</v>
      </c>
      <c r="O754" s="89" t="s">
        <v>88</v>
      </c>
      <c r="P754" s="89" t="s">
        <v>158</v>
      </c>
      <c r="Q754" s="89" t="s">
        <v>157</v>
      </c>
      <c r="R754" s="92" t="s">
        <v>91</v>
      </c>
      <c r="S754" s="93" t="s">
        <v>91</v>
      </c>
      <c r="T754" s="89"/>
      <c r="U754" s="89"/>
      <c r="V754" s="89"/>
      <c r="W754" s="89"/>
      <c r="X754" s="89"/>
      <c r="Y754" s="91"/>
    </row>
    <row r="755" spans="1:25" x14ac:dyDescent="0.25">
      <c r="A755" s="89">
        <v>43850</v>
      </c>
      <c r="B755" s="90" t="s">
        <v>92</v>
      </c>
      <c r="C755" s="89" t="s">
        <v>86</v>
      </c>
      <c r="D755" s="89" t="s">
        <v>2749</v>
      </c>
      <c r="E755" s="76" t="s">
        <v>93</v>
      </c>
      <c r="F755" s="76" t="str">
        <f>VLOOKUP(E755,Lookup!$A$1:$B$68,2,FALSE)</f>
        <v>Medicine</v>
      </c>
      <c r="G755" s="89" t="s">
        <v>2829</v>
      </c>
      <c r="H755" s="76" t="s">
        <v>4904</v>
      </c>
      <c r="I755" s="76" t="s">
        <v>3266</v>
      </c>
      <c r="J755" s="91">
        <v>45262</v>
      </c>
      <c r="K755" s="91">
        <v>45262</v>
      </c>
      <c r="L755" s="89" t="s">
        <v>4776</v>
      </c>
      <c r="M755" s="89" t="s">
        <v>2052</v>
      </c>
      <c r="N755" s="89" t="s">
        <v>2053</v>
      </c>
      <c r="O755" s="89" t="s">
        <v>135</v>
      </c>
      <c r="P755" s="89" t="s">
        <v>136</v>
      </c>
      <c r="Q755" s="89" t="s">
        <v>209</v>
      </c>
      <c r="R755" s="92" t="s">
        <v>91</v>
      </c>
      <c r="S755" s="93" t="s">
        <v>91</v>
      </c>
      <c r="T755" s="89"/>
      <c r="U755" s="89"/>
      <c r="V755" s="89"/>
      <c r="W755" s="89"/>
      <c r="X755" s="89"/>
      <c r="Y755" s="91"/>
    </row>
    <row r="756" spans="1:25" x14ac:dyDescent="0.25">
      <c r="A756" s="89">
        <v>43923</v>
      </c>
      <c r="B756" s="90" t="s">
        <v>92</v>
      </c>
      <c r="C756" s="89" t="s">
        <v>86</v>
      </c>
      <c r="D756" s="89" t="s">
        <v>2740</v>
      </c>
      <c r="E756" s="76" t="s">
        <v>191</v>
      </c>
      <c r="F756" s="76" t="str">
        <f>VLOOKUP(E756,Lookup!$A$1:$B$68,2,FALSE)</f>
        <v>Medicine</v>
      </c>
      <c r="G756" s="89" t="s">
        <v>2741</v>
      </c>
      <c r="H756" s="76" t="s">
        <v>4904</v>
      </c>
      <c r="I756" s="76" t="s">
        <v>3232</v>
      </c>
      <c r="J756" s="91">
        <v>45264</v>
      </c>
      <c r="K756" s="91">
        <v>45259</v>
      </c>
      <c r="L756" s="89" t="s">
        <v>5720</v>
      </c>
      <c r="M756" s="89" t="s">
        <v>2045</v>
      </c>
      <c r="N756" s="89" t="s">
        <v>1873</v>
      </c>
      <c r="O756" s="89" t="s">
        <v>127</v>
      </c>
      <c r="P756" s="89" t="s">
        <v>145</v>
      </c>
      <c r="Q756" s="89" t="s">
        <v>149</v>
      </c>
      <c r="R756" s="92" t="s">
        <v>91</v>
      </c>
      <c r="S756" s="93" t="s">
        <v>91</v>
      </c>
      <c r="T756" s="89"/>
      <c r="U756" s="89"/>
      <c r="V756" s="89"/>
      <c r="W756" s="89"/>
      <c r="X756" s="89"/>
      <c r="Y756" s="91"/>
    </row>
    <row r="757" spans="1:25" x14ac:dyDescent="0.25">
      <c r="A757" s="89">
        <v>43912</v>
      </c>
      <c r="B757" s="90" t="s">
        <v>183</v>
      </c>
      <c r="C757" s="89" t="s">
        <v>86</v>
      </c>
      <c r="D757" s="89" t="s">
        <v>2818</v>
      </c>
      <c r="E757" s="76" t="s">
        <v>201</v>
      </c>
      <c r="F757" s="76" t="str">
        <f>VLOOKUP(E757,Lookup!$A$1:$B$68,2,FALSE)</f>
        <v>Integrated Surgery</v>
      </c>
      <c r="G757" s="89" t="s">
        <v>2745</v>
      </c>
      <c r="H757" s="76" t="s">
        <v>4904</v>
      </c>
      <c r="I757" s="76" t="s">
        <v>3279</v>
      </c>
      <c r="J757" s="91">
        <v>45264</v>
      </c>
      <c r="K757" s="91">
        <v>45264</v>
      </c>
      <c r="L757" s="89" t="s">
        <v>5691</v>
      </c>
      <c r="M757" s="89" t="s">
        <v>2059</v>
      </c>
      <c r="N757" s="89" t="s">
        <v>1440</v>
      </c>
      <c r="O757" s="89" t="s">
        <v>127</v>
      </c>
      <c r="P757" s="89" t="s">
        <v>145</v>
      </c>
      <c r="Q757" s="89" t="s">
        <v>149</v>
      </c>
      <c r="R757" s="92" t="s">
        <v>91</v>
      </c>
      <c r="S757" s="93" t="s">
        <v>91</v>
      </c>
      <c r="T757" s="101" t="s">
        <v>91</v>
      </c>
      <c r="U757" s="89" t="s">
        <v>5875</v>
      </c>
      <c r="V757" s="89" t="s">
        <v>5876</v>
      </c>
      <c r="W757" s="89"/>
      <c r="X757" s="89" t="s">
        <v>5877</v>
      </c>
      <c r="Y757" s="91"/>
    </row>
    <row r="758" spans="1:25" x14ac:dyDescent="0.25">
      <c r="A758" s="89">
        <v>43976</v>
      </c>
      <c r="B758" s="90" t="s">
        <v>85</v>
      </c>
      <c r="C758" s="89" t="s">
        <v>86</v>
      </c>
      <c r="D758" s="89" t="s">
        <v>2742</v>
      </c>
      <c r="E758" s="76" t="s">
        <v>569</v>
      </c>
      <c r="F758" s="76" t="str">
        <f>VLOOKUP(E758,Lookup!$A$1:$B$68,2,FALSE)</f>
        <v>Medicine</v>
      </c>
      <c r="G758" s="89" t="s">
        <v>2743</v>
      </c>
      <c r="H758" s="76" t="s">
        <v>4904</v>
      </c>
      <c r="I758" s="76" t="s">
        <v>3242</v>
      </c>
      <c r="J758" s="91">
        <v>45265</v>
      </c>
      <c r="K758" s="91">
        <v>45264</v>
      </c>
      <c r="L758" s="89" t="s">
        <v>4782</v>
      </c>
      <c r="M758" s="89" t="s">
        <v>2056</v>
      </c>
      <c r="N758" s="89" t="s">
        <v>2057</v>
      </c>
      <c r="O758" s="89" t="s">
        <v>210</v>
      </c>
      <c r="P758" s="89" t="s">
        <v>211</v>
      </c>
      <c r="Q758" s="89" t="s">
        <v>2058</v>
      </c>
      <c r="R758" s="96" t="s">
        <v>104</v>
      </c>
      <c r="S758" s="93" t="s">
        <v>91</v>
      </c>
      <c r="T758" s="89"/>
      <c r="U758" s="89"/>
      <c r="V758" s="89"/>
      <c r="W758" s="89"/>
      <c r="X758" s="89"/>
      <c r="Y758" s="91"/>
    </row>
    <row r="759" spans="1:25" x14ac:dyDescent="0.25">
      <c r="A759" s="89">
        <v>43991</v>
      </c>
      <c r="B759" s="90" t="s">
        <v>85</v>
      </c>
      <c r="C759" s="89" t="s">
        <v>86</v>
      </c>
      <c r="D759" s="89" t="s">
        <v>2723</v>
      </c>
      <c r="E759" s="76" t="s">
        <v>36</v>
      </c>
      <c r="F759" s="76" t="str">
        <f>VLOOKUP(E759,Lookup!$A$1:$B$68,2,FALSE)</f>
        <v>Emergency Flow / ED</v>
      </c>
      <c r="G759" s="89" t="s">
        <v>2724</v>
      </c>
      <c r="H759" s="76" t="s">
        <v>4904</v>
      </c>
      <c r="I759" s="76" t="s">
        <v>36</v>
      </c>
      <c r="J759" s="91">
        <v>45265</v>
      </c>
      <c r="K759" s="91">
        <v>45265</v>
      </c>
      <c r="L759" s="89" t="s">
        <v>4826</v>
      </c>
      <c r="M759" s="89" t="s">
        <v>2062</v>
      </c>
      <c r="N759" s="89" t="s">
        <v>2063</v>
      </c>
      <c r="O759" s="89" t="s">
        <v>88</v>
      </c>
      <c r="P759" s="89" t="s">
        <v>158</v>
      </c>
      <c r="Q759" s="89" t="s">
        <v>157</v>
      </c>
      <c r="R759" s="96" t="s">
        <v>104</v>
      </c>
      <c r="S759" s="89"/>
      <c r="T759" s="89"/>
      <c r="U759" s="89"/>
      <c r="V759" s="89"/>
      <c r="W759" s="89"/>
      <c r="X759" s="89"/>
      <c r="Y759" s="91"/>
    </row>
    <row r="760" spans="1:25" x14ac:dyDescent="0.25">
      <c r="A760" s="89">
        <v>44116</v>
      </c>
      <c r="B760" s="90" t="s">
        <v>85</v>
      </c>
      <c r="C760" s="89" t="s">
        <v>86</v>
      </c>
      <c r="D760" s="89" t="s">
        <v>2749</v>
      </c>
      <c r="E760" s="76" t="s">
        <v>93</v>
      </c>
      <c r="F760" s="76" t="str">
        <f>VLOOKUP(E760,Lookup!$A$1:$B$68,2,FALSE)</f>
        <v>Medicine</v>
      </c>
      <c r="G760" s="89" t="s">
        <v>2947</v>
      </c>
      <c r="H760" s="76" t="s">
        <v>4923</v>
      </c>
      <c r="I760" s="76" t="s">
        <v>3284</v>
      </c>
      <c r="J760" s="91">
        <v>45266</v>
      </c>
      <c r="K760" s="91">
        <v>43658</v>
      </c>
      <c r="L760" s="89"/>
      <c r="M760" s="89" t="s">
        <v>94</v>
      </c>
      <c r="N760" s="89" t="s">
        <v>95</v>
      </c>
      <c r="O760" s="89" t="s">
        <v>96</v>
      </c>
      <c r="P760" s="89" t="s">
        <v>97</v>
      </c>
      <c r="Q760" s="89" t="s">
        <v>98</v>
      </c>
      <c r="R760" s="94" t="s">
        <v>99</v>
      </c>
      <c r="S760" s="98" t="s">
        <v>99</v>
      </c>
      <c r="T760" s="89"/>
      <c r="U760" s="89"/>
      <c r="V760" s="89"/>
      <c r="W760" s="89"/>
      <c r="X760" s="89"/>
      <c r="Y760" s="91"/>
    </row>
    <row r="761" spans="1:25" x14ac:dyDescent="0.25">
      <c r="A761" s="89">
        <v>44104</v>
      </c>
      <c r="B761" s="90" t="s">
        <v>92</v>
      </c>
      <c r="C761" s="89" t="s">
        <v>125</v>
      </c>
      <c r="D761" s="89" t="s">
        <v>2718</v>
      </c>
      <c r="E761" s="76" t="s">
        <v>130</v>
      </c>
      <c r="F761" s="76" t="str">
        <f>VLOOKUP(E761,Lookup!$A$1:$B$68,2,FALSE)</f>
        <v>Medicine</v>
      </c>
      <c r="G761" s="89" t="s">
        <v>2743</v>
      </c>
      <c r="H761" s="76" t="s">
        <v>4904</v>
      </c>
      <c r="I761" s="76" t="s">
        <v>3242</v>
      </c>
      <c r="J761" s="91">
        <v>45266</v>
      </c>
      <c r="K761" s="91">
        <v>45265</v>
      </c>
      <c r="L761" s="89"/>
      <c r="M761" s="89" t="s">
        <v>1539</v>
      </c>
      <c r="N761" s="89" t="s">
        <v>1751</v>
      </c>
      <c r="O761" s="89" t="s">
        <v>127</v>
      </c>
      <c r="P761" s="89" t="s">
        <v>128</v>
      </c>
      <c r="Q761" s="89" t="s">
        <v>189</v>
      </c>
      <c r="R761" s="92" t="s">
        <v>91</v>
      </c>
      <c r="S761" s="89"/>
      <c r="T761" s="89"/>
      <c r="U761" s="89"/>
      <c r="V761" s="89"/>
      <c r="W761" s="89"/>
      <c r="X761" s="89"/>
      <c r="Y761" s="91"/>
    </row>
    <row r="762" spans="1:25" x14ac:dyDescent="0.25">
      <c r="A762" s="89">
        <v>44064</v>
      </c>
      <c r="B762" s="90" t="s">
        <v>92</v>
      </c>
      <c r="C762" s="89" t="s">
        <v>86</v>
      </c>
      <c r="D762" s="89" t="s">
        <v>2742</v>
      </c>
      <c r="E762" s="76" t="s">
        <v>569</v>
      </c>
      <c r="F762" s="76" t="str">
        <f>VLOOKUP(E762,Lookup!$A$1:$B$68,2,FALSE)</f>
        <v>Medicine</v>
      </c>
      <c r="G762" s="89" t="s">
        <v>2743</v>
      </c>
      <c r="H762" s="76" t="s">
        <v>4904</v>
      </c>
      <c r="I762" s="76" t="s">
        <v>3242</v>
      </c>
      <c r="J762" s="91">
        <v>45266</v>
      </c>
      <c r="K762" s="91">
        <v>45266</v>
      </c>
      <c r="L762" s="89" t="s">
        <v>5704</v>
      </c>
      <c r="M762" s="89" t="s">
        <v>2074</v>
      </c>
      <c r="N762" s="89" t="s">
        <v>417</v>
      </c>
      <c r="O762" s="89" t="s">
        <v>127</v>
      </c>
      <c r="P762" s="89" t="s">
        <v>145</v>
      </c>
      <c r="Q762" s="89" t="s">
        <v>149</v>
      </c>
      <c r="R762" s="92" t="s">
        <v>91</v>
      </c>
      <c r="S762" s="93" t="s">
        <v>91</v>
      </c>
      <c r="T762" s="101" t="s">
        <v>91</v>
      </c>
      <c r="U762" s="89" t="s">
        <v>2075</v>
      </c>
      <c r="V762" s="89" t="s">
        <v>2076</v>
      </c>
      <c r="W762" s="89"/>
      <c r="X762" s="89" t="s">
        <v>2077</v>
      </c>
      <c r="Y762" s="91">
        <v>45267</v>
      </c>
    </row>
    <row r="763" spans="1:25" x14ac:dyDescent="0.25">
      <c r="A763" s="89">
        <v>44197</v>
      </c>
      <c r="B763" s="90" t="s">
        <v>92</v>
      </c>
      <c r="C763" s="89" t="s">
        <v>86</v>
      </c>
      <c r="D763" s="89" t="s">
        <v>2718</v>
      </c>
      <c r="E763" s="76" t="s">
        <v>130</v>
      </c>
      <c r="F763" s="76" t="str">
        <f>VLOOKUP(E763,Lookup!$A$1:$B$68,2,FALSE)</f>
        <v>Medicine</v>
      </c>
      <c r="G763" s="89" t="s">
        <v>2829</v>
      </c>
      <c r="H763" s="76" t="s">
        <v>4904</v>
      </c>
      <c r="I763" s="76" t="s">
        <v>3266</v>
      </c>
      <c r="J763" s="91">
        <v>45267</v>
      </c>
      <c r="K763" s="91">
        <v>45259</v>
      </c>
      <c r="L763" s="89"/>
      <c r="M763" s="89" t="s">
        <v>2038</v>
      </c>
      <c r="N763" s="89" t="s">
        <v>2039</v>
      </c>
      <c r="O763" s="89" t="s">
        <v>176</v>
      </c>
      <c r="P763" s="89" t="s">
        <v>177</v>
      </c>
      <c r="Q763" s="89" t="s">
        <v>386</v>
      </c>
      <c r="R763" s="94" t="s">
        <v>99</v>
      </c>
      <c r="S763" s="93" t="s">
        <v>91</v>
      </c>
      <c r="T763" s="89"/>
      <c r="U763" s="89"/>
      <c r="V763" s="89"/>
      <c r="W763" s="89"/>
      <c r="X763" s="89"/>
      <c r="Y763" s="91"/>
    </row>
    <row r="764" spans="1:25" x14ac:dyDescent="0.25">
      <c r="A764" s="89">
        <v>44143</v>
      </c>
      <c r="B764" s="90" t="s">
        <v>92</v>
      </c>
      <c r="C764" s="89" t="s">
        <v>125</v>
      </c>
      <c r="D764" s="89" t="s">
        <v>2723</v>
      </c>
      <c r="E764" s="76" t="s">
        <v>36</v>
      </c>
      <c r="F764" s="76" t="str">
        <f>VLOOKUP(E764,Lookup!$A$1:$B$68,2,FALSE)</f>
        <v>Emergency Flow / ED</v>
      </c>
      <c r="G764" s="89" t="s">
        <v>2720</v>
      </c>
      <c r="H764" s="76" t="s">
        <v>4904</v>
      </c>
      <c r="I764" s="76" t="s">
        <v>3217</v>
      </c>
      <c r="J764" s="91">
        <v>45267</v>
      </c>
      <c r="K764" s="91">
        <v>45266</v>
      </c>
      <c r="L764" s="89"/>
      <c r="M764" s="89" t="s">
        <v>2079</v>
      </c>
      <c r="N764" s="89" t="s">
        <v>2080</v>
      </c>
      <c r="O764" s="89" t="s">
        <v>107</v>
      </c>
      <c r="P764" s="89" t="s">
        <v>285</v>
      </c>
      <c r="Q764" s="89" t="s">
        <v>2081</v>
      </c>
      <c r="R764" s="92" t="s">
        <v>91</v>
      </c>
      <c r="S764" s="89"/>
      <c r="T764" s="89"/>
      <c r="U764" s="89"/>
      <c r="V764" s="89"/>
      <c r="W764" s="89"/>
      <c r="X764" s="89"/>
      <c r="Y764" s="91"/>
    </row>
    <row r="765" spans="1:25" x14ac:dyDescent="0.25">
      <c r="A765" s="89">
        <v>44144</v>
      </c>
      <c r="B765" s="90" t="s">
        <v>92</v>
      </c>
      <c r="C765" s="89" t="s">
        <v>86</v>
      </c>
      <c r="D765" s="89" t="s">
        <v>2723</v>
      </c>
      <c r="E765" s="76" t="s">
        <v>36</v>
      </c>
      <c r="F765" s="76" t="str">
        <f>VLOOKUP(E765,Lookup!$A$1:$B$68,2,FALSE)</f>
        <v>Emergency Flow / ED</v>
      </c>
      <c r="G765" s="89" t="s">
        <v>2720</v>
      </c>
      <c r="H765" s="76" t="s">
        <v>4904</v>
      </c>
      <c r="I765" s="76" t="s">
        <v>3217</v>
      </c>
      <c r="J765" s="91">
        <v>45267</v>
      </c>
      <c r="K765" s="91">
        <v>45266</v>
      </c>
      <c r="L765" s="89"/>
      <c r="M765" s="89" t="s">
        <v>2084</v>
      </c>
      <c r="N765" s="89" t="s">
        <v>2085</v>
      </c>
      <c r="O765" s="89" t="s">
        <v>96</v>
      </c>
      <c r="P765" s="89" t="s">
        <v>97</v>
      </c>
      <c r="Q765" s="89" t="s">
        <v>98</v>
      </c>
      <c r="R765" s="92" t="s">
        <v>91</v>
      </c>
      <c r="S765" s="93" t="s">
        <v>91</v>
      </c>
      <c r="T765" s="89"/>
      <c r="U765" s="89"/>
      <c r="V765" s="89"/>
      <c r="W765" s="89"/>
      <c r="X765" s="89"/>
      <c r="Y765" s="91"/>
    </row>
    <row r="766" spans="1:25" x14ac:dyDescent="0.25">
      <c r="A766" s="89">
        <v>44243</v>
      </c>
      <c r="B766" s="90" t="s">
        <v>92</v>
      </c>
      <c r="C766" s="89" t="s">
        <v>86</v>
      </c>
      <c r="D766" s="89" t="s">
        <v>2723</v>
      </c>
      <c r="E766" s="76" t="s">
        <v>36</v>
      </c>
      <c r="F766" s="76" t="str">
        <f>VLOOKUP(E766,Lookup!$A$1:$B$68,2,FALSE)</f>
        <v>Emergency Flow / ED</v>
      </c>
      <c r="G766" s="89" t="s">
        <v>2720</v>
      </c>
      <c r="H766" s="76" t="s">
        <v>4904</v>
      </c>
      <c r="I766" s="76" t="s">
        <v>3217</v>
      </c>
      <c r="J766" s="91">
        <v>45267</v>
      </c>
      <c r="K766" s="91">
        <v>45267</v>
      </c>
      <c r="L766" s="89"/>
      <c r="M766" s="89" t="s">
        <v>2086</v>
      </c>
      <c r="N766" s="89" t="s">
        <v>2087</v>
      </c>
      <c r="O766" s="89" t="s">
        <v>115</v>
      </c>
      <c r="P766" s="89" t="s">
        <v>116</v>
      </c>
      <c r="Q766" s="89" t="s">
        <v>315</v>
      </c>
      <c r="R766" s="96" t="s">
        <v>104</v>
      </c>
      <c r="S766" s="93" t="s">
        <v>91</v>
      </c>
      <c r="T766" s="89"/>
      <c r="U766" s="89"/>
      <c r="V766" s="89"/>
      <c r="W766" s="89"/>
      <c r="X766" s="89"/>
      <c r="Y766" s="91"/>
    </row>
    <row r="767" spans="1:25" x14ac:dyDescent="0.25">
      <c r="A767" s="89">
        <v>44292</v>
      </c>
      <c r="B767" s="90" t="s">
        <v>85</v>
      </c>
      <c r="C767" s="89" t="s">
        <v>86</v>
      </c>
      <c r="D767" s="89" t="s">
        <v>2718</v>
      </c>
      <c r="E767" s="76" t="s">
        <v>130</v>
      </c>
      <c r="F767" s="76" t="str">
        <f>VLOOKUP(E767,Lookup!$A$1:$B$68,2,FALSE)</f>
        <v>Medicine</v>
      </c>
      <c r="G767" s="89" t="s">
        <v>2707</v>
      </c>
      <c r="H767" s="76" t="s">
        <v>4904</v>
      </c>
      <c r="I767" s="76" t="s">
        <v>3260</v>
      </c>
      <c r="J767" s="91">
        <v>45268</v>
      </c>
      <c r="K767" s="91">
        <v>45266</v>
      </c>
      <c r="L767" s="89" t="s">
        <v>4757</v>
      </c>
      <c r="M767" s="89" t="s">
        <v>2082</v>
      </c>
      <c r="N767" s="89" t="s">
        <v>417</v>
      </c>
      <c r="O767" s="89" t="s">
        <v>127</v>
      </c>
      <c r="P767" s="89" t="s">
        <v>145</v>
      </c>
      <c r="Q767" s="89" t="s">
        <v>149</v>
      </c>
      <c r="R767" s="92" t="s">
        <v>91</v>
      </c>
      <c r="S767" s="100" t="s">
        <v>104</v>
      </c>
      <c r="T767" s="89"/>
      <c r="U767" s="89" t="s">
        <v>2083</v>
      </c>
      <c r="V767" s="89"/>
      <c r="W767" s="89"/>
      <c r="X767" s="89"/>
      <c r="Y767" s="91"/>
    </row>
    <row r="768" spans="1:25" x14ac:dyDescent="0.25">
      <c r="A768" s="89">
        <v>44342</v>
      </c>
      <c r="B768" s="90" t="s">
        <v>85</v>
      </c>
      <c r="C768" s="89" t="s">
        <v>86</v>
      </c>
      <c r="D768" s="89" t="s">
        <v>2749</v>
      </c>
      <c r="E768" s="76" t="s">
        <v>93</v>
      </c>
      <c r="F768" s="76" t="str">
        <f>VLOOKUP(E768,Lookup!$A$1:$B$68,2,FALSE)</f>
        <v>Medicine</v>
      </c>
      <c r="G768" s="89" t="s">
        <v>2707</v>
      </c>
      <c r="H768" s="76" t="s">
        <v>4904</v>
      </c>
      <c r="I768" s="76" t="s">
        <v>3260</v>
      </c>
      <c r="J768" s="91">
        <v>45268</v>
      </c>
      <c r="K768" s="91">
        <v>45268</v>
      </c>
      <c r="L768" s="89" t="s">
        <v>4842</v>
      </c>
      <c r="M768" s="89" t="s">
        <v>2088</v>
      </c>
      <c r="N768" s="89" t="s">
        <v>2089</v>
      </c>
      <c r="O768" s="89" t="s">
        <v>88</v>
      </c>
      <c r="P768" s="89" t="s">
        <v>158</v>
      </c>
      <c r="Q768" s="89" t="s">
        <v>190</v>
      </c>
      <c r="R768" s="92" t="s">
        <v>91</v>
      </c>
      <c r="S768" s="93" t="s">
        <v>91</v>
      </c>
      <c r="T768" s="89"/>
      <c r="U768" s="89"/>
      <c r="V768" s="89"/>
      <c r="W768" s="89"/>
      <c r="X768" s="89"/>
      <c r="Y768" s="91"/>
    </row>
    <row r="769" spans="1:25" x14ac:dyDescent="0.25">
      <c r="A769" s="89">
        <v>44338</v>
      </c>
      <c r="B769" s="90" t="s">
        <v>92</v>
      </c>
      <c r="C769" s="89" t="s">
        <v>86</v>
      </c>
      <c r="D769" s="89" t="s">
        <v>2723</v>
      </c>
      <c r="E769" s="76" t="s">
        <v>36</v>
      </c>
      <c r="F769" s="76" t="str">
        <f>VLOOKUP(E769,Lookup!$A$1:$B$68,2,FALSE)</f>
        <v>Emergency Flow / ED</v>
      </c>
      <c r="G769" s="89" t="s">
        <v>2724</v>
      </c>
      <c r="H769" s="76" t="s">
        <v>4904</v>
      </c>
      <c r="I769" s="76" t="s">
        <v>36</v>
      </c>
      <c r="J769" s="91">
        <v>45268</v>
      </c>
      <c r="K769" s="91">
        <v>45268</v>
      </c>
      <c r="L769" s="89" t="s">
        <v>5719</v>
      </c>
      <c r="M769" s="89" t="s">
        <v>2096</v>
      </c>
      <c r="N769" s="89" t="s">
        <v>2097</v>
      </c>
      <c r="O769" s="89" t="s">
        <v>135</v>
      </c>
      <c r="P769" s="89" t="s">
        <v>136</v>
      </c>
      <c r="Q769" s="89" t="s">
        <v>141</v>
      </c>
      <c r="R769" s="92" t="s">
        <v>91</v>
      </c>
      <c r="S769" s="93" t="s">
        <v>91</v>
      </c>
      <c r="T769" s="89"/>
      <c r="U769" s="89"/>
      <c r="V769" s="89"/>
      <c r="W769" s="89"/>
      <c r="X769" s="89"/>
      <c r="Y769" s="91"/>
    </row>
    <row r="770" spans="1:25" x14ac:dyDescent="0.25">
      <c r="A770" s="89">
        <v>44388</v>
      </c>
      <c r="B770" s="90" t="s">
        <v>85</v>
      </c>
      <c r="C770" s="89" t="s">
        <v>86</v>
      </c>
      <c r="D770" s="89" t="s">
        <v>2718</v>
      </c>
      <c r="E770" s="76" t="s">
        <v>130</v>
      </c>
      <c r="F770" s="76" t="str">
        <f>VLOOKUP(E770,Lookup!$A$1:$B$68,2,FALSE)</f>
        <v>Medicine</v>
      </c>
      <c r="G770" s="89" t="s">
        <v>2720</v>
      </c>
      <c r="H770" s="76" t="s">
        <v>4904</v>
      </c>
      <c r="I770" s="76" t="s">
        <v>3217</v>
      </c>
      <c r="J770" s="91">
        <v>45269</v>
      </c>
      <c r="K770" s="91">
        <v>45269</v>
      </c>
      <c r="L770" s="89" t="s">
        <v>4762</v>
      </c>
      <c r="M770" s="89" t="s">
        <v>2101</v>
      </c>
      <c r="N770" s="89" t="s">
        <v>2102</v>
      </c>
      <c r="O770" s="89" t="s">
        <v>88</v>
      </c>
      <c r="P770" s="89" t="s">
        <v>90</v>
      </c>
      <c r="Q770" s="89" t="s">
        <v>89</v>
      </c>
      <c r="R770" s="92" t="s">
        <v>91</v>
      </c>
      <c r="S770" s="93" t="s">
        <v>91</v>
      </c>
      <c r="T770" s="89"/>
      <c r="U770" s="89"/>
      <c r="V770" s="89"/>
      <c r="W770" s="89"/>
      <c r="X770" s="89"/>
      <c r="Y770" s="91"/>
    </row>
    <row r="771" spans="1:25" x14ac:dyDescent="0.25">
      <c r="A771" s="89">
        <v>44438</v>
      </c>
      <c r="B771" s="90" t="s">
        <v>92</v>
      </c>
      <c r="C771" s="89" t="s">
        <v>86</v>
      </c>
      <c r="D771" s="89" t="s">
        <v>2710</v>
      </c>
      <c r="E771" s="76" t="s">
        <v>126</v>
      </c>
      <c r="F771" s="76" t="str">
        <f>VLOOKUP(E771,Lookup!$A$1:$B$68,2,FALSE)</f>
        <v>Emergency Flow / ED</v>
      </c>
      <c r="G771" s="89" t="s">
        <v>2732</v>
      </c>
      <c r="H771" s="76" t="s">
        <v>4904</v>
      </c>
      <c r="I771" s="76" t="s">
        <v>3240</v>
      </c>
      <c r="J771" s="91">
        <v>45270</v>
      </c>
      <c r="K771" s="91">
        <v>45270</v>
      </c>
      <c r="L771" s="89"/>
      <c r="M771" s="89" t="s">
        <v>2111</v>
      </c>
      <c r="N771" s="89" t="s">
        <v>2112</v>
      </c>
      <c r="O771" s="89" t="s">
        <v>88</v>
      </c>
      <c r="P771" s="89" t="s">
        <v>158</v>
      </c>
      <c r="Q771" s="89" t="s">
        <v>89</v>
      </c>
      <c r="R771" s="92" t="s">
        <v>91</v>
      </c>
      <c r="S771" s="93" t="s">
        <v>91</v>
      </c>
      <c r="T771" s="89"/>
      <c r="U771" s="89"/>
      <c r="V771" s="89"/>
      <c r="W771" s="89"/>
      <c r="X771" s="89"/>
      <c r="Y771" s="91"/>
    </row>
    <row r="772" spans="1:25" x14ac:dyDescent="0.25">
      <c r="A772" s="89">
        <v>44486</v>
      </c>
      <c r="B772" s="90" t="s">
        <v>85</v>
      </c>
      <c r="C772" s="89" t="s">
        <v>86</v>
      </c>
      <c r="D772" s="89" t="s">
        <v>2847</v>
      </c>
      <c r="E772" s="76" t="s">
        <v>165</v>
      </c>
      <c r="F772" s="76" t="str">
        <f>VLOOKUP(E772,Lookup!$A$1:$B$68,2,FALSE)</f>
        <v>Emergency Flow / ED</v>
      </c>
      <c r="G772" s="89" t="s">
        <v>2720</v>
      </c>
      <c r="H772" s="76" t="s">
        <v>4904</v>
      </c>
      <c r="I772" s="76" t="s">
        <v>3217</v>
      </c>
      <c r="J772" s="91">
        <v>45271</v>
      </c>
      <c r="K772" s="91">
        <v>45268</v>
      </c>
      <c r="L772" s="89" t="s">
        <v>5335</v>
      </c>
      <c r="M772" s="89" t="s">
        <v>2090</v>
      </c>
      <c r="N772" s="89" t="s">
        <v>2094</v>
      </c>
      <c r="O772" s="89" t="s">
        <v>107</v>
      </c>
      <c r="P772" s="89" t="s">
        <v>108</v>
      </c>
      <c r="Q772" s="89" t="s">
        <v>109</v>
      </c>
      <c r="R772" s="96" t="s">
        <v>104</v>
      </c>
      <c r="S772" s="93" t="s">
        <v>91</v>
      </c>
      <c r="T772" s="99" t="s">
        <v>104</v>
      </c>
      <c r="U772" s="89" t="s">
        <v>2095</v>
      </c>
      <c r="V772" s="89" t="s">
        <v>2093</v>
      </c>
      <c r="W772" s="89"/>
      <c r="X772" s="89" t="s">
        <v>1953</v>
      </c>
      <c r="Y772" s="91"/>
    </row>
    <row r="773" spans="1:25" x14ac:dyDescent="0.25">
      <c r="A773" s="89">
        <v>44485</v>
      </c>
      <c r="B773" s="90" t="s">
        <v>85</v>
      </c>
      <c r="C773" s="89" t="s">
        <v>86</v>
      </c>
      <c r="D773" s="89" t="s">
        <v>2847</v>
      </c>
      <c r="E773" s="76" t="s">
        <v>165</v>
      </c>
      <c r="F773" s="76" t="str">
        <f>VLOOKUP(E773,Lookup!$A$1:$B$68,2,FALSE)</f>
        <v>Emergency Flow / ED</v>
      </c>
      <c r="G773" s="89" t="s">
        <v>2720</v>
      </c>
      <c r="H773" s="76" t="s">
        <v>4904</v>
      </c>
      <c r="I773" s="76" t="s">
        <v>3217</v>
      </c>
      <c r="J773" s="91">
        <v>45271</v>
      </c>
      <c r="K773" s="91">
        <v>45268</v>
      </c>
      <c r="L773" s="89" t="s">
        <v>5718</v>
      </c>
      <c r="M773" s="89" t="s">
        <v>2090</v>
      </c>
      <c r="N773" s="89" t="s">
        <v>2091</v>
      </c>
      <c r="O773" s="89" t="s">
        <v>107</v>
      </c>
      <c r="P773" s="89" t="s">
        <v>108</v>
      </c>
      <c r="Q773" s="89" t="s">
        <v>109</v>
      </c>
      <c r="R773" s="96" t="s">
        <v>104</v>
      </c>
      <c r="S773" s="93" t="s">
        <v>91</v>
      </c>
      <c r="T773" s="99" t="s">
        <v>104</v>
      </c>
      <c r="U773" s="89" t="s">
        <v>2092</v>
      </c>
      <c r="V773" s="89" t="s">
        <v>2093</v>
      </c>
      <c r="W773" s="89"/>
      <c r="X773" s="89" t="s">
        <v>1953</v>
      </c>
      <c r="Y773" s="91"/>
    </row>
    <row r="774" spans="1:25" x14ac:dyDescent="0.25">
      <c r="A774" s="89">
        <v>44498</v>
      </c>
      <c r="B774" s="90" t="s">
        <v>85</v>
      </c>
      <c r="C774" s="89" t="s">
        <v>86</v>
      </c>
      <c r="D774" s="89" t="s">
        <v>2847</v>
      </c>
      <c r="E774" s="76" t="s">
        <v>165</v>
      </c>
      <c r="F774" s="76" t="str">
        <f>VLOOKUP(E774,Lookup!$A$1:$B$68,2,FALSE)</f>
        <v>Emergency Flow / ED</v>
      </c>
      <c r="G774" s="89" t="s">
        <v>2720</v>
      </c>
      <c r="H774" s="76" t="s">
        <v>4904</v>
      </c>
      <c r="I774" s="76" t="s">
        <v>3217</v>
      </c>
      <c r="J774" s="91">
        <v>45271</v>
      </c>
      <c r="K774" s="91">
        <v>45269</v>
      </c>
      <c r="L774" s="89" t="s">
        <v>5717</v>
      </c>
      <c r="M774" s="89" t="s">
        <v>2098</v>
      </c>
      <c r="N774" s="89" t="s">
        <v>2099</v>
      </c>
      <c r="O774" s="89" t="s">
        <v>107</v>
      </c>
      <c r="P774" s="89" t="s">
        <v>108</v>
      </c>
      <c r="Q774" s="89" t="s">
        <v>109</v>
      </c>
      <c r="R774" s="96" t="s">
        <v>104</v>
      </c>
      <c r="S774" s="93" t="s">
        <v>91</v>
      </c>
      <c r="T774" s="99" t="s">
        <v>104</v>
      </c>
      <c r="U774" s="89" t="s">
        <v>2100</v>
      </c>
      <c r="V774" s="89" t="s">
        <v>1952</v>
      </c>
      <c r="W774" s="89"/>
      <c r="X774" s="89" t="s">
        <v>1953</v>
      </c>
      <c r="Y774" s="91"/>
    </row>
    <row r="775" spans="1:25" x14ac:dyDescent="0.25">
      <c r="A775" s="89">
        <v>44496</v>
      </c>
      <c r="B775" s="90" t="s">
        <v>85</v>
      </c>
      <c r="C775" s="89" t="s">
        <v>86</v>
      </c>
      <c r="D775" s="89" t="s">
        <v>2847</v>
      </c>
      <c r="E775" s="76" t="s">
        <v>165</v>
      </c>
      <c r="F775" s="76" t="str">
        <f>VLOOKUP(E775,Lookup!$A$1:$B$68,2,FALSE)</f>
        <v>Emergency Flow / ED</v>
      </c>
      <c r="G775" s="89" t="s">
        <v>2720</v>
      </c>
      <c r="H775" s="76" t="s">
        <v>4904</v>
      </c>
      <c r="I775" s="76" t="s">
        <v>3217</v>
      </c>
      <c r="J775" s="91">
        <v>45271</v>
      </c>
      <c r="K775" s="91">
        <v>45269</v>
      </c>
      <c r="L775" s="89" t="s">
        <v>4784</v>
      </c>
      <c r="M775" s="89" t="s">
        <v>2090</v>
      </c>
      <c r="N775" s="89" t="s">
        <v>2106</v>
      </c>
      <c r="O775" s="89" t="s">
        <v>107</v>
      </c>
      <c r="P775" s="89" t="s">
        <v>108</v>
      </c>
      <c r="Q775" s="89" t="s">
        <v>109</v>
      </c>
      <c r="R775" s="96" t="s">
        <v>104</v>
      </c>
      <c r="S775" s="93" t="s">
        <v>91</v>
      </c>
      <c r="T775" s="99" t="s">
        <v>104</v>
      </c>
      <c r="U775" s="89" t="s">
        <v>2107</v>
      </c>
      <c r="V775" s="89" t="s">
        <v>1952</v>
      </c>
      <c r="W775" s="89"/>
      <c r="X775" s="89" t="s">
        <v>1953</v>
      </c>
      <c r="Y775" s="91"/>
    </row>
    <row r="776" spans="1:25" x14ac:dyDescent="0.25">
      <c r="A776" s="89">
        <v>44460</v>
      </c>
      <c r="B776" s="90" t="s">
        <v>85</v>
      </c>
      <c r="C776" s="89" t="s">
        <v>86</v>
      </c>
      <c r="D776" s="89" t="s">
        <v>2719</v>
      </c>
      <c r="E776" s="76" t="s">
        <v>831</v>
      </c>
      <c r="F776" s="76" t="str">
        <f>VLOOKUP(E776,Lookup!$A$1:$B$68,2,FALSE)</f>
        <v>Emergency Flow / ED</v>
      </c>
      <c r="G776" s="89" t="s">
        <v>2720</v>
      </c>
      <c r="H776" s="76" t="s">
        <v>4904</v>
      </c>
      <c r="I776" s="76" t="s">
        <v>3217</v>
      </c>
      <c r="J776" s="91">
        <v>45271</v>
      </c>
      <c r="K776" s="91">
        <v>45270</v>
      </c>
      <c r="L776" s="89"/>
      <c r="M776" s="89" t="s">
        <v>2113</v>
      </c>
      <c r="N776" s="89" t="s">
        <v>2114</v>
      </c>
      <c r="O776" s="89" t="s">
        <v>88</v>
      </c>
      <c r="P776" s="89" t="s">
        <v>90</v>
      </c>
      <c r="Q776" s="89" t="s">
        <v>225</v>
      </c>
      <c r="R776" s="92" t="s">
        <v>91</v>
      </c>
      <c r="S776" s="93" t="s">
        <v>91</v>
      </c>
      <c r="T776" s="89"/>
      <c r="U776" s="89"/>
      <c r="V776" s="89"/>
      <c r="W776" s="89"/>
      <c r="X776" s="89"/>
      <c r="Y776" s="91"/>
    </row>
    <row r="777" spans="1:25" x14ac:dyDescent="0.25">
      <c r="A777" s="89">
        <v>44499</v>
      </c>
      <c r="B777" s="90" t="s">
        <v>85</v>
      </c>
      <c r="C777" s="89" t="s">
        <v>86</v>
      </c>
      <c r="D777" s="89" t="s">
        <v>2847</v>
      </c>
      <c r="E777" s="76" t="s">
        <v>165</v>
      </c>
      <c r="F777" s="76" t="str">
        <f>VLOOKUP(E777,Lookup!$A$1:$B$68,2,FALSE)</f>
        <v>Emergency Flow / ED</v>
      </c>
      <c r="G777" s="89" t="s">
        <v>2720</v>
      </c>
      <c r="H777" s="76" t="s">
        <v>4904</v>
      </c>
      <c r="I777" s="76" t="s">
        <v>3217</v>
      </c>
      <c r="J777" s="91">
        <v>45271</v>
      </c>
      <c r="K777" s="91">
        <v>45270</v>
      </c>
      <c r="L777" s="89" t="s">
        <v>5716</v>
      </c>
      <c r="M777" s="89" t="s">
        <v>2108</v>
      </c>
      <c r="N777" s="89" t="s">
        <v>2109</v>
      </c>
      <c r="O777" s="89" t="s">
        <v>107</v>
      </c>
      <c r="P777" s="89" t="s">
        <v>108</v>
      </c>
      <c r="Q777" s="89" t="s">
        <v>109</v>
      </c>
      <c r="R777" s="96" t="s">
        <v>104</v>
      </c>
      <c r="S777" s="93" t="s">
        <v>91</v>
      </c>
      <c r="T777" s="99" t="s">
        <v>104</v>
      </c>
      <c r="U777" s="89" t="s">
        <v>2110</v>
      </c>
      <c r="V777" s="89" t="s">
        <v>1952</v>
      </c>
      <c r="W777" s="89"/>
      <c r="X777" s="89" t="s">
        <v>1953</v>
      </c>
      <c r="Y777" s="91"/>
    </row>
    <row r="778" spans="1:25" x14ac:dyDescent="0.25">
      <c r="A778" s="89">
        <v>44521</v>
      </c>
      <c r="B778" s="90" t="s">
        <v>92</v>
      </c>
      <c r="C778" s="89" t="s">
        <v>155</v>
      </c>
      <c r="D778" s="89" t="s">
        <v>2847</v>
      </c>
      <c r="E778" s="76" t="s">
        <v>165</v>
      </c>
      <c r="F778" s="76" t="str">
        <f>VLOOKUP(E778,Lookup!$A$1:$B$68,2,FALSE)</f>
        <v>Emergency Flow / ED</v>
      </c>
      <c r="G778" s="89" t="s">
        <v>2877</v>
      </c>
      <c r="H778" s="76" t="s">
        <v>4904</v>
      </c>
      <c r="I778" s="76" t="s">
        <v>3228</v>
      </c>
      <c r="J778" s="91">
        <v>45271</v>
      </c>
      <c r="K778" s="91">
        <v>45271</v>
      </c>
      <c r="L778" s="89" t="s">
        <v>5715</v>
      </c>
      <c r="M778" s="89" t="s">
        <v>2115</v>
      </c>
      <c r="N778" s="89" t="s">
        <v>2116</v>
      </c>
      <c r="O778" s="89" t="s">
        <v>135</v>
      </c>
      <c r="P778" s="89" t="s">
        <v>1334</v>
      </c>
      <c r="Q778" s="89" t="s">
        <v>2117</v>
      </c>
      <c r="R778" s="96" t="s">
        <v>104</v>
      </c>
      <c r="S778" s="89"/>
      <c r="T778" s="89"/>
      <c r="U778" s="89"/>
      <c r="V778" s="89"/>
      <c r="W778" s="89"/>
      <c r="X778" s="89"/>
      <c r="Y778" s="91"/>
    </row>
    <row r="779" spans="1:25" x14ac:dyDescent="0.25">
      <c r="A779" s="89">
        <v>44469</v>
      </c>
      <c r="B779" s="90" t="s">
        <v>92</v>
      </c>
      <c r="C779" s="89" t="s">
        <v>86</v>
      </c>
      <c r="D779" s="89" t="s">
        <v>2723</v>
      </c>
      <c r="E779" s="76" t="s">
        <v>36</v>
      </c>
      <c r="F779" s="76" t="str">
        <f>VLOOKUP(E779,Lookup!$A$1:$B$68,2,FALSE)</f>
        <v>Emergency Flow / ED</v>
      </c>
      <c r="G779" s="89" t="s">
        <v>2724</v>
      </c>
      <c r="H779" s="76" t="s">
        <v>4904</v>
      </c>
      <c r="I779" s="76" t="s">
        <v>36</v>
      </c>
      <c r="J779" s="91">
        <v>45271</v>
      </c>
      <c r="K779" s="91">
        <v>45271</v>
      </c>
      <c r="L779" s="89" t="s">
        <v>5703</v>
      </c>
      <c r="M779" s="89" t="s">
        <v>2122</v>
      </c>
      <c r="N779" s="89" t="s">
        <v>2123</v>
      </c>
      <c r="O779" s="89" t="s">
        <v>88</v>
      </c>
      <c r="P779" s="89" t="s">
        <v>158</v>
      </c>
      <c r="Q779" s="89" t="s">
        <v>89</v>
      </c>
      <c r="R779" s="92" t="s">
        <v>91</v>
      </c>
      <c r="S779" s="93" t="s">
        <v>91</v>
      </c>
      <c r="T779" s="89"/>
      <c r="U779" s="89"/>
      <c r="V779" s="89"/>
      <c r="W779" s="89"/>
      <c r="X779" s="89"/>
      <c r="Y779" s="91"/>
    </row>
    <row r="780" spans="1:25" x14ac:dyDescent="0.25">
      <c r="A780" s="89">
        <v>44540</v>
      </c>
      <c r="B780" s="90" t="s">
        <v>92</v>
      </c>
      <c r="C780" s="89" t="s">
        <v>86</v>
      </c>
      <c r="D780" s="89" t="s">
        <v>2740</v>
      </c>
      <c r="E780" s="76" t="s">
        <v>191</v>
      </c>
      <c r="F780" s="76" t="str">
        <f>VLOOKUP(E780,Lookup!$A$1:$B$68,2,FALSE)</f>
        <v>Medicine</v>
      </c>
      <c r="G780" s="89" t="s">
        <v>2707</v>
      </c>
      <c r="H780" s="76" t="s">
        <v>4904</v>
      </c>
      <c r="I780" s="76" t="s">
        <v>3260</v>
      </c>
      <c r="J780" s="91">
        <v>45271</v>
      </c>
      <c r="K780" s="91">
        <v>45271</v>
      </c>
      <c r="L780" s="89" t="s">
        <v>4773</v>
      </c>
      <c r="M780" s="89" t="s">
        <v>2118</v>
      </c>
      <c r="N780" s="89" t="s">
        <v>2119</v>
      </c>
      <c r="O780" s="89" t="s">
        <v>176</v>
      </c>
      <c r="P780" s="89" t="s">
        <v>177</v>
      </c>
      <c r="Q780" s="89" t="s">
        <v>328</v>
      </c>
      <c r="R780" s="92" t="s">
        <v>91</v>
      </c>
      <c r="S780" s="93" t="s">
        <v>91</v>
      </c>
      <c r="T780" s="89"/>
      <c r="U780" s="89"/>
      <c r="V780" s="89"/>
      <c r="W780" s="89"/>
      <c r="X780" s="89"/>
      <c r="Y780" s="91"/>
    </row>
    <row r="781" spans="1:25" x14ac:dyDescent="0.25">
      <c r="A781" s="89">
        <v>44554</v>
      </c>
      <c r="B781" s="90" t="s">
        <v>85</v>
      </c>
      <c r="C781" s="89" t="s">
        <v>86</v>
      </c>
      <c r="D781" s="89" t="s">
        <v>2833</v>
      </c>
      <c r="E781" s="76" t="s">
        <v>753</v>
      </c>
      <c r="F781" s="76" t="str">
        <f>VLOOKUP(E781,Lookup!$A$1:$B$68,2,FALSE)</f>
        <v>Emergency Flow / ED</v>
      </c>
      <c r="G781" s="89" t="s">
        <v>2834</v>
      </c>
      <c r="H781" s="76" t="s">
        <v>4970</v>
      </c>
      <c r="I781" s="76" t="s">
        <v>3251</v>
      </c>
      <c r="J781" s="91">
        <v>45272</v>
      </c>
      <c r="K781" s="91">
        <v>45248</v>
      </c>
      <c r="L781" s="89" t="s">
        <v>4775</v>
      </c>
      <c r="M781" s="89" t="s">
        <v>1954</v>
      </c>
      <c r="N781" s="89" t="s">
        <v>1955</v>
      </c>
      <c r="O781" s="89" t="s">
        <v>96</v>
      </c>
      <c r="P781" s="89" t="s">
        <v>97</v>
      </c>
      <c r="Q781" s="89" t="s">
        <v>1641</v>
      </c>
      <c r="R781" s="96" t="s">
        <v>104</v>
      </c>
      <c r="S781" s="100" t="s">
        <v>104</v>
      </c>
      <c r="T781" s="89"/>
      <c r="U781" s="89"/>
      <c r="V781" s="89"/>
      <c r="W781" s="89"/>
      <c r="X781" s="89"/>
      <c r="Y781" s="91"/>
    </row>
    <row r="782" spans="1:25" x14ac:dyDescent="0.25">
      <c r="A782" s="89">
        <v>44559</v>
      </c>
      <c r="B782" s="90" t="s">
        <v>92</v>
      </c>
      <c r="C782" s="89" t="s">
        <v>86</v>
      </c>
      <c r="D782" s="89" t="s">
        <v>2718</v>
      </c>
      <c r="E782" s="76" t="s">
        <v>130</v>
      </c>
      <c r="F782" s="76" t="str">
        <f>VLOOKUP(E782,Lookup!$A$1:$B$68,2,FALSE)</f>
        <v>Medicine</v>
      </c>
      <c r="G782" s="89" t="s">
        <v>2829</v>
      </c>
      <c r="H782" s="76" t="s">
        <v>4904</v>
      </c>
      <c r="I782" s="76" t="s">
        <v>3266</v>
      </c>
      <c r="J782" s="91">
        <v>45272</v>
      </c>
      <c r="K782" s="91">
        <v>45260</v>
      </c>
      <c r="L782" s="89" t="s">
        <v>4775</v>
      </c>
      <c r="M782" s="89" t="s">
        <v>1648</v>
      </c>
      <c r="N782" s="89" t="s">
        <v>2047</v>
      </c>
      <c r="O782" s="89" t="s">
        <v>176</v>
      </c>
      <c r="P782" s="89" t="s">
        <v>177</v>
      </c>
      <c r="Q782" s="89" t="s">
        <v>386</v>
      </c>
      <c r="R782" s="94" t="s">
        <v>99</v>
      </c>
      <c r="S782" s="93" t="s">
        <v>91</v>
      </c>
      <c r="T782" s="89"/>
      <c r="U782" s="89"/>
      <c r="V782" s="89"/>
      <c r="W782" s="89"/>
      <c r="X782" s="89"/>
      <c r="Y782" s="91"/>
    </row>
    <row r="783" spans="1:25" x14ac:dyDescent="0.25">
      <c r="A783" s="89">
        <v>44599</v>
      </c>
      <c r="B783" s="90" t="s">
        <v>85</v>
      </c>
      <c r="C783" s="89" t="s">
        <v>86</v>
      </c>
      <c r="D783" s="89" t="s">
        <v>2719</v>
      </c>
      <c r="E783" s="76" t="s">
        <v>831</v>
      </c>
      <c r="F783" s="76" t="str">
        <f>VLOOKUP(E783,Lookup!$A$1:$B$68,2,FALSE)</f>
        <v>Emergency Flow / ED</v>
      </c>
      <c r="G783" s="89" t="s">
        <v>2720</v>
      </c>
      <c r="H783" s="76" t="s">
        <v>4904</v>
      </c>
      <c r="I783" s="76" t="s">
        <v>3217</v>
      </c>
      <c r="J783" s="91">
        <v>45272</v>
      </c>
      <c r="K783" s="91">
        <v>45264</v>
      </c>
      <c r="L783" s="89" t="s">
        <v>5714</v>
      </c>
      <c r="M783" s="89" t="s">
        <v>2060</v>
      </c>
      <c r="N783" s="89" t="s">
        <v>2061</v>
      </c>
      <c r="O783" s="89" t="s">
        <v>88</v>
      </c>
      <c r="P783" s="89" t="s">
        <v>90</v>
      </c>
      <c r="Q783" s="89" t="s">
        <v>157</v>
      </c>
      <c r="R783" s="92" t="s">
        <v>91</v>
      </c>
      <c r="S783" s="89"/>
      <c r="T783" s="89"/>
      <c r="U783" s="89"/>
      <c r="V783" s="89"/>
      <c r="W783" s="89"/>
      <c r="X783" s="89"/>
      <c r="Y783" s="91"/>
    </row>
    <row r="784" spans="1:25" x14ac:dyDescent="0.25">
      <c r="A784" s="89">
        <v>44605</v>
      </c>
      <c r="B784" s="90" t="s">
        <v>92</v>
      </c>
      <c r="C784" s="89" t="s">
        <v>86</v>
      </c>
      <c r="D784" s="89" t="s">
        <v>2723</v>
      </c>
      <c r="E784" s="76" t="s">
        <v>36</v>
      </c>
      <c r="F784" s="76" t="str">
        <f>VLOOKUP(E784,Lookup!$A$1:$B$68,2,FALSE)</f>
        <v>Emergency Flow / ED</v>
      </c>
      <c r="G784" s="89" t="s">
        <v>2724</v>
      </c>
      <c r="H784" s="76" t="s">
        <v>4904</v>
      </c>
      <c r="I784" s="76" t="s">
        <v>36</v>
      </c>
      <c r="J784" s="91">
        <v>45272</v>
      </c>
      <c r="K784" s="91">
        <v>45266</v>
      </c>
      <c r="L784" s="89" t="s">
        <v>4805</v>
      </c>
      <c r="M784" s="89" t="s">
        <v>2067</v>
      </c>
      <c r="N784" s="89" t="s">
        <v>417</v>
      </c>
      <c r="O784" s="89" t="s">
        <v>127</v>
      </c>
      <c r="P784" s="89" t="s">
        <v>145</v>
      </c>
      <c r="Q784" s="89" t="s">
        <v>149</v>
      </c>
      <c r="R784" s="92" t="s">
        <v>91</v>
      </c>
      <c r="S784" s="93" t="s">
        <v>91</v>
      </c>
      <c r="T784" s="89"/>
      <c r="U784" s="89" t="s">
        <v>2068</v>
      </c>
      <c r="V784" s="89"/>
      <c r="W784" s="89"/>
      <c r="X784" s="89"/>
      <c r="Y784" s="91"/>
    </row>
    <row r="785" spans="1:25" x14ac:dyDescent="0.25">
      <c r="A785" s="89">
        <v>44606</v>
      </c>
      <c r="B785" s="90" t="s">
        <v>85</v>
      </c>
      <c r="C785" s="89" t="s">
        <v>86</v>
      </c>
      <c r="D785" s="89" t="s">
        <v>2723</v>
      </c>
      <c r="E785" s="76" t="s">
        <v>36</v>
      </c>
      <c r="F785" s="76" t="str">
        <f>VLOOKUP(E785,Lookup!$A$1:$B$68,2,FALSE)</f>
        <v>Emergency Flow / ED</v>
      </c>
      <c r="G785" s="89" t="s">
        <v>2724</v>
      </c>
      <c r="H785" s="76" t="s">
        <v>4904</v>
      </c>
      <c r="I785" s="76" t="s">
        <v>36</v>
      </c>
      <c r="J785" s="91">
        <v>45272</v>
      </c>
      <c r="K785" s="91">
        <v>45271</v>
      </c>
      <c r="L785" s="89"/>
      <c r="M785" s="89" t="s">
        <v>2120</v>
      </c>
      <c r="N785" s="89" t="s">
        <v>2121</v>
      </c>
      <c r="O785" s="89" t="s">
        <v>210</v>
      </c>
      <c r="P785" s="89" t="s">
        <v>243</v>
      </c>
      <c r="Q785" s="89" t="s">
        <v>927</v>
      </c>
      <c r="R785" s="92" t="s">
        <v>91</v>
      </c>
      <c r="S785" s="93" t="s">
        <v>91</v>
      </c>
      <c r="T785" s="101" t="s">
        <v>91</v>
      </c>
      <c r="U785" s="89" t="s">
        <v>3748</v>
      </c>
      <c r="V785" s="89" t="s">
        <v>3749</v>
      </c>
      <c r="W785" s="89"/>
      <c r="X785" s="89" t="s">
        <v>3750</v>
      </c>
      <c r="Y785" s="91"/>
    </row>
    <row r="786" spans="1:25" x14ac:dyDescent="0.25">
      <c r="A786" s="89">
        <v>44613</v>
      </c>
      <c r="B786" s="90" t="s">
        <v>85</v>
      </c>
      <c r="C786" s="89" t="s">
        <v>86</v>
      </c>
      <c r="D786" s="89" t="s">
        <v>2710</v>
      </c>
      <c r="E786" s="76" t="s">
        <v>126</v>
      </c>
      <c r="F786" s="76" t="str">
        <f>VLOOKUP(E786,Lookup!$A$1:$B$68,2,FALSE)</f>
        <v>Emergency Flow / ED</v>
      </c>
      <c r="G786" s="89" t="s">
        <v>2732</v>
      </c>
      <c r="H786" s="76" t="s">
        <v>4904</v>
      </c>
      <c r="I786" s="76" t="s">
        <v>3240</v>
      </c>
      <c r="J786" s="91">
        <v>45272</v>
      </c>
      <c r="K786" s="91">
        <v>45272</v>
      </c>
      <c r="L786" s="89" t="s">
        <v>4828</v>
      </c>
      <c r="M786" s="89" t="s">
        <v>2126</v>
      </c>
      <c r="N786" s="89" t="s">
        <v>2127</v>
      </c>
      <c r="O786" s="89" t="s">
        <v>135</v>
      </c>
      <c r="P786" s="89" t="s">
        <v>205</v>
      </c>
      <c r="Q786" s="89" t="s">
        <v>206</v>
      </c>
      <c r="R786" s="96" t="s">
        <v>104</v>
      </c>
      <c r="S786" s="89"/>
      <c r="T786" s="89"/>
      <c r="U786" s="89"/>
      <c r="V786" s="89"/>
      <c r="W786" s="89"/>
      <c r="X786" s="89"/>
      <c r="Y786" s="91"/>
    </row>
    <row r="787" spans="1:25" x14ac:dyDescent="0.25">
      <c r="A787" s="89">
        <v>44567</v>
      </c>
      <c r="B787" s="90" t="s">
        <v>85</v>
      </c>
      <c r="C787" s="89" t="s">
        <v>86</v>
      </c>
      <c r="D787" s="89" t="s">
        <v>2714</v>
      </c>
      <c r="E787" s="76" t="s">
        <v>1426</v>
      </c>
      <c r="F787" s="76" t="str">
        <f>VLOOKUP(E787,Lookup!$A$1:$B$68,2,FALSE)</f>
        <v>Specialist Surgery</v>
      </c>
      <c r="G787" s="89" t="s">
        <v>2715</v>
      </c>
      <c r="H787" s="76" t="s">
        <v>4904</v>
      </c>
      <c r="I787" s="76" t="s">
        <v>3262</v>
      </c>
      <c r="J787" s="91">
        <v>45272</v>
      </c>
      <c r="K787" s="91">
        <v>45272</v>
      </c>
      <c r="L787" s="89" t="s">
        <v>4788</v>
      </c>
      <c r="M787" s="89" t="s">
        <v>2130</v>
      </c>
      <c r="N787" s="89" t="s">
        <v>2131</v>
      </c>
      <c r="O787" s="89" t="s">
        <v>115</v>
      </c>
      <c r="P787" s="89" t="s">
        <v>116</v>
      </c>
      <c r="Q787" s="89" t="s">
        <v>1349</v>
      </c>
      <c r="R787" s="96" t="s">
        <v>104</v>
      </c>
      <c r="S787" s="100" t="s">
        <v>104</v>
      </c>
      <c r="T787" s="89"/>
      <c r="U787" s="89"/>
      <c r="V787" s="89"/>
      <c r="W787" s="89"/>
      <c r="X787" s="89"/>
      <c r="Y787" s="91"/>
    </row>
    <row r="788" spans="1:25" x14ac:dyDescent="0.25">
      <c r="A788" s="89">
        <v>44609</v>
      </c>
      <c r="B788" s="90" t="s">
        <v>92</v>
      </c>
      <c r="C788" s="89" t="s">
        <v>86</v>
      </c>
      <c r="D788" s="89" t="s">
        <v>2718</v>
      </c>
      <c r="E788" s="76" t="s">
        <v>130</v>
      </c>
      <c r="F788" s="76" t="str">
        <f>VLOOKUP(E788,Lookup!$A$1:$B$68,2,FALSE)</f>
        <v>Medicine</v>
      </c>
      <c r="G788" s="89" t="s">
        <v>2829</v>
      </c>
      <c r="H788" s="76" t="s">
        <v>4904</v>
      </c>
      <c r="I788" s="76" t="s">
        <v>3266</v>
      </c>
      <c r="J788" s="91">
        <v>45272</v>
      </c>
      <c r="K788" s="91">
        <v>45272</v>
      </c>
      <c r="L788" s="89"/>
      <c r="M788" s="89" t="s">
        <v>2124</v>
      </c>
      <c r="N788" s="89" t="s">
        <v>2125</v>
      </c>
      <c r="O788" s="89" t="s">
        <v>127</v>
      </c>
      <c r="P788" s="89" t="s">
        <v>145</v>
      </c>
      <c r="Q788" s="89" t="s">
        <v>149</v>
      </c>
      <c r="R788" s="92" t="s">
        <v>91</v>
      </c>
      <c r="S788" s="93" t="s">
        <v>91</v>
      </c>
      <c r="T788" s="89"/>
      <c r="U788" s="89"/>
      <c r="V788" s="89"/>
      <c r="W788" s="89"/>
      <c r="X788" s="89"/>
      <c r="Y788" s="91"/>
    </row>
    <row r="789" spans="1:25" x14ac:dyDescent="0.25">
      <c r="A789" s="89">
        <v>44651</v>
      </c>
      <c r="B789" s="90" t="s">
        <v>85</v>
      </c>
      <c r="C789" s="89" t="s">
        <v>86</v>
      </c>
      <c r="D789" s="89" t="s">
        <v>2872</v>
      </c>
      <c r="E789" s="76" t="s">
        <v>261</v>
      </c>
      <c r="F789" s="76" t="str">
        <f>VLOOKUP(E789,Lookup!$A$1:$B$68,2,FALSE)</f>
        <v>Emergency Flow / ED</v>
      </c>
      <c r="G789" s="89" t="s">
        <v>2896</v>
      </c>
      <c r="H789" s="76" t="s">
        <v>5713</v>
      </c>
      <c r="I789" s="76" t="s">
        <v>43</v>
      </c>
      <c r="J789" s="91">
        <v>45273</v>
      </c>
      <c r="K789" s="91">
        <v>45266</v>
      </c>
      <c r="L789" s="89" t="s">
        <v>4798</v>
      </c>
      <c r="M789" s="89" t="s">
        <v>2069</v>
      </c>
      <c r="N789" s="89" t="s">
        <v>2070</v>
      </c>
      <c r="O789" s="89" t="s">
        <v>139</v>
      </c>
      <c r="P789" s="89" t="s">
        <v>143</v>
      </c>
      <c r="Q789" s="89" t="s">
        <v>302</v>
      </c>
      <c r="R789" s="92" t="s">
        <v>91</v>
      </c>
      <c r="S789" s="89"/>
      <c r="T789" s="105" t="s">
        <v>99</v>
      </c>
      <c r="U789" s="89" t="s">
        <v>2071</v>
      </c>
      <c r="V789" s="89" t="s">
        <v>2072</v>
      </c>
      <c r="W789" s="89"/>
      <c r="X789" s="89" t="s">
        <v>2073</v>
      </c>
      <c r="Y789" s="91"/>
    </row>
    <row r="790" spans="1:25" x14ac:dyDescent="0.25">
      <c r="A790" s="89">
        <v>44639</v>
      </c>
      <c r="B790" s="90" t="s">
        <v>92</v>
      </c>
      <c r="C790" s="89" t="s">
        <v>86</v>
      </c>
      <c r="D790" s="89" t="s">
        <v>2718</v>
      </c>
      <c r="E790" s="76" t="s">
        <v>130</v>
      </c>
      <c r="F790" s="76" t="str">
        <f>VLOOKUP(E790,Lookup!$A$1:$B$68,2,FALSE)</f>
        <v>Medicine</v>
      </c>
      <c r="G790" s="89" t="s">
        <v>2741</v>
      </c>
      <c r="H790" s="76" t="s">
        <v>4904</v>
      </c>
      <c r="I790" s="76" t="s">
        <v>3232</v>
      </c>
      <c r="J790" s="91">
        <v>45273</v>
      </c>
      <c r="K790" s="91">
        <v>45273</v>
      </c>
      <c r="L790" s="89"/>
      <c r="M790" s="89" t="s">
        <v>2135</v>
      </c>
      <c r="N790" s="89" t="s">
        <v>2136</v>
      </c>
      <c r="O790" s="89" t="s">
        <v>127</v>
      </c>
      <c r="P790" s="89" t="s">
        <v>145</v>
      </c>
      <c r="Q790" s="89" t="s">
        <v>149</v>
      </c>
      <c r="R790" s="92" t="s">
        <v>91</v>
      </c>
      <c r="S790" s="93" t="s">
        <v>91</v>
      </c>
      <c r="T790" s="89"/>
      <c r="U790" s="89"/>
      <c r="V790" s="89"/>
      <c r="W790" s="89"/>
      <c r="X790" s="89"/>
      <c r="Y790" s="91"/>
    </row>
    <row r="791" spans="1:25" x14ac:dyDescent="0.25">
      <c r="A791" s="89">
        <v>44731</v>
      </c>
      <c r="B791" s="90" t="s">
        <v>85</v>
      </c>
      <c r="C791" s="89" t="s">
        <v>86</v>
      </c>
      <c r="D791" s="89" t="s">
        <v>2742</v>
      </c>
      <c r="E791" s="76" t="s">
        <v>569</v>
      </c>
      <c r="F791" s="76" t="str">
        <f>VLOOKUP(E791,Lookup!$A$1:$B$68,2,FALSE)</f>
        <v>Medicine</v>
      </c>
      <c r="G791" s="89" t="s">
        <v>2937</v>
      </c>
      <c r="H791" s="76" t="s">
        <v>4923</v>
      </c>
      <c r="I791" s="76" t="s">
        <v>3276</v>
      </c>
      <c r="J791" s="91">
        <v>45274</v>
      </c>
      <c r="K791" s="91">
        <v>45264</v>
      </c>
      <c r="L791" s="89"/>
      <c r="M791" s="89" t="s">
        <v>2054</v>
      </c>
      <c r="N791" s="89" t="s">
        <v>2055</v>
      </c>
      <c r="O791" s="89" t="s">
        <v>96</v>
      </c>
      <c r="P791" s="89" t="s">
        <v>812</v>
      </c>
      <c r="Q791" s="89" t="s">
        <v>98</v>
      </c>
      <c r="R791" s="96" t="s">
        <v>104</v>
      </c>
      <c r="S791" s="89"/>
      <c r="T791" s="89"/>
      <c r="U791" s="89"/>
      <c r="V791" s="89"/>
      <c r="W791" s="89"/>
      <c r="X791" s="89"/>
      <c r="Y791" s="91"/>
    </row>
    <row r="792" spans="1:25" x14ac:dyDescent="0.25">
      <c r="A792" s="89">
        <v>44764</v>
      </c>
      <c r="B792" s="90" t="s">
        <v>92</v>
      </c>
      <c r="C792" s="89" t="s">
        <v>125</v>
      </c>
      <c r="D792" s="89" t="s">
        <v>2811</v>
      </c>
      <c r="E792" s="76" t="s">
        <v>204</v>
      </c>
      <c r="F792" s="76" t="str">
        <f>VLOOKUP(E792,Lookup!$A$1:$B$68,2,FALSE)</f>
        <v>Medicine</v>
      </c>
      <c r="G792" s="89" t="s">
        <v>2812</v>
      </c>
      <c r="H792" s="76" t="s">
        <v>4904</v>
      </c>
      <c r="I792" s="76" t="s">
        <v>3231</v>
      </c>
      <c r="J792" s="91">
        <v>45274</v>
      </c>
      <c r="K792" s="91">
        <v>45273</v>
      </c>
      <c r="L792" s="89"/>
      <c r="M792" s="89" t="s">
        <v>1490</v>
      </c>
      <c r="N792" s="89" t="s">
        <v>2046</v>
      </c>
      <c r="O792" s="89" t="s">
        <v>127</v>
      </c>
      <c r="P792" s="89" t="s">
        <v>128</v>
      </c>
      <c r="Q792" s="89" t="s">
        <v>129</v>
      </c>
      <c r="R792" s="92" t="s">
        <v>91</v>
      </c>
      <c r="S792" s="89"/>
      <c r="T792" s="89"/>
      <c r="U792" s="89"/>
      <c r="V792" s="89"/>
      <c r="W792" s="89"/>
      <c r="X792" s="89"/>
      <c r="Y792" s="91"/>
    </row>
    <row r="793" spans="1:25" x14ac:dyDescent="0.25">
      <c r="A793" s="89">
        <v>44788</v>
      </c>
      <c r="B793" s="90" t="s">
        <v>92</v>
      </c>
      <c r="C793" s="89" t="s">
        <v>125</v>
      </c>
      <c r="D793" s="89" t="s">
        <v>2847</v>
      </c>
      <c r="E793" s="76" t="s">
        <v>165</v>
      </c>
      <c r="F793" s="76" t="str">
        <f>VLOOKUP(E793,Lookup!$A$1:$B$68,2,FALSE)</f>
        <v>Emergency Flow / ED</v>
      </c>
      <c r="G793" s="89" t="s">
        <v>2950</v>
      </c>
      <c r="H793" s="76" t="s">
        <v>4904</v>
      </c>
      <c r="I793" s="76" t="s">
        <v>3285</v>
      </c>
      <c r="J793" s="91">
        <v>45274</v>
      </c>
      <c r="K793" s="91">
        <v>45274</v>
      </c>
      <c r="L793" s="89" t="s">
        <v>5691</v>
      </c>
      <c r="M793" s="89" t="s">
        <v>2137</v>
      </c>
      <c r="N793" s="89" t="s">
        <v>2138</v>
      </c>
      <c r="O793" s="89" t="s">
        <v>150</v>
      </c>
      <c r="P793" s="89" t="s">
        <v>151</v>
      </c>
      <c r="Q793" s="89" t="s">
        <v>529</v>
      </c>
      <c r="R793" s="92" t="s">
        <v>91</v>
      </c>
      <c r="S793" s="89"/>
      <c r="T793" s="89"/>
      <c r="U793" s="89"/>
      <c r="V793" s="89"/>
      <c r="W793" s="89"/>
      <c r="X793" s="89"/>
      <c r="Y793" s="91"/>
    </row>
    <row r="794" spans="1:25" x14ac:dyDescent="0.25">
      <c r="A794" s="89">
        <v>44842</v>
      </c>
      <c r="B794" s="90" t="s">
        <v>92</v>
      </c>
      <c r="C794" s="89" t="s">
        <v>86</v>
      </c>
      <c r="D794" s="89" t="s">
        <v>2710</v>
      </c>
      <c r="E794" s="76" t="s">
        <v>126</v>
      </c>
      <c r="F794" s="76" t="str">
        <f>VLOOKUP(E794,Lookup!$A$1:$B$68,2,FALSE)</f>
        <v>Emergency Flow / ED</v>
      </c>
      <c r="G794" s="89" t="s">
        <v>2844</v>
      </c>
      <c r="H794" s="76" t="s">
        <v>4904</v>
      </c>
      <c r="I794" s="76" t="s">
        <v>3224</v>
      </c>
      <c r="J794" s="91">
        <v>45275</v>
      </c>
      <c r="K794" s="91">
        <v>45272</v>
      </c>
      <c r="L794" s="89"/>
      <c r="M794" s="89" t="s">
        <v>2128</v>
      </c>
      <c r="N794" s="89" t="s">
        <v>2129</v>
      </c>
      <c r="O794" s="89" t="s">
        <v>153</v>
      </c>
      <c r="P794" s="89" t="s">
        <v>199</v>
      </c>
      <c r="Q794" s="89" t="s">
        <v>213</v>
      </c>
      <c r="R794" s="92" t="s">
        <v>91</v>
      </c>
      <c r="S794" s="93" t="s">
        <v>91</v>
      </c>
      <c r="T794" s="89"/>
      <c r="U794" s="89"/>
      <c r="V794" s="89"/>
      <c r="W794" s="89"/>
      <c r="X794" s="89"/>
      <c r="Y794" s="91"/>
    </row>
    <row r="795" spans="1:25" x14ac:dyDescent="0.25">
      <c r="A795" s="89">
        <v>44832</v>
      </c>
      <c r="B795" s="90" t="s">
        <v>92</v>
      </c>
      <c r="C795" s="89" t="s">
        <v>86</v>
      </c>
      <c r="D795" s="89" t="s">
        <v>2709</v>
      </c>
      <c r="E795" s="76" t="s">
        <v>122</v>
      </c>
      <c r="F795" s="76" t="str">
        <f>VLOOKUP(E795,Lookup!$A$1:$B$68,2,FALSE)</f>
        <v>Integrated Surgery</v>
      </c>
      <c r="G795" s="89" t="s">
        <v>2720</v>
      </c>
      <c r="H795" s="76" t="s">
        <v>4904</v>
      </c>
      <c r="I795" s="76" t="s">
        <v>3217</v>
      </c>
      <c r="J795" s="91">
        <v>45275</v>
      </c>
      <c r="K795" s="91">
        <v>45275</v>
      </c>
      <c r="L795" s="89"/>
      <c r="M795" s="89" t="s">
        <v>2139</v>
      </c>
      <c r="N795" s="89" t="s">
        <v>2140</v>
      </c>
      <c r="O795" s="89" t="s">
        <v>115</v>
      </c>
      <c r="P795" s="89" t="s">
        <v>116</v>
      </c>
      <c r="Q795" s="89" t="s">
        <v>117</v>
      </c>
      <c r="R795" s="96" t="s">
        <v>104</v>
      </c>
      <c r="S795" s="93" t="s">
        <v>91</v>
      </c>
      <c r="T795" s="89"/>
      <c r="U795" s="89"/>
      <c r="V795" s="89"/>
      <c r="W795" s="89"/>
      <c r="X795" s="89"/>
      <c r="Y795" s="91"/>
    </row>
    <row r="796" spans="1:25" x14ac:dyDescent="0.25">
      <c r="A796" s="89">
        <v>44829</v>
      </c>
      <c r="B796" s="90" t="s">
        <v>92</v>
      </c>
      <c r="C796" s="89" t="s">
        <v>86</v>
      </c>
      <c r="D796" s="89" t="s">
        <v>2709</v>
      </c>
      <c r="E796" s="76" t="s">
        <v>122</v>
      </c>
      <c r="F796" s="76" t="str">
        <f>VLOOKUP(E796,Lookup!$A$1:$B$68,2,FALSE)</f>
        <v>Integrated Surgery</v>
      </c>
      <c r="G796" s="89" t="s">
        <v>2720</v>
      </c>
      <c r="H796" s="76" t="s">
        <v>4904</v>
      </c>
      <c r="I796" s="76" t="s">
        <v>3217</v>
      </c>
      <c r="J796" s="91">
        <v>45275</v>
      </c>
      <c r="K796" s="91">
        <v>45275</v>
      </c>
      <c r="L796" s="89"/>
      <c r="M796" s="89" t="s">
        <v>2141</v>
      </c>
      <c r="N796" s="89" t="s">
        <v>2142</v>
      </c>
      <c r="O796" s="89" t="s">
        <v>115</v>
      </c>
      <c r="P796" s="89" t="s">
        <v>116</v>
      </c>
      <c r="Q796" s="89" t="s">
        <v>117</v>
      </c>
      <c r="R796" s="96" t="s">
        <v>104</v>
      </c>
      <c r="S796" s="93" t="s">
        <v>91</v>
      </c>
      <c r="T796" s="89"/>
      <c r="U796" s="89"/>
      <c r="V796" s="89"/>
      <c r="W796" s="89"/>
      <c r="X796" s="89"/>
      <c r="Y796" s="91"/>
    </row>
    <row r="797" spans="1:25" x14ac:dyDescent="0.25">
      <c r="A797" s="89">
        <v>44926</v>
      </c>
      <c r="B797" s="90" t="s">
        <v>92</v>
      </c>
      <c r="C797" s="89" t="s">
        <v>86</v>
      </c>
      <c r="D797" s="89" t="s">
        <v>2811</v>
      </c>
      <c r="E797" s="76" t="s">
        <v>204</v>
      </c>
      <c r="F797" s="76" t="str">
        <f>VLOOKUP(E797,Lookup!$A$1:$B$68,2,FALSE)</f>
        <v>Medicine</v>
      </c>
      <c r="G797" s="89" t="s">
        <v>2812</v>
      </c>
      <c r="H797" s="76" t="s">
        <v>4904</v>
      </c>
      <c r="I797" s="76" t="s">
        <v>3231</v>
      </c>
      <c r="J797" s="91">
        <v>45276</v>
      </c>
      <c r="K797" s="91">
        <v>45276</v>
      </c>
      <c r="L797" s="89" t="s">
        <v>4753</v>
      </c>
      <c r="M797" s="89" t="s">
        <v>2145</v>
      </c>
      <c r="N797" s="89" t="s">
        <v>2146</v>
      </c>
      <c r="O797" s="89" t="s">
        <v>135</v>
      </c>
      <c r="P797" s="89" t="s">
        <v>136</v>
      </c>
      <c r="Q797" s="89" t="s">
        <v>339</v>
      </c>
      <c r="R797" s="94" t="s">
        <v>99</v>
      </c>
      <c r="S797" s="93" t="s">
        <v>91</v>
      </c>
      <c r="T797" s="89"/>
      <c r="U797" s="89" t="s">
        <v>2147</v>
      </c>
      <c r="V797" s="89"/>
      <c r="W797" s="89"/>
      <c r="X797" s="89"/>
      <c r="Y797" s="91"/>
    </row>
    <row r="798" spans="1:25" x14ac:dyDescent="0.25">
      <c r="A798" s="89">
        <v>44969</v>
      </c>
      <c r="B798" s="90" t="s">
        <v>85</v>
      </c>
      <c r="C798" s="89" t="s">
        <v>86</v>
      </c>
      <c r="D798" s="89" t="s">
        <v>2833</v>
      </c>
      <c r="E798" s="76" t="s">
        <v>753</v>
      </c>
      <c r="F798" s="76" t="str">
        <f>VLOOKUP(E798,Lookup!$A$1:$B$68,2,FALSE)</f>
        <v>Emergency Flow / ED</v>
      </c>
      <c r="G798" s="89" t="s">
        <v>2834</v>
      </c>
      <c r="H798" s="76" t="s">
        <v>4970</v>
      </c>
      <c r="I798" s="76" t="s">
        <v>3251</v>
      </c>
      <c r="J798" s="91">
        <v>45277</v>
      </c>
      <c r="K798" s="91">
        <v>45277</v>
      </c>
      <c r="L798" s="89" t="s">
        <v>4763</v>
      </c>
      <c r="M798" s="89" t="s">
        <v>2150</v>
      </c>
      <c r="N798" s="89" t="s">
        <v>3751</v>
      </c>
      <c r="O798" s="89" t="s">
        <v>107</v>
      </c>
      <c r="P798" s="89" t="s">
        <v>108</v>
      </c>
      <c r="Q798" s="89" t="s">
        <v>2151</v>
      </c>
      <c r="R798" s="92" t="s">
        <v>91</v>
      </c>
      <c r="S798" s="93" t="s">
        <v>91</v>
      </c>
      <c r="T798" s="105" t="s">
        <v>99</v>
      </c>
      <c r="U798" s="89" t="s">
        <v>3752</v>
      </c>
      <c r="V798" s="89" t="s">
        <v>3753</v>
      </c>
      <c r="W798" s="89"/>
      <c r="X798" s="89" t="s">
        <v>3754</v>
      </c>
      <c r="Y798" s="91"/>
    </row>
    <row r="799" spans="1:25" x14ac:dyDescent="0.25">
      <c r="A799" s="89">
        <v>44947</v>
      </c>
      <c r="B799" s="90" t="s">
        <v>92</v>
      </c>
      <c r="C799" s="89" t="s">
        <v>86</v>
      </c>
      <c r="D799" s="89" t="s">
        <v>2749</v>
      </c>
      <c r="E799" s="76" t="s">
        <v>93</v>
      </c>
      <c r="F799" s="76" t="str">
        <f>VLOOKUP(E799,Lookup!$A$1:$B$68,2,FALSE)</f>
        <v>Medicine</v>
      </c>
      <c r="G799" s="89" t="s">
        <v>2829</v>
      </c>
      <c r="H799" s="76" t="s">
        <v>4904</v>
      </c>
      <c r="I799" s="76" t="s">
        <v>3266</v>
      </c>
      <c r="J799" s="91">
        <v>45277</v>
      </c>
      <c r="K799" s="91">
        <v>45277</v>
      </c>
      <c r="L799" s="89" t="s">
        <v>4754</v>
      </c>
      <c r="M799" s="89" t="s">
        <v>2148</v>
      </c>
      <c r="N799" s="89" t="s">
        <v>2149</v>
      </c>
      <c r="O799" s="89" t="s">
        <v>135</v>
      </c>
      <c r="P799" s="89" t="s">
        <v>136</v>
      </c>
      <c r="Q799" s="89" t="s">
        <v>141</v>
      </c>
      <c r="R799" s="92" t="s">
        <v>91</v>
      </c>
      <c r="S799" s="93" t="s">
        <v>91</v>
      </c>
      <c r="T799" s="89"/>
      <c r="U799" s="89"/>
      <c r="V799" s="89"/>
      <c r="W799" s="89"/>
      <c r="X799" s="89"/>
      <c r="Y799" s="91"/>
    </row>
    <row r="800" spans="1:25" x14ac:dyDescent="0.25">
      <c r="A800" s="89">
        <v>44987</v>
      </c>
      <c r="B800" s="90" t="s">
        <v>92</v>
      </c>
      <c r="C800" s="89" t="s">
        <v>86</v>
      </c>
      <c r="D800" s="89" t="s">
        <v>2718</v>
      </c>
      <c r="E800" s="76" t="s">
        <v>130</v>
      </c>
      <c r="F800" s="76" t="str">
        <f>VLOOKUP(E800,Lookup!$A$1:$B$68,2,FALSE)</f>
        <v>Medicine</v>
      </c>
      <c r="G800" s="89" t="s">
        <v>2829</v>
      </c>
      <c r="H800" s="76" t="s">
        <v>4904</v>
      </c>
      <c r="I800" s="76" t="s">
        <v>3266</v>
      </c>
      <c r="J800" s="91">
        <v>45278</v>
      </c>
      <c r="K800" s="91">
        <v>45277</v>
      </c>
      <c r="L800" s="89"/>
      <c r="M800" s="89" t="s">
        <v>2152</v>
      </c>
      <c r="N800" s="89" t="s">
        <v>2153</v>
      </c>
      <c r="O800" s="89" t="s">
        <v>107</v>
      </c>
      <c r="P800" s="89" t="s">
        <v>120</v>
      </c>
      <c r="Q800" s="89" t="s">
        <v>121</v>
      </c>
      <c r="R800" s="92" t="s">
        <v>91</v>
      </c>
      <c r="S800" s="93" t="s">
        <v>91</v>
      </c>
      <c r="T800" s="89"/>
      <c r="U800" s="89"/>
      <c r="V800" s="89"/>
      <c r="W800" s="89"/>
      <c r="X800" s="89"/>
      <c r="Y800" s="91"/>
    </row>
    <row r="801" spans="1:25" x14ac:dyDescent="0.25">
      <c r="A801" s="89">
        <v>45016</v>
      </c>
      <c r="B801" s="90" t="s">
        <v>92</v>
      </c>
      <c r="C801" s="89" t="s">
        <v>86</v>
      </c>
      <c r="D801" s="89" t="s">
        <v>2723</v>
      </c>
      <c r="E801" s="76" t="s">
        <v>36</v>
      </c>
      <c r="F801" s="76" t="str">
        <f>VLOOKUP(E801,Lookup!$A$1:$B$68,2,FALSE)</f>
        <v>Emergency Flow / ED</v>
      </c>
      <c r="G801" s="89" t="s">
        <v>2720</v>
      </c>
      <c r="H801" s="76" t="s">
        <v>4904</v>
      </c>
      <c r="I801" s="76" t="s">
        <v>3217</v>
      </c>
      <c r="J801" s="91">
        <v>45278</v>
      </c>
      <c r="K801" s="91">
        <v>45278</v>
      </c>
      <c r="L801" s="89" t="s">
        <v>4762</v>
      </c>
      <c r="M801" s="89" t="s">
        <v>2154</v>
      </c>
      <c r="N801" s="89" t="s">
        <v>2155</v>
      </c>
      <c r="O801" s="89" t="s">
        <v>176</v>
      </c>
      <c r="P801" s="89" t="s">
        <v>177</v>
      </c>
      <c r="Q801" s="89" t="s">
        <v>2156</v>
      </c>
      <c r="R801" s="92" t="s">
        <v>91</v>
      </c>
      <c r="S801" s="93" t="s">
        <v>91</v>
      </c>
      <c r="T801" s="89"/>
      <c r="U801" s="89"/>
      <c r="V801" s="89"/>
      <c r="W801" s="89"/>
      <c r="X801" s="89"/>
      <c r="Y801" s="91"/>
    </row>
    <row r="802" spans="1:25" x14ac:dyDescent="0.25">
      <c r="A802" s="89">
        <v>44992</v>
      </c>
      <c r="B802" s="90" t="s">
        <v>92</v>
      </c>
      <c r="C802" s="89" t="s">
        <v>86</v>
      </c>
      <c r="D802" s="89" t="s">
        <v>2951</v>
      </c>
      <c r="E802" s="76" t="s">
        <v>2161</v>
      </c>
      <c r="F802" s="76" t="str">
        <f>VLOOKUP(E802,Lookup!$A$1:$B$68,2,FALSE)</f>
        <v>Data Quality</v>
      </c>
      <c r="G802" s="89" t="s">
        <v>2707</v>
      </c>
      <c r="H802" s="76" t="s">
        <v>4904</v>
      </c>
      <c r="I802" s="76" t="s">
        <v>3260</v>
      </c>
      <c r="J802" s="91">
        <v>45278</v>
      </c>
      <c r="K802" s="91">
        <v>45278</v>
      </c>
      <c r="L802" s="89"/>
      <c r="M802" s="89" t="s">
        <v>2162</v>
      </c>
      <c r="N802" s="89" t="s">
        <v>2163</v>
      </c>
      <c r="O802" s="89" t="s">
        <v>88</v>
      </c>
      <c r="P802" s="89" t="s">
        <v>158</v>
      </c>
      <c r="Q802" s="89" t="s">
        <v>89</v>
      </c>
      <c r="R802" s="92" t="s">
        <v>91</v>
      </c>
      <c r="S802" s="93" t="s">
        <v>91</v>
      </c>
      <c r="T802" s="89"/>
      <c r="U802" s="89"/>
      <c r="V802" s="89"/>
      <c r="W802" s="89"/>
      <c r="X802" s="89"/>
      <c r="Y802" s="91"/>
    </row>
    <row r="803" spans="1:25" x14ac:dyDescent="0.25">
      <c r="A803" s="89">
        <v>45098</v>
      </c>
      <c r="B803" s="90" t="s">
        <v>92</v>
      </c>
      <c r="C803" s="89" t="s">
        <v>125</v>
      </c>
      <c r="D803" s="89" t="s">
        <v>2709</v>
      </c>
      <c r="E803" s="76" t="s">
        <v>122</v>
      </c>
      <c r="F803" s="76" t="str">
        <f>VLOOKUP(E803,Lookup!$A$1:$B$68,2,FALSE)</f>
        <v>Integrated Surgery</v>
      </c>
      <c r="G803" s="89" t="s">
        <v>2720</v>
      </c>
      <c r="H803" s="76" t="s">
        <v>4904</v>
      </c>
      <c r="I803" s="76" t="s">
        <v>3217</v>
      </c>
      <c r="J803" s="91">
        <v>45279</v>
      </c>
      <c r="K803" s="91">
        <v>45202</v>
      </c>
      <c r="L803" s="89" t="s">
        <v>4782</v>
      </c>
      <c r="M803" s="89" t="s">
        <v>1685</v>
      </c>
      <c r="N803" s="89" t="s">
        <v>1686</v>
      </c>
      <c r="O803" s="89" t="s">
        <v>176</v>
      </c>
      <c r="P803" s="89" t="s">
        <v>177</v>
      </c>
      <c r="Q803" s="89" t="s">
        <v>178</v>
      </c>
      <c r="R803" s="92" t="s">
        <v>91</v>
      </c>
      <c r="S803" s="89"/>
      <c r="T803" s="89"/>
      <c r="U803" s="89"/>
      <c r="V803" s="89"/>
      <c r="W803" s="89"/>
      <c r="X803" s="89"/>
      <c r="Y803" s="91"/>
    </row>
    <row r="804" spans="1:25" x14ac:dyDescent="0.25">
      <c r="A804" s="89">
        <v>45078</v>
      </c>
      <c r="B804" s="90" t="s">
        <v>85</v>
      </c>
      <c r="C804" s="89" t="s">
        <v>86</v>
      </c>
      <c r="D804" s="89" t="s">
        <v>2819</v>
      </c>
      <c r="E804" s="76" t="s">
        <v>245</v>
      </c>
      <c r="F804" s="76" t="str">
        <f>VLOOKUP(E804,Lookup!$A$1:$B$68,2,FALSE)</f>
        <v>Specialist Surgery</v>
      </c>
      <c r="G804" s="89" t="s">
        <v>2952</v>
      </c>
      <c r="H804" s="76" t="s">
        <v>4904</v>
      </c>
      <c r="I804" s="76" t="s">
        <v>3286</v>
      </c>
      <c r="J804" s="91">
        <v>45279</v>
      </c>
      <c r="K804" s="91">
        <v>45279</v>
      </c>
      <c r="L804" s="89" t="s">
        <v>4780</v>
      </c>
      <c r="M804" s="89" t="s">
        <v>2164</v>
      </c>
      <c r="N804" s="89" t="s">
        <v>2165</v>
      </c>
      <c r="O804" s="89" t="s">
        <v>88</v>
      </c>
      <c r="P804" s="89" t="s">
        <v>229</v>
      </c>
      <c r="Q804" s="89" t="s">
        <v>4927</v>
      </c>
      <c r="R804" s="92" t="s">
        <v>91</v>
      </c>
      <c r="S804" s="89"/>
      <c r="T804" s="89"/>
      <c r="U804" s="89"/>
      <c r="V804" s="89"/>
      <c r="W804" s="89"/>
      <c r="X804" s="89"/>
      <c r="Y804" s="91"/>
    </row>
    <row r="805" spans="1:25" x14ac:dyDescent="0.25">
      <c r="A805" s="89">
        <v>45177</v>
      </c>
      <c r="B805" s="90" t="s">
        <v>85</v>
      </c>
      <c r="C805" s="89" t="s">
        <v>86</v>
      </c>
      <c r="D805" s="89" t="s">
        <v>2719</v>
      </c>
      <c r="E805" s="76" t="s">
        <v>831</v>
      </c>
      <c r="F805" s="76" t="str">
        <f>VLOOKUP(E805,Lookup!$A$1:$B$68,2,FALSE)</f>
        <v>Emergency Flow / ED</v>
      </c>
      <c r="G805" s="89" t="s">
        <v>2720</v>
      </c>
      <c r="H805" s="76" t="s">
        <v>4904</v>
      </c>
      <c r="I805" s="76" t="s">
        <v>3217</v>
      </c>
      <c r="J805" s="91">
        <v>45280</v>
      </c>
      <c r="K805" s="91">
        <v>45279</v>
      </c>
      <c r="L805" s="89" t="s">
        <v>5711</v>
      </c>
      <c r="M805" s="89" t="s">
        <v>2166</v>
      </c>
      <c r="N805" s="89" t="s">
        <v>2167</v>
      </c>
      <c r="O805" s="89" t="s">
        <v>96</v>
      </c>
      <c r="P805" s="89" t="s">
        <v>97</v>
      </c>
      <c r="Q805" s="89" t="s">
        <v>392</v>
      </c>
      <c r="R805" s="96" t="s">
        <v>104</v>
      </c>
      <c r="S805" s="89"/>
      <c r="T805" s="89"/>
      <c r="U805" s="89"/>
      <c r="V805" s="89"/>
      <c r="W805" s="89"/>
      <c r="X805" s="89"/>
      <c r="Y805" s="91"/>
    </row>
    <row r="806" spans="1:25" x14ac:dyDescent="0.25">
      <c r="A806" s="89">
        <v>45155</v>
      </c>
      <c r="B806" s="90" t="s">
        <v>92</v>
      </c>
      <c r="C806" s="89" t="s">
        <v>86</v>
      </c>
      <c r="D806" s="89" t="s">
        <v>2723</v>
      </c>
      <c r="E806" s="76" t="s">
        <v>36</v>
      </c>
      <c r="F806" s="76" t="str">
        <f>VLOOKUP(E806,Lookup!$A$1:$B$68,2,FALSE)</f>
        <v>Emergency Flow / ED</v>
      </c>
      <c r="G806" s="89" t="s">
        <v>2724</v>
      </c>
      <c r="H806" s="76" t="s">
        <v>4904</v>
      </c>
      <c r="I806" s="76" t="s">
        <v>36</v>
      </c>
      <c r="J806" s="91">
        <v>45280</v>
      </c>
      <c r="K806" s="91">
        <v>45280</v>
      </c>
      <c r="L806" s="89" t="s">
        <v>4874</v>
      </c>
      <c r="M806" s="89" t="s">
        <v>2168</v>
      </c>
      <c r="N806" s="89" t="s">
        <v>2169</v>
      </c>
      <c r="O806" s="89" t="s">
        <v>88</v>
      </c>
      <c r="P806" s="89" t="s">
        <v>158</v>
      </c>
      <c r="Q806" s="89" t="s">
        <v>157</v>
      </c>
      <c r="R806" s="92" t="s">
        <v>91</v>
      </c>
      <c r="S806" s="93" t="s">
        <v>91</v>
      </c>
      <c r="T806" s="89"/>
      <c r="U806" s="89"/>
      <c r="V806" s="89"/>
      <c r="W806" s="89"/>
      <c r="X806" s="89"/>
      <c r="Y806" s="91"/>
    </row>
    <row r="807" spans="1:25" x14ac:dyDescent="0.25">
      <c r="A807" s="89">
        <v>45243</v>
      </c>
      <c r="B807" s="90" t="s">
        <v>92</v>
      </c>
      <c r="C807" s="89" t="s">
        <v>86</v>
      </c>
      <c r="D807" s="89" t="s">
        <v>2718</v>
      </c>
      <c r="E807" s="76" t="s">
        <v>130</v>
      </c>
      <c r="F807" s="76" t="str">
        <f>VLOOKUP(E807,Lookup!$A$1:$B$68,2,FALSE)</f>
        <v>Medicine</v>
      </c>
      <c r="G807" s="89" t="s">
        <v>2829</v>
      </c>
      <c r="H807" s="76" t="s">
        <v>4904</v>
      </c>
      <c r="I807" s="76" t="s">
        <v>3266</v>
      </c>
      <c r="J807" s="91">
        <v>45281</v>
      </c>
      <c r="K807" s="91">
        <v>45280</v>
      </c>
      <c r="L807" s="89" t="s">
        <v>4794</v>
      </c>
      <c r="M807" s="89" t="s">
        <v>2170</v>
      </c>
      <c r="N807" s="89" t="s">
        <v>2171</v>
      </c>
      <c r="O807" s="89" t="s">
        <v>88</v>
      </c>
      <c r="P807" s="89" t="s">
        <v>90</v>
      </c>
      <c r="Q807" s="89" t="s">
        <v>89</v>
      </c>
      <c r="R807" s="92" t="s">
        <v>91</v>
      </c>
      <c r="S807" s="93" t="s">
        <v>91</v>
      </c>
      <c r="T807" s="101" t="s">
        <v>91</v>
      </c>
      <c r="U807" s="89" t="s">
        <v>2172</v>
      </c>
      <c r="V807" s="89" t="s">
        <v>2173</v>
      </c>
      <c r="W807" s="89"/>
      <c r="X807" s="89" t="s">
        <v>2174</v>
      </c>
      <c r="Y807" s="91"/>
    </row>
    <row r="808" spans="1:25" x14ac:dyDescent="0.25">
      <c r="A808" s="89">
        <v>45233</v>
      </c>
      <c r="B808" s="90" t="s">
        <v>92</v>
      </c>
      <c r="C808" s="89" t="s">
        <v>86</v>
      </c>
      <c r="D808" s="89" t="s">
        <v>2718</v>
      </c>
      <c r="E808" s="76" t="s">
        <v>130</v>
      </c>
      <c r="F808" s="76" t="str">
        <f>VLOOKUP(E808,Lookup!$A$1:$B$68,2,FALSE)</f>
        <v>Medicine</v>
      </c>
      <c r="G808" s="89" t="s">
        <v>2724</v>
      </c>
      <c r="H808" s="76" t="s">
        <v>4904</v>
      </c>
      <c r="I808" s="76" t="s">
        <v>36</v>
      </c>
      <c r="J808" s="91">
        <v>45281</v>
      </c>
      <c r="K808" s="91">
        <v>45281</v>
      </c>
      <c r="L808" s="89"/>
      <c r="M808" s="89" t="s">
        <v>2191</v>
      </c>
      <c r="N808" s="89" t="s">
        <v>2192</v>
      </c>
      <c r="O808" s="89" t="s">
        <v>127</v>
      </c>
      <c r="P808" s="89" t="s">
        <v>145</v>
      </c>
      <c r="Q808" s="89" t="s">
        <v>310</v>
      </c>
      <c r="R808" s="92" t="s">
        <v>91</v>
      </c>
      <c r="S808" s="93" t="s">
        <v>91</v>
      </c>
      <c r="T808" s="89"/>
      <c r="U808" s="89" t="s">
        <v>2193</v>
      </c>
      <c r="V808" s="89"/>
      <c r="W808" s="89"/>
      <c r="X808" s="89"/>
      <c r="Y808" s="91"/>
    </row>
    <row r="809" spans="1:25" x14ac:dyDescent="0.25">
      <c r="A809" s="89">
        <v>45256</v>
      </c>
      <c r="B809" s="90" t="s">
        <v>85</v>
      </c>
      <c r="C809" s="89" t="s">
        <v>86</v>
      </c>
      <c r="D809" s="89" t="s">
        <v>2716</v>
      </c>
      <c r="E809" s="76" t="s">
        <v>87</v>
      </c>
      <c r="F809" s="76" t="str">
        <f>VLOOKUP(E809,Lookup!$A$1:$B$68,2,FALSE)</f>
        <v>Integrated Surgery</v>
      </c>
      <c r="G809" s="89" t="s">
        <v>2829</v>
      </c>
      <c r="H809" s="76" t="s">
        <v>4904</v>
      </c>
      <c r="I809" s="76" t="s">
        <v>3266</v>
      </c>
      <c r="J809" s="91">
        <v>45281</v>
      </c>
      <c r="K809" s="91">
        <v>45281</v>
      </c>
      <c r="L809" s="89" t="s">
        <v>4814</v>
      </c>
      <c r="M809" s="89" t="s">
        <v>5878</v>
      </c>
      <c r="N809" s="89" t="s">
        <v>5879</v>
      </c>
      <c r="O809" s="89" t="s">
        <v>88</v>
      </c>
      <c r="P809" s="89" t="s">
        <v>229</v>
      </c>
      <c r="Q809" s="89" t="s">
        <v>4927</v>
      </c>
      <c r="R809" s="94" t="s">
        <v>99</v>
      </c>
      <c r="S809" s="93" t="s">
        <v>91</v>
      </c>
      <c r="T809" s="89"/>
      <c r="U809" s="89"/>
      <c r="V809" s="89"/>
      <c r="W809" s="89"/>
      <c r="X809" s="89"/>
      <c r="Y809" s="91"/>
    </row>
    <row r="810" spans="1:25" x14ac:dyDescent="0.25">
      <c r="A810" s="89">
        <v>45303</v>
      </c>
      <c r="B810" s="90" t="s">
        <v>92</v>
      </c>
      <c r="C810" s="89" t="s">
        <v>86</v>
      </c>
      <c r="D810" s="89" t="s">
        <v>2723</v>
      </c>
      <c r="E810" s="76" t="s">
        <v>36</v>
      </c>
      <c r="F810" s="76" t="str">
        <f>VLOOKUP(E810,Lookup!$A$1:$B$68,2,FALSE)</f>
        <v>Emergency Flow / ED</v>
      </c>
      <c r="G810" s="89" t="s">
        <v>2724</v>
      </c>
      <c r="H810" s="76" t="s">
        <v>4904</v>
      </c>
      <c r="I810" s="76" t="s">
        <v>36</v>
      </c>
      <c r="J810" s="91">
        <v>45282</v>
      </c>
      <c r="K810" s="91">
        <v>45281</v>
      </c>
      <c r="L810" s="89" t="s">
        <v>4779</v>
      </c>
      <c r="M810" s="89" t="s">
        <v>2186</v>
      </c>
      <c r="N810" s="89" t="s">
        <v>2187</v>
      </c>
      <c r="O810" s="89" t="s">
        <v>210</v>
      </c>
      <c r="P810" s="89" t="s">
        <v>211</v>
      </c>
      <c r="Q810" s="89" t="s">
        <v>309</v>
      </c>
      <c r="R810" s="92" t="s">
        <v>91</v>
      </c>
      <c r="S810" s="93" t="s">
        <v>91</v>
      </c>
      <c r="T810" s="89"/>
      <c r="U810" s="89"/>
      <c r="V810" s="89"/>
      <c r="W810" s="89"/>
      <c r="X810" s="89"/>
      <c r="Y810" s="91"/>
    </row>
    <row r="811" spans="1:25" x14ac:dyDescent="0.25">
      <c r="A811" s="89">
        <v>45306</v>
      </c>
      <c r="B811" s="90" t="s">
        <v>92</v>
      </c>
      <c r="C811" s="89" t="s">
        <v>86</v>
      </c>
      <c r="D811" s="89" t="s">
        <v>2723</v>
      </c>
      <c r="E811" s="76" t="s">
        <v>36</v>
      </c>
      <c r="F811" s="76" t="str">
        <f>VLOOKUP(E811,Lookup!$A$1:$B$68,2,FALSE)</f>
        <v>Emergency Flow / ED</v>
      </c>
      <c r="G811" s="89" t="s">
        <v>2724</v>
      </c>
      <c r="H811" s="76" t="s">
        <v>4904</v>
      </c>
      <c r="I811" s="76" t="s">
        <v>36</v>
      </c>
      <c r="J811" s="91">
        <v>45282</v>
      </c>
      <c r="K811" s="91">
        <v>45281</v>
      </c>
      <c r="L811" s="89"/>
      <c r="M811" s="89" t="s">
        <v>2188</v>
      </c>
      <c r="N811" s="89" t="s">
        <v>2189</v>
      </c>
      <c r="O811" s="89" t="s">
        <v>210</v>
      </c>
      <c r="P811" s="89" t="s">
        <v>2190</v>
      </c>
      <c r="Q811" s="89" t="s">
        <v>5710</v>
      </c>
      <c r="R811" s="95" t="s">
        <v>11</v>
      </c>
      <c r="S811" s="93" t="s">
        <v>91</v>
      </c>
      <c r="T811" s="89"/>
      <c r="U811" s="89"/>
      <c r="V811" s="89"/>
      <c r="W811" s="89"/>
      <c r="X811" s="89"/>
      <c r="Y811" s="91"/>
    </row>
    <row r="812" spans="1:25" x14ac:dyDescent="0.25">
      <c r="A812" s="89">
        <v>45324</v>
      </c>
      <c r="B812" s="90" t="s">
        <v>92</v>
      </c>
      <c r="C812" s="89" t="s">
        <v>86</v>
      </c>
      <c r="D812" s="89" t="s">
        <v>2710</v>
      </c>
      <c r="E812" s="76" t="s">
        <v>126</v>
      </c>
      <c r="F812" s="76" t="str">
        <f>VLOOKUP(E812,Lookup!$A$1:$B$68,2,FALSE)</f>
        <v>Emergency Flow / ED</v>
      </c>
      <c r="G812" s="89" t="s">
        <v>2732</v>
      </c>
      <c r="H812" s="76" t="s">
        <v>4904</v>
      </c>
      <c r="I812" s="76" t="s">
        <v>3240</v>
      </c>
      <c r="J812" s="91">
        <v>45282</v>
      </c>
      <c r="K812" s="91">
        <v>45281</v>
      </c>
      <c r="L812" s="89" t="s">
        <v>4881</v>
      </c>
      <c r="M812" s="89" t="s">
        <v>2182</v>
      </c>
      <c r="N812" s="89" t="s">
        <v>2183</v>
      </c>
      <c r="O812" s="89" t="s">
        <v>88</v>
      </c>
      <c r="P812" s="89" t="s">
        <v>90</v>
      </c>
      <c r="Q812" s="89" t="s">
        <v>190</v>
      </c>
      <c r="R812" s="96" t="s">
        <v>104</v>
      </c>
      <c r="S812" s="100" t="s">
        <v>104</v>
      </c>
      <c r="T812" s="89"/>
      <c r="U812" s="89"/>
      <c r="V812" s="89"/>
      <c r="W812" s="89"/>
      <c r="X812" s="89"/>
      <c r="Y812" s="91"/>
    </row>
    <row r="813" spans="1:25" x14ac:dyDescent="0.25">
      <c r="A813" s="89">
        <v>45313</v>
      </c>
      <c r="B813" s="90" t="s">
        <v>85</v>
      </c>
      <c r="C813" s="89" t="s">
        <v>86</v>
      </c>
      <c r="D813" s="89" t="s">
        <v>2749</v>
      </c>
      <c r="E813" s="76" t="s">
        <v>93</v>
      </c>
      <c r="F813" s="76" t="str">
        <f>VLOOKUP(E813,Lookup!$A$1:$B$68,2,FALSE)</f>
        <v>Medicine</v>
      </c>
      <c r="G813" s="89" t="s">
        <v>2829</v>
      </c>
      <c r="H813" s="76" t="s">
        <v>4904</v>
      </c>
      <c r="I813" s="76" t="s">
        <v>3266</v>
      </c>
      <c r="J813" s="91">
        <v>45282</v>
      </c>
      <c r="K813" s="91">
        <v>45282</v>
      </c>
      <c r="L813" s="89"/>
      <c r="M813" s="89" t="s">
        <v>2198</v>
      </c>
      <c r="N813" s="89" t="s">
        <v>2199</v>
      </c>
      <c r="O813" s="89" t="s">
        <v>4942</v>
      </c>
      <c r="P813" s="89" t="s">
        <v>354</v>
      </c>
      <c r="Q813" s="89" t="s">
        <v>355</v>
      </c>
      <c r="R813" s="96" t="s">
        <v>104</v>
      </c>
      <c r="S813" s="98" t="s">
        <v>99</v>
      </c>
      <c r="T813" s="89"/>
      <c r="U813" s="89"/>
      <c r="V813" s="89"/>
      <c r="W813" s="89"/>
      <c r="X813" s="89"/>
      <c r="Y813" s="91"/>
    </row>
    <row r="814" spans="1:25" x14ac:dyDescent="0.25">
      <c r="A814" s="89">
        <v>45326</v>
      </c>
      <c r="B814" s="90" t="s">
        <v>92</v>
      </c>
      <c r="C814" s="89" t="s">
        <v>316</v>
      </c>
      <c r="D814" s="89" t="s">
        <v>2723</v>
      </c>
      <c r="E814" s="76" t="s">
        <v>36</v>
      </c>
      <c r="F814" s="76" t="str">
        <f>VLOOKUP(E814,Lookup!$A$1:$B$68,2,FALSE)</f>
        <v>Emergency Flow / ED</v>
      </c>
      <c r="G814" s="89" t="s">
        <v>2724</v>
      </c>
      <c r="H814" s="76" t="s">
        <v>4904</v>
      </c>
      <c r="I814" s="76" t="s">
        <v>36</v>
      </c>
      <c r="J814" s="91">
        <v>45282</v>
      </c>
      <c r="K814" s="91">
        <v>45282</v>
      </c>
      <c r="L814" s="89" t="s">
        <v>5704</v>
      </c>
      <c r="M814" s="89" t="s">
        <v>2194</v>
      </c>
      <c r="N814" s="89" t="s">
        <v>2195</v>
      </c>
      <c r="O814" s="89" t="s">
        <v>135</v>
      </c>
      <c r="P814" s="89" t="s">
        <v>136</v>
      </c>
      <c r="Q814" s="89" t="s">
        <v>339</v>
      </c>
      <c r="R814" s="92" t="s">
        <v>91</v>
      </c>
      <c r="S814" s="89"/>
      <c r="T814" s="89"/>
      <c r="U814" s="89"/>
      <c r="V814" s="89"/>
      <c r="W814" s="89"/>
      <c r="X814" s="89"/>
      <c r="Y814" s="91"/>
    </row>
    <row r="815" spans="1:25" x14ac:dyDescent="0.25">
      <c r="A815" s="89">
        <v>45396</v>
      </c>
      <c r="B815" s="90" t="s">
        <v>92</v>
      </c>
      <c r="C815" s="89" t="s">
        <v>86</v>
      </c>
      <c r="D815" s="89" t="s">
        <v>2712</v>
      </c>
      <c r="E815" s="76" t="s">
        <v>45</v>
      </c>
      <c r="F815" s="76" t="str">
        <f>VLOOKUP(E815,Lookup!$A$1:$B$68,2,FALSE)</f>
        <v>Emergency Flow / ED</v>
      </c>
      <c r="G815" s="89" t="s">
        <v>2717</v>
      </c>
      <c r="H815" s="76" t="s">
        <v>4904</v>
      </c>
      <c r="I815" s="76" t="s">
        <v>45</v>
      </c>
      <c r="J815" s="91">
        <v>45283</v>
      </c>
      <c r="K815" s="91">
        <v>45283</v>
      </c>
      <c r="L815" s="89" t="s">
        <v>4761</v>
      </c>
      <c r="M815" s="89" t="s">
        <v>2204</v>
      </c>
      <c r="N815" s="89" t="s">
        <v>2205</v>
      </c>
      <c r="O815" s="89" t="s">
        <v>135</v>
      </c>
      <c r="P815" s="89" t="s">
        <v>136</v>
      </c>
      <c r="Q815" s="89" t="s">
        <v>318</v>
      </c>
      <c r="R815" s="94" t="s">
        <v>99</v>
      </c>
      <c r="S815" s="98" t="s">
        <v>99</v>
      </c>
      <c r="T815" s="89"/>
      <c r="U815" s="89" t="s">
        <v>3034</v>
      </c>
      <c r="V815" s="89"/>
      <c r="W815" s="89"/>
      <c r="X815" s="89"/>
      <c r="Y815" s="91"/>
    </row>
    <row r="816" spans="1:25" x14ac:dyDescent="0.25">
      <c r="A816" s="89">
        <v>45368</v>
      </c>
      <c r="B816" s="90" t="s">
        <v>92</v>
      </c>
      <c r="C816" s="89" t="s">
        <v>86</v>
      </c>
      <c r="D816" s="89" t="s">
        <v>2723</v>
      </c>
      <c r="E816" s="76" t="s">
        <v>36</v>
      </c>
      <c r="F816" s="76" t="str">
        <f>VLOOKUP(E816,Lookup!$A$1:$B$68,2,FALSE)</f>
        <v>Emergency Flow / ED</v>
      </c>
      <c r="G816" s="89" t="s">
        <v>2724</v>
      </c>
      <c r="H816" s="76" t="s">
        <v>4904</v>
      </c>
      <c r="I816" s="76" t="s">
        <v>36</v>
      </c>
      <c r="J816" s="91">
        <v>45283</v>
      </c>
      <c r="K816" s="91">
        <v>45283</v>
      </c>
      <c r="L816" s="89" t="s">
        <v>4754</v>
      </c>
      <c r="M816" s="89" t="s">
        <v>2202</v>
      </c>
      <c r="N816" s="89" t="s">
        <v>2203</v>
      </c>
      <c r="O816" s="89" t="s">
        <v>135</v>
      </c>
      <c r="P816" s="89" t="s">
        <v>136</v>
      </c>
      <c r="Q816" s="89" t="s">
        <v>141</v>
      </c>
      <c r="R816" s="92" t="s">
        <v>91</v>
      </c>
      <c r="S816" s="93" t="s">
        <v>91</v>
      </c>
      <c r="T816" s="89"/>
      <c r="U816" s="89"/>
      <c r="V816" s="89"/>
      <c r="W816" s="89"/>
      <c r="X816" s="89"/>
      <c r="Y816" s="91"/>
    </row>
    <row r="817" spans="1:25" x14ac:dyDescent="0.25">
      <c r="A817" s="89">
        <v>45502</v>
      </c>
      <c r="B817" s="90" t="s">
        <v>92</v>
      </c>
      <c r="C817" s="89" t="s">
        <v>86</v>
      </c>
      <c r="D817" s="89" t="s">
        <v>2723</v>
      </c>
      <c r="E817" s="76" t="s">
        <v>36</v>
      </c>
      <c r="F817" s="76" t="str">
        <f>VLOOKUP(E817,Lookup!$A$1:$B$68,2,FALSE)</f>
        <v>Emergency Flow / ED</v>
      </c>
      <c r="G817" s="89" t="s">
        <v>5821</v>
      </c>
      <c r="H817" s="76" t="s">
        <v>5822</v>
      </c>
      <c r="I817" s="76" t="s">
        <v>5811</v>
      </c>
      <c r="J817" s="91">
        <v>45286</v>
      </c>
      <c r="K817" s="91">
        <v>45286</v>
      </c>
      <c r="L817" s="89"/>
      <c r="M817" s="89" t="s">
        <v>2206</v>
      </c>
      <c r="N817" s="89" t="s">
        <v>2207</v>
      </c>
      <c r="O817" s="89" t="s">
        <v>88</v>
      </c>
      <c r="P817" s="89" t="s">
        <v>90</v>
      </c>
      <c r="Q817" s="89" t="s">
        <v>157</v>
      </c>
      <c r="R817" s="95" t="s">
        <v>11</v>
      </c>
      <c r="S817" s="93" t="s">
        <v>91</v>
      </c>
      <c r="T817" s="89"/>
      <c r="U817" s="89"/>
      <c r="V817" s="89"/>
      <c r="W817" s="89"/>
      <c r="X817" s="89"/>
      <c r="Y817" s="91"/>
    </row>
    <row r="818" spans="1:25" x14ac:dyDescent="0.25">
      <c r="A818" s="89">
        <v>45604</v>
      </c>
      <c r="B818" s="90" t="s">
        <v>92</v>
      </c>
      <c r="C818" s="89" t="s">
        <v>86</v>
      </c>
      <c r="D818" s="89" t="s">
        <v>2749</v>
      </c>
      <c r="E818" s="76" t="s">
        <v>93</v>
      </c>
      <c r="F818" s="76" t="str">
        <f>VLOOKUP(E818,Lookup!$A$1:$B$68,2,FALSE)</f>
        <v>Medicine</v>
      </c>
      <c r="G818" s="89" t="s">
        <v>2956</v>
      </c>
      <c r="H818" s="76" t="s">
        <v>5649</v>
      </c>
      <c r="I818" s="76" t="s">
        <v>3290</v>
      </c>
      <c r="J818" s="91">
        <v>45288</v>
      </c>
      <c r="K818" s="91">
        <v>45281</v>
      </c>
      <c r="L818" s="89"/>
      <c r="M818" s="89" t="s">
        <v>2184</v>
      </c>
      <c r="N818" s="89" t="s">
        <v>2185</v>
      </c>
      <c r="O818" s="89" t="s">
        <v>96</v>
      </c>
      <c r="P818" s="89" t="s">
        <v>97</v>
      </c>
      <c r="Q818" s="89" t="s">
        <v>311</v>
      </c>
      <c r="R818" s="92" t="s">
        <v>91</v>
      </c>
      <c r="S818" s="93" t="s">
        <v>91</v>
      </c>
      <c r="T818" s="89"/>
      <c r="U818" s="89"/>
      <c r="V818" s="89"/>
      <c r="W818" s="89"/>
      <c r="X818" s="89"/>
      <c r="Y818" s="91"/>
    </row>
    <row r="819" spans="1:25" x14ac:dyDescent="0.25">
      <c r="A819" s="89">
        <v>45598</v>
      </c>
      <c r="B819" s="90" t="s">
        <v>85</v>
      </c>
      <c r="C819" s="89" t="s">
        <v>86</v>
      </c>
      <c r="D819" s="89" t="s">
        <v>2749</v>
      </c>
      <c r="E819" s="76" t="s">
        <v>93</v>
      </c>
      <c r="F819" s="76" t="str">
        <f>VLOOKUP(E819,Lookup!$A$1:$B$68,2,FALSE)</f>
        <v>Medicine</v>
      </c>
      <c r="G819" s="89" t="s">
        <v>2957</v>
      </c>
      <c r="H819" s="76" t="s">
        <v>4970</v>
      </c>
      <c r="I819" s="76" t="s">
        <v>3291</v>
      </c>
      <c r="J819" s="91">
        <v>45288</v>
      </c>
      <c r="K819" s="91">
        <v>45287</v>
      </c>
      <c r="L819" s="89"/>
      <c r="M819" s="89" t="s">
        <v>2211</v>
      </c>
      <c r="N819" s="89" t="s">
        <v>2212</v>
      </c>
      <c r="O819" s="89" t="s">
        <v>127</v>
      </c>
      <c r="P819" s="89" t="s">
        <v>236</v>
      </c>
      <c r="Q819" s="89" t="s">
        <v>237</v>
      </c>
      <c r="R819" s="96" t="s">
        <v>104</v>
      </c>
      <c r="S819" s="89"/>
      <c r="T819" s="89"/>
      <c r="U819" s="89"/>
      <c r="V819" s="89"/>
      <c r="W819" s="89"/>
      <c r="X819" s="89"/>
      <c r="Y819" s="91"/>
    </row>
    <row r="820" spans="1:25" x14ac:dyDescent="0.25">
      <c r="A820" s="89">
        <v>45602</v>
      </c>
      <c r="B820" s="90" t="s">
        <v>92</v>
      </c>
      <c r="C820" s="89" t="s">
        <v>86</v>
      </c>
      <c r="D820" s="89" t="s">
        <v>2749</v>
      </c>
      <c r="E820" s="76" t="s">
        <v>93</v>
      </c>
      <c r="F820" s="76" t="str">
        <f>VLOOKUP(E820,Lookup!$A$1:$B$68,2,FALSE)</f>
        <v>Medicine</v>
      </c>
      <c r="G820" s="89" t="s">
        <v>2956</v>
      </c>
      <c r="H820" s="76" t="s">
        <v>5649</v>
      </c>
      <c r="I820" s="76" t="s">
        <v>3290</v>
      </c>
      <c r="J820" s="91">
        <v>45288</v>
      </c>
      <c r="K820" s="91">
        <v>45287</v>
      </c>
      <c r="L820" s="89"/>
      <c r="M820" s="89" t="s">
        <v>2208</v>
      </c>
      <c r="N820" s="89" t="s">
        <v>2209</v>
      </c>
      <c r="O820" s="89" t="s">
        <v>96</v>
      </c>
      <c r="P820" s="89" t="s">
        <v>97</v>
      </c>
      <c r="Q820" s="89" t="s">
        <v>392</v>
      </c>
      <c r="R820" s="92" t="s">
        <v>91</v>
      </c>
      <c r="S820" s="93" t="s">
        <v>91</v>
      </c>
      <c r="T820" s="89"/>
      <c r="U820" s="89"/>
      <c r="V820" s="89"/>
      <c r="W820" s="89"/>
      <c r="X820" s="89"/>
      <c r="Y820" s="91"/>
    </row>
    <row r="821" spans="1:25" x14ac:dyDescent="0.25">
      <c r="A821" s="89">
        <v>45625</v>
      </c>
      <c r="B821" s="90" t="s">
        <v>92</v>
      </c>
      <c r="C821" s="89" t="s">
        <v>86</v>
      </c>
      <c r="D821" s="89" t="s">
        <v>2730</v>
      </c>
      <c r="E821" s="76" t="s">
        <v>861</v>
      </c>
      <c r="F821" s="76" t="str">
        <f>VLOOKUP(E821,Lookup!$A$1:$B$68,2,FALSE)</f>
        <v>Radiology</v>
      </c>
      <c r="G821" s="89" t="s">
        <v>2816</v>
      </c>
      <c r="H821" s="76" t="s">
        <v>4970</v>
      </c>
      <c r="I821" s="76" t="s">
        <v>3235</v>
      </c>
      <c r="J821" s="91">
        <v>45288</v>
      </c>
      <c r="K821" s="91">
        <v>45288</v>
      </c>
      <c r="L821" s="89" t="s">
        <v>4805</v>
      </c>
      <c r="M821" s="89" t="s">
        <v>2215</v>
      </c>
      <c r="N821" s="89" t="s">
        <v>2216</v>
      </c>
      <c r="O821" s="89" t="s">
        <v>900</v>
      </c>
      <c r="P821" s="89" t="s">
        <v>901</v>
      </c>
      <c r="Q821" s="89" t="s">
        <v>2217</v>
      </c>
      <c r="R821" s="92" t="s">
        <v>91</v>
      </c>
      <c r="S821" s="93" t="s">
        <v>91</v>
      </c>
      <c r="T821" s="89"/>
      <c r="U821" s="89"/>
      <c r="V821" s="89"/>
      <c r="W821" s="89"/>
      <c r="X821" s="89"/>
      <c r="Y821" s="91"/>
    </row>
    <row r="822" spans="1:25" x14ac:dyDescent="0.25">
      <c r="A822" s="89">
        <v>45717</v>
      </c>
      <c r="B822" s="90" t="s">
        <v>85</v>
      </c>
      <c r="C822" s="89" t="s">
        <v>86</v>
      </c>
      <c r="D822" s="89" t="s">
        <v>2737</v>
      </c>
      <c r="E822" s="76" t="s">
        <v>230</v>
      </c>
      <c r="F822" s="76" t="str">
        <f>VLOOKUP(E822,Lookup!$A$1:$B$68,2,FALSE)</f>
        <v>Medicine</v>
      </c>
      <c r="G822" s="89" t="s">
        <v>4107</v>
      </c>
      <c r="H822" s="76" t="s">
        <v>5709</v>
      </c>
      <c r="I822" s="76" t="s">
        <v>3228</v>
      </c>
      <c r="J822" s="91">
        <v>45289</v>
      </c>
      <c r="K822" s="91">
        <v>45251</v>
      </c>
      <c r="L822" s="89"/>
      <c r="M822" s="89" t="s">
        <v>4108</v>
      </c>
      <c r="N822" s="89" t="s">
        <v>4109</v>
      </c>
      <c r="O822" s="89" t="s">
        <v>96</v>
      </c>
      <c r="P822" s="89" t="s">
        <v>812</v>
      </c>
      <c r="Q822" s="89" t="s">
        <v>4110</v>
      </c>
      <c r="R822" s="96" t="s">
        <v>104</v>
      </c>
      <c r="S822" s="89"/>
      <c r="T822" s="89"/>
      <c r="U822" s="89"/>
      <c r="V822" s="89"/>
      <c r="W822" s="89"/>
      <c r="X822" s="89"/>
      <c r="Y822" s="91"/>
    </row>
    <row r="823" spans="1:25" x14ac:dyDescent="0.25">
      <c r="A823" s="89">
        <v>45746</v>
      </c>
      <c r="B823" s="90" t="s">
        <v>92</v>
      </c>
      <c r="C823" s="89" t="s">
        <v>155</v>
      </c>
      <c r="D823" s="89" t="s">
        <v>2710</v>
      </c>
      <c r="E823" s="76" t="s">
        <v>126</v>
      </c>
      <c r="F823" s="76" t="str">
        <f>VLOOKUP(E823,Lookup!$A$1:$B$68,2,FALSE)</f>
        <v>Emergency Flow / ED</v>
      </c>
      <c r="G823" s="89" t="s">
        <v>2732</v>
      </c>
      <c r="H823" s="76" t="s">
        <v>4904</v>
      </c>
      <c r="I823" s="76" t="s">
        <v>3240</v>
      </c>
      <c r="J823" s="91">
        <v>45289</v>
      </c>
      <c r="K823" s="91">
        <v>45288</v>
      </c>
      <c r="L823" s="89" t="s">
        <v>5708</v>
      </c>
      <c r="M823" s="89" t="s">
        <v>2213</v>
      </c>
      <c r="N823" s="89" t="s">
        <v>2214</v>
      </c>
      <c r="O823" s="89" t="s">
        <v>192</v>
      </c>
      <c r="P823" s="89" t="s">
        <v>235</v>
      </c>
      <c r="Q823" s="89" t="s">
        <v>653</v>
      </c>
      <c r="R823" s="92" t="s">
        <v>91</v>
      </c>
      <c r="S823" s="89"/>
      <c r="T823" s="89"/>
      <c r="U823" s="89"/>
      <c r="V823" s="89"/>
      <c r="W823" s="89"/>
      <c r="X823" s="89"/>
      <c r="Y823" s="91"/>
    </row>
    <row r="824" spans="1:25" x14ac:dyDescent="0.25">
      <c r="A824" s="89">
        <v>45679</v>
      </c>
      <c r="B824" s="90" t="s">
        <v>92</v>
      </c>
      <c r="C824" s="89" t="s">
        <v>86</v>
      </c>
      <c r="D824" s="89" t="s">
        <v>2749</v>
      </c>
      <c r="E824" s="76" t="s">
        <v>93</v>
      </c>
      <c r="F824" s="76" t="str">
        <f>VLOOKUP(E824,Lookup!$A$1:$B$68,2,FALSE)</f>
        <v>Medicine</v>
      </c>
      <c r="G824" s="89" t="s">
        <v>2720</v>
      </c>
      <c r="H824" s="76" t="s">
        <v>4904</v>
      </c>
      <c r="I824" s="76" t="s">
        <v>3217</v>
      </c>
      <c r="J824" s="91">
        <v>45289</v>
      </c>
      <c r="K824" s="91">
        <v>45289</v>
      </c>
      <c r="L824" s="89" t="s">
        <v>5706</v>
      </c>
      <c r="M824" s="89" t="s">
        <v>2226</v>
      </c>
      <c r="N824" s="89" t="s">
        <v>2227</v>
      </c>
      <c r="O824" s="89" t="s">
        <v>115</v>
      </c>
      <c r="P824" s="89" t="s">
        <v>116</v>
      </c>
      <c r="Q824" s="89" t="s">
        <v>117</v>
      </c>
      <c r="R824" s="96" t="s">
        <v>104</v>
      </c>
      <c r="S824" s="93" t="s">
        <v>91</v>
      </c>
      <c r="T824" s="89"/>
      <c r="U824" s="89"/>
      <c r="V824" s="89"/>
      <c r="W824" s="89"/>
      <c r="X824" s="89"/>
      <c r="Y824" s="91"/>
    </row>
    <row r="825" spans="1:25" x14ac:dyDescent="0.25">
      <c r="A825" s="89">
        <v>45766</v>
      </c>
      <c r="B825" s="90" t="s">
        <v>92</v>
      </c>
      <c r="C825" s="89" t="s">
        <v>86</v>
      </c>
      <c r="D825" s="89" t="s">
        <v>2749</v>
      </c>
      <c r="E825" s="76" t="s">
        <v>93</v>
      </c>
      <c r="F825" s="76" t="str">
        <f>VLOOKUP(E825,Lookup!$A$1:$B$68,2,FALSE)</f>
        <v>Medicine</v>
      </c>
      <c r="G825" s="89" t="s">
        <v>2829</v>
      </c>
      <c r="H825" s="76" t="s">
        <v>4904</v>
      </c>
      <c r="I825" s="76" t="s">
        <v>3266</v>
      </c>
      <c r="J825" s="91">
        <v>45289</v>
      </c>
      <c r="K825" s="91">
        <v>45289</v>
      </c>
      <c r="L825" s="89"/>
      <c r="M825" s="89" t="s">
        <v>2224</v>
      </c>
      <c r="N825" s="89" t="s">
        <v>2225</v>
      </c>
      <c r="O825" s="89" t="s">
        <v>88</v>
      </c>
      <c r="P825" s="89" t="s">
        <v>158</v>
      </c>
      <c r="Q825" s="89" t="s">
        <v>157</v>
      </c>
      <c r="R825" s="92" t="s">
        <v>91</v>
      </c>
      <c r="S825" s="93" t="s">
        <v>91</v>
      </c>
      <c r="T825" s="89"/>
      <c r="U825" s="89"/>
      <c r="V825" s="89"/>
      <c r="W825" s="89"/>
      <c r="X825" s="89"/>
      <c r="Y825" s="91"/>
    </row>
    <row r="826" spans="1:25" x14ac:dyDescent="0.25">
      <c r="A826" s="89">
        <v>45721</v>
      </c>
      <c r="B826" s="90" t="s">
        <v>92</v>
      </c>
      <c r="C826" s="89" t="s">
        <v>86</v>
      </c>
      <c r="D826" s="89" t="s">
        <v>2749</v>
      </c>
      <c r="E826" s="76" t="s">
        <v>93</v>
      </c>
      <c r="F826" s="76" t="str">
        <f>VLOOKUP(E826,Lookup!$A$1:$B$68,2,FALSE)</f>
        <v>Medicine</v>
      </c>
      <c r="G826" s="89" t="s">
        <v>2829</v>
      </c>
      <c r="H826" s="76" t="s">
        <v>4904</v>
      </c>
      <c r="I826" s="76" t="s">
        <v>3266</v>
      </c>
      <c r="J826" s="91">
        <v>45289</v>
      </c>
      <c r="K826" s="91">
        <v>45289</v>
      </c>
      <c r="L826" s="89" t="s">
        <v>4877</v>
      </c>
      <c r="M826" s="89" t="s">
        <v>2228</v>
      </c>
      <c r="N826" s="89" t="s">
        <v>1440</v>
      </c>
      <c r="O826" s="89" t="s">
        <v>127</v>
      </c>
      <c r="P826" s="89" t="s">
        <v>145</v>
      </c>
      <c r="Q826" s="89" t="s">
        <v>149</v>
      </c>
      <c r="R826" s="92" t="s">
        <v>91</v>
      </c>
      <c r="S826" s="93" t="s">
        <v>91</v>
      </c>
      <c r="T826" s="89"/>
      <c r="U826" s="89"/>
      <c r="V826" s="89"/>
      <c r="W826" s="89"/>
      <c r="X826" s="89"/>
      <c r="Y826" s="91"/>
    </row>
    <row r="827" spans="1:25" x14ac:dyDescent="0.25">
      <c r="A827" s="89">
        <v>45680</v>
      </c>
      <c r="B827" s="90" t="s">
        <v>92</v>
      </c>
      <c r="C827" s="89" t="s">
        <v>316</v>
      </c>
      <c r="D827" s="89" t="s">
        <v>2718</v>
      </c>
      <c r="E827" s="76" t="s">
        <v>130</v>
      </c>
      <c r="F827" s="76" t="str">
        <f>VLOOKUP(E827,Lookup!$A$1:$B$68,2,FALSE)</f>
        <v>Medicine</v>
      </c>
      <c r="G827" s="89" t="s">
        <v>2829</v>
      </c>
      <c r="H827" s="76" t="s">
        <v>4904</v>
      </c>
      <c r="I827" s="76" t="s">
        <v>3266</v>
      </c>
      <c r="J827" s="91">
        <v>45289</v>
      </c>
      <c r="K827" s="91">
        <v>45289</v>
      </c>
      <c r="L827" s="89" t="s">
        <v>5707</v>
      </c>
      <c r="M827" s="89" t="s">
        <v>2222</v>
      </c>
      <c r="N827" s="89" t="s">
        <v>2223</v>
      </c>
      <c r="O827" s="89" t="s">
        <v>135</v>
      </c>
      <c r="P827" s="89" t="s">
        <v>136</v>
      </c>
      <c r="Q827" s="89" t="s">
        <v>141</v>
      </c>
      <c r="R827" s="92" t="s">
        <v>91</v>
      </c>
      <c r="S827" s="89"/>
      <c r="T827" s="89"/>
      <c r="U827" s="89"/>
      <c r="V827" s="89"/>
      <c r="W827" s="89"/>
      <c r="X827" s="89"/>
      <c r="Y827" s="91"/>
    </row>
    <row r="828" spans="1:25" x14ac:dyDescent="0.25">
      <c r="A828" s="89">
        <v>45725</v>
      </c>
      <c r="B828" s="90" t="s">
        <v>85</v>
      </c>
      <c r="C828" s="89" t="s">
        <v>155</v>
      </c>
      <c r="D828" s="89" t="s">
        <v>2958</v>
      </c>
      <c r="E828" s="76" t="s">
        <v>2218</v>
      </c>
      <c r="F828" s="76" t="str">
        <f>VLOOKUP(E828,Lookup!$A$1:$B$68,2,FALSE)</f>
        <v>Data Quality</v>
      </c>
      <c r="G828" s="89" t="s">
        <v>2743</v>
      </c>
      <c r="H828" s="76" t="s">
        <v>4904</v>
      </c>
      <c r="I828" s="76" t="s">
        <v>3242</v>
      </c>
      <c r="J828" s="91">
        <v>45289</v>
      </c>
      <c r="K828" s="91">
        <v>45289</v>
      </c>
      <c r="L828" s="89" t="s">
        <v>4775</v>
      </c>
      <c r="M828" s="89" t="s">
        <v>2219</v>
      </c>
      <c r="N828" s="89" t="s">
        <v>2220</v>
      </c>
      <c r="O828" s="89" t="s">
        <v>192</v>
      </c>
      <c r="P828" s="89" t="s">
        <v>235</v>
      </c>
      <c r="Q828" s="89" t="s">
        <v>653</v>
      </c>
      <c r="R828" s="92" t="s">
        <v>91</v>
      </c>
      <c r="S828" s="89"/>
      <c r="T828" s="89"/>
      <c r="U828" s="89"/>
      <c r="V828" s="89"/>
      <c r="W828" s="89"/>
      <c r="X828" s="89"/>
      <c r="Y828" s="91"/>
    </row>
    <row r="829" spans="1:25" x14ac:dyDescent="0.25">
      <c r="A829" s="89">
        <v>45797</v>
      </c>
      <c r="B829" s="90" t="s">
        <v>92</v>
      </c>
      <c r="C829" s="89" t="s">
        <v>86</v>
      </c>
      <c r="D829" s="89" t="s">
        <v>2718</v>
      </c>
      <c r="E829" s="76" t="s">
        <v>130</v>
      </c>
      <c r="F829" s="76" t="str">
        <f>VLOOKUP(E829,Lookup!$A$1:$B$68,2,FALSE)</f>
        <v>Medicine</v>
      </c>
      <c r="G829" s="89" t="s">
        <v>2829</v>
      </c>
      <c r="H829" s="76" t="s">
        <v>4904</v>
      </c>
      <c r="I829" s="76" t="s">
        <v>3266</v>
      </c>
      <c r="J829" s="91">
        <v>45290</v>
      </c>
      <c r="K829" s="91">
        <v>45290</v>
      </c>
      <c r="L829" s="89" t="s">
        <v>4874</v>
      </c>
      <c r="M829" s="89" t="s">
        <v>2229</v>
      </c>
      <c r="N829" s="89" t="s">
        <v>2230</v>
      </c>
      <c r="O829" s="89" t="s">
        <v>135</v>
      </c>
      <c r="P829" s="89" t="s">
        <v>136</v>
      </c>
      <c r="Q829" s="89" t="s">
        <v>141</v>
      </c>
      <c r="R829" s="92" t="s">
        <v>91</v>
      </c>
      <c r="S829" s="93" t="s">
        <v>91</v>
      </c>
      <c r="T829" s="89"/>
      <c r="U829" s="89"/>
      <c r="V829" s="89"/>
      <c r="W829" s="89"/>
      <c r="X829" s="89"/>
      <c r="Y829" s="91"/>
    </row>
    <row r="830" spans="1:25" x14ac:dyDescent="0.25">
      <c r="A830" s="89">
        <v>45889</v>
      </c>
      <c r="B830" s="90" t="s">
        <v>85</v>
      </c>
      <c r="C830" s="89" t="s">
        <v>86</v>
      </c>
      <c r="D830" s="89" t="s">
        <v>2710</v>
      </c>
      <c r="E830" s="76" t="s">
        <v>126</v>
      </c>
      <c r="F830" s="76" t="str">
        <f>VLOOKUP(E830,Lookup!$A$1:$B$68,2,FALSE)</f>
        <v>Emergency Flow / ED</v>
      </c>
      <c r="G830" s="89" t="s">
        <v>2707</v>
      </c>
      <c r="H830" s="76" t="s">
        <v>4904</v>
      </c>
      <c r="I830" s="76" t="s">
        <v>3260</v>
      </c>
      <c r="J830" s="91">
        <v>45292</v>
      </c>
      <c r="K830" s="91">
        <v>45291</v>
      </c>
      <c r="L830" s="89" t="s">
        <v>4827</v>
      </c>
      <c r="M830" s="89" t="s">
        <v>2233</v>
      </c>
      <c r="N830" s="89" t="s">
        <v>2234</v>
      </c>
      <c r="O830" s="89" t="s">
        <v>135</v>
      </c>
      <c r="P830" s="89" t="s">
        <v>136</v>
      </c>
      <c r="Q830" s="89" t="s">
        <v>339</v>
      </c>
      <c r="R830" s="96" t="s">
        <v>104</v>
      </c>
      <c r="S830" s="89"/>
      <c r="T830" s="89"/>
      <c r="U830" s="89"/>
      <c r="V830" s="89"/>
      <c r="W830" s="89"/>
      <c r="X830" s="89"/>
      <c r="Y830" s="91"/>
    </row>
    <row r="831" spans="1:25" x14ac:dyDescent="0.25">
      <c r="A831" s="89">
        <v>45876</v>
      </c>
      <c r="B831" s="90" t="s">
        <v>85</v>
      </c>
      <c r="C831" s="89" t="s">
        <v>86</v>
      </c>
      <c r="D831" s="89" t="s">
        <v>2719</v>
      </c>
      <c r="E831" s="76" t="s">
        <v>831</v>
      </c>
      <c r="F831" s="76" t="str">
        <f>VLOOKUP(E831,Lookup!$A$1:$B$68,2,FALSE)</f>
        <v>Emergency Flow / ED</v>
      </c>
      <c r="G831" s="89" t="s">
        <v>2720</v>
      </c>
      <c r="H831" s="76" t="s">
        <v>4904</v>
      </c>
      <c r="I831" s="76" t="s">
        <v>3217</v>
      </c>
      <c r="J831" s="91">
        <v>45292</v>
      </c>
      <c r="K831" s="91">
        <v>45291</v>
      </c>
      <c r="L831" s="89" t="s">
        <v>4782</v>
      </c>
      <c r="M831" s="89" t="s">
        <v>2231</v>
      </c>
      <c r="N831" s="89" t="s">
        <v>2232</v>
      </c>
      <c r="O831" s="89" t="s">
        <v>88</v>
      </c>
      <c r="P831" s="89" t="s">
        <v>90</v>
      </c>
      <c r="Q831" s="89" t="s">
        <v>89</v>
      </c>
      <c r="R831" s="92" t="s">
        <v>91</v>
      </c>
      <c r="S831" s="89"/>
      <c r="T831" s="89"/>
      <c r="U831" s="89"/>
      <c r="V831" s="89"/>
      <c r="W831" s="89"/>
      <c r="X831" s="89"/>
      <c r="Y831" s="91"/>
    </row>
    <row r="832" spans="1:25" x14ac:dyDescent="0.25">
      <c r="A832" s="89">
        <v>45905</v>
      </c>
      <c r="B832" s="90" t="s">
        <v>92</v>
      </c>
      <c r="C832" s="89" t="s">
        <v>86</v>
      </c>
      <c r="D832" s="89" t="s">
        <v>2719</v>
      </c>
      <c r="E832" s="76" t="s">
        <v>831</v>
      </c>
      <c r="F832" s="76" t="str">
        <f>VLOOKUP(E832,Lookup!$A$1:$B$68,2,FALSE)</f>
        <v>Emergency Flow / ED</v>
      </c>
      <c r="G832" s="89" t="s">
        <v>2720</v>
      </c>
      <c r="H832" s="76" t="s">
        <v>4904</v>
      </c>
      <c r="I832" s="76" t="s">
        <v>3217</v>
      </c>
      <c r="J832" s="91">
        <v>45292</v>
      </c>
      <c r="K832" s="91">
        <v>45292</v>
      </c>
      <c r="L832" s="89" t="s">
        <v>4788</v>
      </c>
      <c r="M832" s="89" t="s">
        <v>2235</v>
      </c>
      <c r="N832" s="89" t="s">
        <v>2236</v>
      </c>
      <c r="O832" s="89" t="s">
        <v>135</v>
      </c>
      <c r="P832" s="89" t="s">
        <v>174</v>
      </c>
      <c r="Q832" s="89" t="s">
        <v>175</v>
      </c>
      <c r="R832" s="92" t="s">
        <v>91</v>
      </c>
      <c r="S832" s="93" t="s">
        <v>91</v>
      </c>
      <c r="T832" s="89"/>
      <c r="U832" s="89" t="s">
        <v>4112</v>
      </c>
      <c r="V832" s="89"/>
      <c r="W832" s="89"/>
      <c r="X832" s="89"/>
      <c r="Y832" s="91"/>
    </row>
    <row r="833" spans="1:25" x14ac:dyDescent="0.25">
      <c r="A833" s="89">
        <v>45978</v>
      </c>
      <c r="B833" s="90" t="s">
        <v>92</v>
      </c>
      <c r="C833" s="89" t="s">
        <v>86</v>
      </c>
      <c r="D833" s="89" t="s">
        <v>2718</v>
      </c>
      <c r="E833" s="76" t="s">
        <v>130</v>
      </c>
      <c r="F833" s="76" t="str">
        <f>VLOOKUP(E833,Lookup!$A$1:$B$68,2,FALSE)</f>
        <v>Medicine</v>
      </c>
      <c r="G833" s="89" t="s">
        <v>2732</v>
      </c>
      <c r="H833" s="76" t="s">
        <v>4904</v>
      </c>
      <c r="I833" s="76" t="s">
        <v>3240</v>
      </c>
      <c r="J833" s="91">
        <v>45293</v>
      </c>
      <c r="K833" s="91">
        <v>45293</v>
      </c>
      <c r="L833" s="89"/>
      <c r="M833" s="89" t="s">
        <v>2237</v>
      </c>
      <c r="N833" s="89" t="s">
        <v>2238</v>
      </c>
      <c r="O833" s="89" t="s">
        <v>88</v>
      </c>
      <c r="P833" s="89" t="s">
        <v>158</v>
      </c>
      <c r="Q833" s="89" t="s">
        <v>157</v>
      </c>
      <c r="R833" s="92" t="s">
        <v>91</v>
      </c>
      <c r="S833" s="93" t="s">
        <v>91</v>
      </c>
      <c r="T833" s="89"/>
      <c r="U833" s="89"/>
      <c r="V833" s="89"/>
      <c r="W833" s="89"/>
      <c r="X833" s="89"/>
      <c r="Y833" s="91"/>
    </row>
    <row r="834" spans="1:25" x14ac:dyDescent="0.25">
      <c r="A834" s="89">
        <v>45979</v>
      </c>
      <c r="B834" s="90" t="s">
        <v>85</v>
      </c>
      <c r="C834" s="89" t="s">
        <v>86</v>
      </c>
      <c r="D834" s="89" t="s">
        <v>2718</v>
      </c>
      <c r="E834" s="76" t="s">
        <v>130</v>
      </c>
      <c r="F834" s="76" t="str">
        <f>VLOOKUP(E834,Lookup!$A$1:$B$68,2,FALSE)</f>
        <v>Medicine</v>
      </c>
      <c r="G834" s="89" t="s">
        <v>2835</v>
      </c>
      <c r="H834" s="76" t="s">
        <v>4904</v>
      </c>
      <c r="I834" s="76" t="s">
        <v>3214</v>
      </c>
      <c r="J834" s="91">
        <v>45293</v>
      </c>
      <c r="K834" s="91">
        <v>45293</v>
      </c>
      <c r="L834" s="89" t="s">
        <v>4762</v>
      </c>
      <c r="M834" s="89" t="s">
        <v>2242</v>
      </c>
      <c r="N834" s="89" t="s">
        <v>2243</v>
      </c>
      <c r="O834" s="89" t="s">
        <v>192</v>
      </c>
      <c r="P834" s="89" t="s">
        <v>416</v>
      </c>
      <c r="Q834" s="89" t="s">
        <v>1545</v>
      </c>
      <c r="R834" s="94" t="s">
        <v>99</v>
      </c>
      <c r="S834" s="89"/>
      <c r="T834" s="89"/>
      <c r="U834" s="89"/>
      <c r="V834" s="89"/>
      <c r="W834" s="89"/>
      <c r="X834" s="89"/>
      <c r="Y834" s="91"/>
    </row>
    <row r="835" spans="1:25" x14ac:dyDescent="0.25">
      <c r="A835" s="89">
        <v>45961</v>
      </c>
      <c r="B835" s="90" t="s">
        <v>92</v>
      </c>
      <c r="C835" s="89" t="s">
        <v>86</v>
      </c>
      <c r="D835" s="89" t="s">
        <v>2718</v>
      </c>
      <c r="E835" s="76" t="s">
        <v>130</v>
      </c>
      <c r="F835" s="76" t="str">
        <f>VLOOKUP(E835,Lookup!$A$1:$B$68,2,FALSE)</f>
        <v>Medicine</v>
      </c>
      <c r="G835" s="89" t="s">
        <v>2711</v>
      </c>
      <c r="H835" s="76" t="s">
        <v>4904</v>
      </c>
      <c r="I835" s="76" t="s">
        <v>3243</v>
      </c>
      <c r="J835" s="91">
        <v>45293</v>
      </c>
      <c r="K835" s="91">
        <v>45293</v>
      </c>
      <c r="L835" s="89"/>
      <c r="M835" s="89" t="s">
        <v>2244</v>
      </c>
      <c r="N835" s="89" t="s">
        <v>2192</v>
      </c>
      <c r="O835" s="89" t="s">
        <v>127</v>
      </c>
      <c r="P835" s="89" t="s">
        <v>145</v>
      </c>
      <c r="Q835" s="89" t="s">
        <v>310</v>
      </c>
      <c r="R835" s="92" t="s">
        <v>91</v>
      </c>
      <c r="S835" s="93" t="s">
        <v>91</v>
      </c>
      <c r="T835" s="89"/>
      <c r="U835" s="89"/>
      <c r="V835" s="89"/>
      <c r="W835" s="89"/>
      <c r="X835" s="89"/>
      <c r="Y835" s="91"/>
    </row>
    <row r="836" spans="1:25" x14ac:dyDescent="0.25">
      <c r="A836" s="89">
        <v>45952</v>
      </c>
      <c r="B836" s="90" t="s">
        <v>92</v>
      </c>
      <c r="C836" s="89" t="s">
        <v>86</v>
      </c>
      <c r="D836" s="89" t="s">
        <v>2811</v>
      </c>
      <c r="E836" s="76" t="s">
        <v>204</v>
      </c>
      <c r="F836" s="76" t="str">
        <f>VLOOKUP(E836,Lookup!$A$1:$B$68,2,FALSE)</f>
        <v>Medicine</v>
      </c>
      <c r="G836" s="89" t="s">
        <v>2812</v>
      </c>
      <c r="H836" s="76" t="s">
        <v>4904</v>
      </c>
      <c r="I836" s="76" t="s">
        <v>3231</v>
      </c>
      <c r="J836" s="91">
        <v>45293</v>
      </c>
      <c r="K836" s="91">
        <v>45293</v>
      </c>
      <c r="L836" s="89" t="s">
        <v>4877</v>
      </c>
      <c r="M836" s="89" t="s">
        <v>2240</v>
      </c>
      <c r="N836" s="89" t="s">
        <v>1440</v>
      </c>
      <c r="O836" s="89" t="s">
        <v>127</v>
      </c>
      <c r="P836" s="89" t="s">
        <v>145</v>
      </c>
      <c r="Q836" s="89" t="s">
        <v>149</v>
      </c>
      <c r="R836" s="92" t="s">
        <v>91</v>
      </c>
      <c r="S836" s="93" t="s">
        <v>91</v>
      </c>
      <c r="T836" s="89"/>
      <c r="U836" s="89"/>
      <c r="V836" s="89"/>
      <c r="W836" s="89"/>
      <c r="X836" s="89"/>
      <c r="Y836" s="91"/>
    </row>
    <row r="837" spans="1:25" x14ac:dyDescent="0.25">
      <c r="A837" s="89">
        <v>46017</v>
      </c>
      <c r="B837" s="90" t="s">
        <v>92</v>
      </c>
      <c r="C837" s="89" t="s">
        <v>86</v>
      </c>
      <c r="D837" s="89" t="s">
        <v>2719</v>
      </c>
      <c r="E837" s="76" t="s">
        <v>831</v>
      </c>
      <c r="F837" s="76" t="str">
        <f>VLOOKUP(E837,Lookup!$A$1:$B$68,2,FALSE)</f>
        <v>Emergency Flow / ED</v>
      </c>
      <c r="G837" s="89" t="s">
        <v>2720</v>
      </c>
      <c r="H837" s="76" t="s">
        <v>4904</v>
      </c>
      <c r="I837" s="76" t="s">
        <v>3217</v>
      </c>
      <c r="J837" s="91">
        <v>45294</v>
      </c>
      <c r="K837" s="91">
        <v>45289</v>
      </c>
      <c r="L837" s="89" t="s">
        <v>4775</v>
      </c>
      <c r="M837" s="89" t="s">
        <v>1648</v>
      </c>
      <c r="N837" s="89" t="s">
        <v>2221</v>
      </c>
      <c r="O837" s="89" t="s">
        <v>176</v>
      </c>
      <c r="P837" s="89" t="s">
        <v>177</v>
      </c>
      <c r="Q837" s="89" t="s">
        <v>386</v>
      </c>
      <c r="R837" s="94" t="s">
        <v>99</v>
      </c>
      <c r="S837" s="98" t="s">
        <v>99</v>
      </c>
      <c r="T837" s="89"/>
      <c r="U837" s="89"/>
      <c r="V837" s="89"/>
      <c r="W837" s="89"/>
      <c r="X837" s="89"/>
      <c r="Y837" s="91"/>
    </row>
    <row r="838" spans="1:25" x14ac:dyDescent="0.25">
      <c r="A838" s="89">
        <v>46049</v>
      </c>
      <c r="B838" s="90" t="s">
        <v>92</v>
      </c>
      <c r="C838" s="89" t="s">
        <v>86</v>
      </c>
      <c r="D838" s="89" t="s">
        <v>2723</v>
      </c>
      <c r="E838" s="76" t="s">
        <v>36</v>
      </c>
      <c r="F838" s="76" t="str">
        <f>VLOOKUP(E838,Lookup!$A$1:$B$68,2,FALSE)</f>
        <v>Emergency Flow / ED</v>
      </c>
      <c r="G838" s="89" t="s">
        <v>2724</v>
      </c>
      <c r="H838" s="76" t="s">
        <v>4904</v>
      </c>
      <c r="I838" s="76" t="s">
        <v>36</v>
      </c>
      <c r="J838" s="91">
        <v>45294</v>
      </c>
      <c r="K838" s="91">
        <v>45293</v>
      </c>
      <c r="L838" s="89" t="s">
        <v>5705</v>
      </c>
      <c r="M838" s="89" t="s">
        <v>5880</v>
      </c>
      <c r="N838" s="89" t="s">
        <v>2239</v>
      </c>
      <c r="O838" s="89" t="s">
        <v>96</v>
      </c>
      <c r="P838" s="89" t="s">
        <v>97</v>
      </c>
      <c r="Q838" s="89" t="s">
        <v>311</v>
      </c>
      <c r="R838" s="92" t="s">
        <v>91</v>
      </c>
      <c r="S838" s="93" t="s">
        <v>91</v>
      </c>
      <c r="T838" s="89"/>
      <c r="U838" s="89"/>
      <c r="V838" s="89"/>
      <c r="W838" s="89"/>
      <c r="X838" s="89"/>
      <c r="Y838" s="91"/>
    </row>
    <row r="839" spans="1:25" x14ac:dyDescent="0.25">
      <c r="A839" s="89">
        <v>46124</v>
      </c>
      <c r="B839" s="90" t="s">
        <v>92</v>
      </c>
      <c r="C839" s="89" t="s">
        <v>86</v>
      </c>
      <c r="D839" s="89" t="s">
        <v>2723</v>
      </c>
      <c r="E839" s="76" t="s">
        <v>36</v>
      </c>
      <c r="F839" s="76" t="str">
        <f>VLOOKUP(E839,Lookup!$A$1:$B$68,2,FALSE)</f>
        <v>Emergency Flow / ED</v>
      </c>
      <c r="G839" s="89" t="s">
        <v>2724</v>
      </c>
      <c r="H839" s="76" t="s">
        <v>4904</v>
      </c>
      <c r="I839" s="76" t="s">
        <v>36</v>
      </c>
      <c r="J839" s="91">
        <v>45295</v>
      </c>
      <c r="K839" s="91">
        <v>45278</v>
      </c>
      <c r="L839" s="89" t="s">
        <v>4752</v>
      </c>
      <c r="M839" s="89" t="s">
        <v>2159</v>
      </c>
      <c r="N839" s="89" t="s">
        <v>2160</v>
      </c>
      <c r="O839" s="89" t="s">
        <v>88</v>
      </c>
      <c r="P839" s="89" t="s">
        <v>90</v>
      </c>
      <c r="Q839" s="89" t="s">
        <v>157</v>
      </c>
      <c r="R839" s="92" t="s">
        <v>91</v>
      </c>
      <c r="S839" s="93" t="s">
        <v>91</v>
      </c>
      <c r="T839" s="89"/>
      <c r="U839" s="89"/>
      <c r="V839" s="89"/>
      <c r="W839" s="89"/>
      <c r="X839" s="89"/>
      <c r="Y839" s="91"/>
    </row>
    <row r="840" spans="1:25" x14ac:dyDescent="0.25">
      <c r="A840" s="89">
        <v>46130</v>
      </c>
      <c r="B840" s="90" t="s">
        <v>92</v>
      </c>
      <c r="C840" s="89" t="s">
        <v>86</v>
      </c>
      <c r="D840" s="89" t="s">
        <v>2723</v>
      </c>
      <c r="E840" s="76" t="s">
        <v>36</v>
      </c>
      <c r="F840" s="76" t="str">
        <f>VLOOKUP(E840,Lookup!$A$1:$B$68,2,FALSE)</f>
        <v>Emergency Flow / ED</v>
      </c>
      <c r="G840" s="89" t="s">
        <v>2724</v>
      </c>
      <c r="H840" s="76" t="s">
        <v>4904</v>
      </c>
      <c r="I840" s="76" t="s">
        <v>36</v>
      </c>
      <c r="J840" s="91">
        <v>45295</v>
      </c>
      <c r="K840" s="91">
        <v>45294</v>
      </c>
      <c r="L840" s="89"/>
      <c r="M840" s="89" t="s">
        <v>2257</v>
      </c>
      <c r="N840" s="89" t="s">
        <v>2258</v>
      </c>
      <c r="O840" s="89" t="s">
        <v>127</v>
      </c>
      <c r="P840" s="89" t="s">
        <v>236</v>
      </c>
      <c r="Q840" s="89" t="s">
        <v>2259</v>
      </c>
      <c r="R840" s="95" t="s">
        <v>11</v>
      </c>
      <c r="S840" s="93" t="s">
        <v>91</v>
      </c>
      <c r="T840" s="89"/>
      <c r="U840" s="89"/>
      <c r="V840" s="89"/>
      <c r="W840" s="89"/>
      <c r="X840" s="89"/>
      <c r="Y840" s="91"/>
    </row>
    <row r="841" spans="1:25" x14ac:dyDescent="0.25">
      <c r="A841" s="89">
        <v>46157</v>
      </c>
      <c r="B841" s="90" t="s">
        <v>92</v>
      </c>
      <c r="C841" s="89" t="s">
        <v>86</v>
      </c>
      <c r="D841" s="89" t="s">
        <v>2710</v>
      </c>
      <c r="E841" s="76" t="s">
        <v>126</v>
      </c>
      <c r="F841" s="76" t="str">
        <f>VLOOKUP(E841,Lookup!$A$1:$B$68,2,FALSE)</f>
        <v>Emergency Flow / ED</v>
      </c>
      <c r="G841" s="89" t="s">
        <v>2707</v>
      </c>
      <c r="H841" s="76" t="s">
        <v>4904</v>
      </c>
      <c r="I841" s="76" t="s">
        <v>3260</v>
      </c>
      <c r="J841" s="91">
        <v>45295</v>
      </c>
      <c r="K841" s="91">
        <v>45295</v>
      </c>
      <c r="L841" s="89" t="s">
        <v>4759</v>
      </c>
      <c r="M841" s="89" t="s">
        <v>2265</v>
      </c>
      <c r="N841" s="89" t="s">
        <v>2266</v>
      </c>
      <c r="O841" s="89" t="s">
        <v>88</v>
      </c>
      <c r="P841" s="89" t="s">
        <v>158</v>
      </c>
      <c r="Q841" s="89" t="s">
        <v>89</v>
      </c>
      <c r="R841" s="92" t="s">
        <v>91</v>
      </c>
      <c r="S841" s="93" t="s">
        <v>91</v>
      </c>
      <c r="T841" s="89"/>
      <c r="U841" s="89"/>
      <c r="V841" s="89"/>
      <c r="W841" s="89"/>
      <c r="X841" s="89"/>
      <c r="Y841" s="91"/>
    </row>
    <row r="842" spans="1:25" x14ac:dyDescent="0.25">
      <c r="A842" s="89">
        <v>46158</v>
      </c>
      <c r="B842" s="90" t="s">
        <v>92</v>
      </c>
      <c r="C842" s="89" t="s">
        <v>86</v>
      </c>
      <c r="D842" s="89" t="s">
        <v>2718</v>
      </c>
      <c r="E842" s="76" t="s">
        <v>130</v>
      </c>
      <c r="F842" s="76" t="str">
        <f>VLOOKUP(E842,Lookup!$A$1:$B$68,2,FALSE)</f>
        <v>Medicine</v>
      </c>
      <c r="G842" s="89" t="s">
        <v>2732</v>
      </c>
      <c r="H842" s="76" t="s">
        <v>4904</v>
      </c>
      <c r="I842" s="76" t="s">
        <v>3240</v>
      </c>
      <c r="J842" s="91">
        <v>45295</v>
      </c>
      <c r="K842" s="91">
        <v>45295</v>
      </c>
      <c r="L842" s="89"/>
      <c r="M842" s="89" t="s">
        <v>2267</v>
      </c>
      <c r="N842" s="89" t="s">
        <v>2268</v>
      </c>
      <c r="O842" s="89" t="s">
        <v>135</v>
      </c>
      <c r="P842" s="89" t="s">
        <v>136</v>
      </c>
      <c r="Q842" s="89" t="s">
        <v>318</v>
      </c>
      <c r="R842" s="92" t="s">
        <v>91</v>
      </c>
      <c r="S842" s="93" t="s">
        <v>91</v>
      </c>
      <c r="T842" s="89"/>
      <c r="U842" s="89"/>
      <c r="V842" s="89"/>
      <c r="W842" s="89"/>
      <c r="X842" s="89"/>
      <c r="Y842" s="91"/>
    </row>
    <row r="843" spans="1:25" x14ac:dyDescent="0.25">
      <c r="A843" s="89">
        <v>46182</v>
      </c>
      <c r="B843" s="90" t="s">
        <v>92</v>
      </c>
      <c r="C843" s="89" t="s">
        <v>86</v>
      </c>
      <c r="D843" s="89" t="s">
        <v>2723</v>
      </c>
      <c r="E843" s="76" t="s">
        <v>36</v>
      </c>
      <c r="F843" s="76" t="str">
        <f>VLOOKUP(E843,Lookup!$A$1:$B$68,2,FALSE)</f>
        <v>Emergency Flow / ED</v>
      </c>
      <c r="G843" s="89" t="s">
        <v>2815</v>
      </c>
      <c r="H843" s="76" t="s">
        <v>4904</v>
      </c>
      <c r="I843" s="76" t="s">
        <v>3235</v>
      </c>
      <c r="J843" s="91">
        <v>45296</v>
      </c>
      <c r="K843" s="91">
        <v>45295</v>
      </c>
      <c r="L843" s="89" t="s">
        <v>4881</v>
      </c>
      <c r="M843" s="89" t="s">
        <v>2262</v>
      </c>
      <c r="N843" s="89" t="s">
        <v>2263</v>
      </c>
      <c r="O843" s="89" t="s">
        <v>176</v>
      </c>
      <c r="P843" s="89" t="s">
        <v>177</v>
      </c>
      <c r="Q843" s="89" t="s">
        <v>386</v>
      </c>
      <c r="R843" s="94" t="s">
        <v>99</v>
      </c>
      <c r="S843" s="98" t="s">
        <v>99</v>
      </c>
      <c r="T843" s="89"/>
      <c r="U843" s="89"/>
      <c r="V843" s="89"/>
      <c r="W843" s="89"/>
      <c r="X843" s="89"/>
      <c r="Y843" s="91"/>
    </row>
    <row r="844" spans="1:25" x14ac:dyDescent="0.25">
      <c r="A844" s="89">
        <v>46232</v>
      </c>
      <c r="B844" s="90" t="s">
        <v>92</v>
      </c>
      <c r="C844" s="89" t="s">
        <v>86</v>
      </c>
      <c r="D844" s="89" t="s">
        <v>2749</v>
      </c>
      <c r="E844" s="76" t="s">
        <v>93</v>
      </c>
      <c r="F844" s="76" t="str">
        <f>VLOOKUP(E844,Lookup!$A$1:$B$68,2,FALSE)</f>
        <v>Medicine</v>
      </c>
      <c r="G844" s="89" t="s">
        <v>2829</v>
      </c>
      <c r="H844" s="76" t="s">
        <v>4904</v>
      </c>
      <c r="I844" s="76" t="s">
        <v>3266</v>
      </c>
      <c r="J844" s="91">
        <v>45296</v>
      </c>
      <c r="K844" s="91">
        <v>45295</v>
      </c>
      <c r="L844" s="89"/>
      <c r="M844" s="89" t="s">
        <v>2269</v>
      </c>
      <c r="N844" s="89" t="s">
        <v>2270</v>
      </c>
      <c r="O844" s="89" t="s">
        <v>88</v>
      </c>
      <c r="P844" s="89" t="s">
        <v>158</v>
      </c>
      <c r="Q844" s="89" t="s">
        <v>4936</v>
      </c>
      <c r="R844" s="96" t="s">
        <v>104</v>
      </c>
      <c r="S844" s="93" t="s">
        <v>91</v>
      </c>
      <c r="T844" s="89"/>
      <c r="U844" s="89"/>
      <c r="V844" s="89"/>
      <c r="W844" s="89"/>
      <c r="X844" s="89"/>
      <c r="Y844" s="91"/>
    </row>
    <row r="845" spans="1:25" x14ac:dyDescent="0.25">
      <c r="A845" s="89">
        <v>46191</v>
      </c>
      <c r="B845" s="90" t="s">
        <v>85</v>
      </c>
      <c r="C845" s="89" t="s">
        <v>86</v>
      </c>
      <c r="D845" s="89" t="s">
        <v>2710</v>
      </c>
      <c r="E845" s="76" t="s">
        <v>126</v>
      </c>
      <c r="F845" s="76" t="str">
        <f>VLOOKUP(E845,Lookup!$A$1:$B$68,2,FALSE)</f>
        <v>Emergency Flow / ED</v>
      </c>
      <c r="G845" s="89" t="s">
        <v>2844</v>
      </c>
      <c r="H845" s="76" t="s">
        <v>4904</v>
      </c>
      <c r="I845" s="76" t="s">
        <v>3224</v>
      </c>
      <c r="J845" s="91">
        <v>45296</v>
      </c>
      <c r="K845" s="91">
        <v>45296</v>
      </c>
      <c r="L845" s="89" t="s">
        <v>4954</v>
      </c>
      <c r="M845" s="89" t="s">
        <v>4113</v>
      </c>
      <c r="N845" s="89" t="s">
        <v>4114</v>
      </c>
      <c r="O845" s="89" t="s">
        <v>115</v>
      </c>
      <c r="P845" s="89" t="s">
        <v>116</v>
      </c>
      <c r="Q845" s="89" t="s">
        <v>98</v>
      </c>
      <c r="R845" s="92" t="s">
        <v>91</v>
      </c>
      <c r="S845" s="93" t="s">
        <v>91</v>
      </c>
      <c r="T845" s="89"/>
      <c r="U845" s="89"/>
      <c r="V845" s="89"/>
      <c r="W845" s="89"/>
      <c r="X845" s="89"/>
      <c r="Y845" s="91"/>
    </row>
    <row r="846" spans="1:25" x14ac:dyDescent="0.25">
      <c r="A846" s="89">
        <v>46168</v>
      </c>
      <c r="B846" s="90" t="s">
        <v>92</v>
      </c>
      <c r="C846" s="89" t="s">
        <v>86</v>
      </c>
      <c r="D846" s="89" t="s">
        <v>2718</v>
      </c>
      <c r="E846" s="76" t="s">
        <v>130</v>
      </c>
      <c r="F846" s="76" t="str">
        <f>VLOOKUP(E846,Lookup!$A$1:$B$68,2,FALSE)</f>
        <v>Medicine</v>
      </c>
      <c r="G846" s="89" t="s">
        <v>2732</v>
      </c>
      <c r="H846" s="76" t="s">
        <v>4904</v>
      </c>
      <c r="I846" s="76" t="s">
        <v>3240</v>
      </c>
      <c r="J846" s="91">
        <v>45296</v>
      </c>
      <c r="K846" s="91">
        <v>45296</v>
      </c>
      <c r="L846" s="89" t="s">
        <v>4769</v>
      </c>
      <c r="M846" s="89" t="s">
        <v>2277</v>
      </c>
      <c r="N846" s="89" t="s">
        <v>2278</v>
      </c>
      <c r="O846" s="89" t="s">
        <v>135</v>
      </c>
      <c r="P846" s="89" t="s">
        <v>136</v>
      </c>
      <c r="Q846" s="89" t="s">
        <v>141</v>
      </c>
      <c r="R846" s="94" t="s">
        <v>99</v>
      </c>
      <c r="S846" s="98" t="s">
        <v>99</v>
      </c>
      <c r="T846" s="89"/>
      <c r="U846" s="89"/>
      <c r="V846" s="89"/>
      <c r="W846" s="89"/>
      <c r="X846" s="89"/>
      <c r="Y846" s="91"/>
    </row>
    <row r="847" spans="1:25" x14ac:dyDescent="0.25">
      <c r="A847" s="89">
        <v>46189</v>
      </c>
      <c r="B847" s="90" t="s">
        <v>92</v>
      </c>
      <c r="C847" s="89" t="s">
        <v>86</v>
      </c>
      <c r="D847" s="89" t="s">
        <v>2718</v>
      </c>
      <c r="E847" s="76" t="s">
        <v>130</v>
      </c>
      <c r="F847" s="76" t="str">
        <f>VLOOKUP(E847,Lookup!$A$1:$B$68,2,FALSE)</f>
        <v>Medicine</v>
      </c>
      <c r="G847" s="89" t="s">
        <v>2724</v>
      </c>
      <c r="H847" s="76" t="s">
        <v>4904</v>
      </c>
      <c r="I847" s="76" t="s">
        <v>36</v>
      </c>
      <c r="J847" s="91">
        <v>45296</v>
      </c>
      <c r="K847" s="91">
        <v>45296</v>
      </c>
      <c r="L847" s="89"/>
      <c r="M847" s="89" t="s">
        <v>2279</v>
      </c>
      <c r="N847" s="89" t="s">
        <v>2192</v>
      </c>
      <c r="O847" s="89" t="s">
        <v>127</v>
      </c>
      <c r="P847" s="89" t="s">
        <v>145</v>
      </c>
      <c r="Q847" s="89" t="s">
        <v>310</v>
      </c>
      <c r="R847" s="92" t="s">
        <v>91</v>
      </c>
      <c r="S847" s="93" t="s">
        <v>91</v>
      </c>
      <c r="T847" s="89"/>
      <c r="U847" s="89" t="s">
        <v>2280</v>
      </c>
      <c r="V847" s="89"/>
      <c r="W847" s="89"/>
      <c r="X847" s="89"/>
      <c r="Y847" s="91"/>
    </row>
    <row r="848" spans="1:25" x14ac:dyDescent="0.25">
      <c r="A848" s="89">
        <v>46175</v>
      </c>
      <c r="B848" s="90" t="s">
        <v>92</v>
      </c>
      <c r="C848" s="89" t="s">
        <v>86</v>
      </c>
      <c r="D848" s="89" t="s">
        <v>2723</v>
      </c>
      <c r="E848" s="76" t="s">
        <v>36</v>
      </c>
      <c r="F848" s="76" t="str">
        <f>VLOOKUP(E848,Lookup!$A$1:$B$68,2,FALSE)</f>
        <v>Emergency Flow / ED</v>
      </c>
      <c r="G848" s="89" t="s">
        <v>2724</v>
      </c>
      <c r="H848" s="76" t="s">
        <v>4904</v>
      </c>
      <c r="I848" s="76" t="s">
        <v>36</v>
      </c>
      <c r="J848" s="91">
        <v>45296</v>
      </c>
      <c r="K848" s="91">
        <v>45296</v>
      </c>
      <c r="L848" s="89" t="s">
        <v>4824</v>
      </c>
      <c r="M848" s="89" t="s">
        <v>2275</v>
      </c>
      <c r="N848" s="89" t="s">
        <v>417</v>
      </c>
      <c r="O848" s="89" t="s">
        <v>127</v>
      </c>
      <c r="P848" s="89" t="s">
        <v>145</v>
      </c>
      <c r="Q848" s="89" t="s">
        <v>149</v>
      </c>
      <c r="R848" s="92" t="s">
        <v>91</v>
      </c>
      <c r="S848" s="93" t="s">
        <v>91</v>
      </c>
      <c r="T848" s="89"/>
      <c r="U848" s="89" t="s">
        <v>2276</v>
      </c>
      <c r="V848" s="89"/>
      <c r="W848" s="89"/>
      <c r="X848" s="89"/>
      <c r="Y848" s="91"/>
    </row>
    <row r="849" spans="1:25" x14ac:dyDescent="0.25">
      <c r="A849" s="89">
        <v>46185</v>
      </c>
      <c r="B849" s="90" t="s">
        <v>183</v>
      </c>
      <c r="C849" s="89" t="s">
        <v>86</v>
      </c>
      <c r="D849" s="89" t="s">
        <v>2716</v>
      </c>
      <c r="E849" s="76" t="s">
        <v>87</v>
      </c>
      <c r="F849" s="76" t="str">
        <f>VLOOKUP(E849,Lookup!$A$1:$B$68,2,FALSE)</f>
        <v>Integrated Surgery</v>
      </c>
      <c r="G849" s="89" t="s">
        <v>2745</v>
      </c>
      <c r="H849" s="76" t="s">
        <v>4904</v>
      </c>
      <c r="I849" s="76" t="s">
        <v>3279</v>
      </c>
      <c r="J849" s="91">
        <v>45296</v>
      </c>
      <c r="K849" s="91">
        <v>45296</v>
      </c>
      <c r="L849" s="89" t="s">
        <v>5704</v>
      </c>
      <c r="M849" s="89" t="s">
        <v>2271</v>
      </c>
      <c r="N849" s="89" t="s">
        <v>1440</v>
      </c>
      <c r="O849" s="89" t="s">
        <v>127</v>
      </c>
      <c r="P849" s="89" t="s">
        <v>145</v>
      </c>
      <c r="Q849" s="89" t="s">
        <v>149</v>
      </c>
      <c r="R849" s="92" t="s">
        <v>91</v>
      </c>
      <c r="S849" s="93" t="s">
        <v>91</v>
      </c>
      <c r="T849" s="101" t="s">
        <v>91</v>
      </c>
      <c r="U849" s="89" t="s">
        <v>2272</v>
      </c>
      <c r="V849" s="89" t="s">
        <v>2273</v>
      </c>
      <c r="W849" s="89"/>
      <c r="X849" s="89" t="s">
        <v>2274</v>
      </c>
      <c r="Y849" s="91"/>
    </row>
    <row r="850" spans="1:25" x14ac:dyDescent="0.25">
      <c r="A850" s="89">
        <v>46286</v>
      </c>
      <c r="B850" s="90" t="s">
        <v>92</v>
      </c>
      <c r="C850" s="89" t="s">
        <v>86</v>
      </c>
      <c r="D850" s="89" t="s">
        <v>2723</v>
      </c>
      <c r="E850" s="76" t="s">
        <v>36</v>
      </c>
      <c r="F850" s="76" t="str">
        <f>VLOOKUP(E850,Lookup!$A$1:$B$68,2,FALSE)</f>
        <v>Emergency Flow / ED</v>
      </c>
      <c r="G850" s="89" t="s">
        <v>2724</v>
      </c>
      <c r="H850" s="76" t="s">
        <v>4904</v>
      </c>
      <c r="I850" s="76" t="s">
        <v>36</v>
      </c>
      <c r="J850" s="91">
        <v>45298</v>
      </c>
      <c r="K850" s="91">
        <v>45297</v>
      </c>
      <c r="L850" s="89" t="s">
        <v>5335</v>
      </c>
      <c r="M850" s="89" t="s">
        <v>2285</v>
      </c>
      <c r="N850" s="89" t="s">
        <v>2286</v>
      </c>
      <c r="O850" s="89" t="s">
        <v>88</v>
      </c>
      <c r="P850" s="89" t="s">
        <v>158</v>
      </c>
      <c r="Q850" s="89" t="s">
        <v>157</v>
      </c>
      <c r="R850" s="96" t="s">
        <v>104</v>
      </c>
      <c r="S850" s="98" t="s">
        <v>99</v>
      </c>
      <c r="T850" s="89"/>
      <c r="U850" s="89"/>
      <c r="V850" s="89"/>
      <c r="W850" s="89"/>
      <c r="X850" s="89"/>
      <c r="Y850" s="91"/>
    </row>
    <row r="851" spans="1:25" x14ac:dyDescent="0.25">
      <c r="A851" s="89">
        <v>46287</v>
      </c>
      <c r="B851" s="90" t="s">
        <v>85</v>
      </c>
      <c r="C851" s="89" t="s">
        <v>86</v>
      </c>
      <c r="D851" s="89" t="s">
        <v>2723</v>
      </c>
      <c r="E851" s="76" t="s">
        <v>36</v>
      </c>
      <c r="F851" s="76" t="str">
        <f>VLOOKUP(E851,Lookup!$A$1:$B$68,2,FALSE)</f>
        <v>Emergency Flow / ED</v>
      </c>
      <c r="G851" s="89" t="s">
        <v>2724</v>
      </c>
      <c r="H851" s="76" t="s">
        <v>4904</v>
      </c>
      <c r="I851" s="76" t="s">
        <v>36</v>
      </c>
      <c r="J851" s="91">
        <v>45298</v>
      </c>
      <c r="K851" s="91">
        <v>45297</v>
      </c>
      <c r="L851" s="89" t="s">
        <v>4828</v>
      </c>
      <c r="M851" s="89" t="s">
        <v>2283</v>
      </c>
      <c r="N851" s="89" t="s">
        <v>2284</v>
      </c>
      <c r="O851" s="89" t="s">
        <v>88</v>
      </c>
      <c r="P851" s="89" t="s">
        <v>158</v>
      </c>
      <c r="Q851" s="89" t="s">
        <v>157</v>
      </c>
      <c r="R851" s="96" t="s">
        <v>104</v>
      </c>
      <c r="S851" s="89"/>
      <c r="T851" s="89"/>
      <c r="U851" s="89"/>
      <c r="V851" s="89"/>
      <c r="W851" s="89"/>
      <c r="X851" s="89"/>
      <c r="Y851" s="91"/>
    </row>
    <row r="852" spans="1:25" x14ac:dyDescent="0.25">
      <c r="A852" s="89">
        <v>46312</v>
      </c>
      <c r="B852" s="90" t="s">
        <v>92</v>
      </c>
      <c r="C852" s="89" t="s">
        <v>86</v>
      </c>
      <c r="D852" s="89" t="s">
        <v>2718</v>
      </c>
      <c r="E852" s="76" t="s">
        <v>130</v>
      </c>
      <c r="F852" s="76" t="str">
        <f>VLOOKUP(E852,Lookup!$A$1:$B$68,2,FALSE)</f>
        <v>Medicine</v>
      </c>
      <c r="G852" s="89" t="s">
        <v>2732</v>
      </c>
      <c r="H852" s="76" t="s">
        <v>4904</v>
      </c>
      <c r="I852" s="76" t="s">
        <v>3240</v>
      </c>
      <c r="J852" s="91">
        <v>45298</v>
      </c>
      <c r="K852" s="91">
        <v>45298</v>
      </c>
      <c r="L852" s="89" t="s">
        <v>4891</v>
      </c>
      <c r="M852" s="89" t="s">
        <v>2291</v>
      </c>
      <c r="N852" s="89" t="s">
        <v>2292</v>
      </c>
      <c r="O852" s="89" t="s">
        <v>88</v>
      </c>
      <c r="P852" s="89" t="s">
        <v>158</v>
      </c>
      <c r="Q852" s="89" t="s">
        <v>157</v>
      </c>
      <c r="R852" s="92" t="s">
        <v>91</v>
      </c>
      <c r="S852" s="93" t="s">
        <v>91</v>
      </c>
      <c r="T852" s="89"/>
      <c r="U852" s="89"/>
      <c r="V852" s="89"/>
      <c r="W852" s="89"/>
      <c r="X852" s="89"/>
      <c r="Y852" s="91"/>
    </row>
    <row r="853" spans="1:25" x14ac:dyDescent="0.25">
      <c r="A853" s="89">
        <v>46295</v>
      </c>
      <c r="B853" s="90" t="s">
        <v>92</v>
      </c>
      <c r="C853" s="89" t="s">
        <v>125</v>
      </c>
      <c r="D853" s="89" t="s">
        <v>2710</v>
      </c>
      <c r="E853" s="76" t="s">
        <v>126</v>
      </c>
      <c r="F853" s="76" t="str">
        <f>VLOOKUP(E853,Lookup!$A$1:$B$68,2,FALSE)</f>
        <v>Emergency Flow / ED</v>
      </c>
      <c r="G853" s="89" t="s">
        <v>2732</v>
      </c>
      <c r="H853" s="76" t="s">
        <v>4904</v>
      </c>
      <c r="I853" s="76" t="s">
        <v>3240</v>
      </c>
      <c r="J853" s="91">
        <v>45298</v>
      </c>
      <c r="K853" s="91">
        <v>45298</v>
      </c>
      <c r="L853" s="89" t="s">
        <v>5703</v>
      </c>
      <c r="M853" s="89" t="s">
        <v>2289</v>
      </c>
      <c r="N853" s="89" t="s">
        <v>2290</v>
      </c>
      <c r="O853" s="89" t="s">
        <v>210</v>
      </c>
      <c r="P853" s="89" t="s">
        <v>211</v>
      </c>
      <c r="Q853" s="89" t="s">
        <v>244</v>
      </c>
      <c r="R853" s="92" t="s">
        <v>91</v>
      </c>
      <c r="S853" s="89"/>
      <c r="T853" s="89"/>
      <c r="U853" s="89"/>
      <c r="V853" s="89"/>
      <c r="W853" s="89"/>
      <c r="X853" s="89"/>
      <c r="Y853" s="91"/>
    </row>
    <row r="854" spans="1:25" x14ac:dyDescent="0.25">
      <c r="A854" s="89">
        <v>46391</v>
      </c>
      <c r="B854" s="90" t="s">
        <v>85</v>
      </c>
      <c r="C854" s="89" t="s">
        <v>86</v>
      </c>
      <c r="D854" s="89" t="s">
        <v>2710</v>
      </c>
      <c r="E854" s="76" t="s">
        <v>126</v>
      </c>
      <c r="F854" s="76" t="str">
        <f>VLOOKUP(E854,Lookup!$A$1:$B$68,2,FALSE)</f>
        <v>Emergency Flow / ED</v>
      </c>
      <c r="G854" s="89" t="s">
        <v>2732</v>
      </c>
      <c r="H854" s="76" t="s">
        <v>4904</v>
      </c>
      <c r="I854" s="76" t="s">
        <v>3240</v>
      </c>
      <c r="J854" s="91">
        <v>45299</v>
      </c>
      <c r="K854" s="91">
        <v>45299</v>
      </c>
      <c r="L854" s="89" t="s">
        <v>4804</v>
      </c>
      <c r="M854" s="89" t="s">
        <v>2302</v>
      </c>
      <c r="N854" s="89" t="s">
        <v>2303</v>
      </c>
      <c r="O854" s="89" t="s">
        <v>88</v>
      </c>
      <c r="P854" s="89" t="s">
        <v>158</v>
      </c>
      <c r="Q854" s="89" t="s">
        <v>157</v>
      </c>
      <c r="R854" s="96" t="s">
        <v>104</v>
      </c>
      <c r="S854" s="89"/>
      <c r="T854" s="89"/>
      <c r="U854" s="89"/>
      <c r="V854" s="89"/>
      <c r="W854" s="89"/>
      <c r="X854" s="89"/>
      <c r="Y854" s="91"/>
    </row>
    <row r="855" spans="1:25" x14ac:dyDescent="0.25">
      <c r="A855" s="89">
        <v>46371</v>
      </c>
      <c r="B855" s="90" t="s">
        <v>85</v>
      </c>
      <c r="C855" s="89" t="s">
        <v>86</v>
      </c>
      <c r="D855" s="89" t="s">
        <v>2719</v>
      </c>
      <c r="E855" s="76" t="s">
        <v>831</v>
      </c>
      <c r="F855" s="76" t="str">
        <f>VLOOKUP(E855,Lookup!$A$1:$B$68,2,FALSE)</f>
        <v>Emergency Flow / ED</v>
      </c>
      <c r="G855" s="89" t="s">
        <v>2720</v>
      </c>
      <c r="H855" s="76" t="s">
        <v>4904</v>
      </c>
      <c r="I855" s="76" t="s">
        <v>3217</v>
      </c>
      <c r="J855" s="91">
        <v>45299</v>
      </c>
      <c r="K855" s="91">
        <v>45299</v>
      </c>
      <c r="L855" s="89"/>
      <c r="M855" s="89" t="s">
        <v>2300</v>
      </c>
      <c r="N855" s="89" t="s">
        <v>2301</v>
      </c>
      <c r="O855" s="89" t="s">
        <v>88</v>
      </c>
      <c r="P855" s="89" t="s">
        <v>158</v>
      </c>
      <c r="Q855" s="89" t="s">
        <v>89</v>
      </c>
      <c r="R855" s="92" t="s">
        <v>91</v>
      </c>
      <c r="S855" s="93" t="s">
        <v>91</v>
      </c>
      <c r="T855" s="89"/>
      <c r="U855" s="89"/>
      <c r="V855" s="89"/>
      <c r="W855" s="89"/>
      <c r="X855" s="89"/>
      <c r="Y855" s="91"/>
    </row>
    <row r="856" spans="1:25" x14ac:dyDescent="0.25">
      <c r="A856" s="89">
        <v>46392</v>
      </c>
      <c r="B856" s="90" t="s">
        <v>92</v>
      </c>
      <c r="C856" s="89" t="s">
        <v>86</v>
      </c>
      <c r="D856" s="89" t="s">
        <v>2742</v>
      </c>
      <c r="E856" s="76" t="s">
        <v>569</v>
      </c>
      <c r="F856" s="76" t="str">
        <f>VLOOKUP(E856,Lookup!$A$1:$B$68,2,FALSE)</f>
        <v>Medicine</v>
      </c>
      <c r="G856" s="89" t="s">
        <v>2743</v>
      </c>
      <c r="H856" s="76" t="s">
        <v>4904</v>
      </c>
      <c r="I856" s="76" t="s">
        <v>3242</v>
      </c>
      <c r="J856" s="91">
        <v>45299</v>
      </c>
      <c r="K856" s="91">
        <v>45299</v>
      </c>
      <c r="L856" s="89" t="s">
        <v>4764</v>
      </c>
      <c r="M856" s="89" t="s">
        <v>2295</v>
      </c>
      <c r="N856" s="89" t="s">
        <v>2296</v>
      </c>
      <c r="O856" s="89" t="s">
        <v>135</v>
      </c>
      <c r="P856" s="89" t="s">
        <v>136</v>
      </c>
      <c r="Q856" s="89" t="s">
        <v>260</v>
      </c>
      <c r="R856" s="92" t="s">
        <v>91</v>
      </c>
      <c r="S856" s="100" t="s">
        <v>104</v>
      </c>
      <c r="T856" s="99" t="s">
        <v>104</v>
      </c>
      <c r="U856" s="89" t="s">
        <v>2297</v>
      </c>
      <c r="V856" s="89" t="s">
        <v>2298</v>
      </c>
      <c r="W856" s="89"/>
      <c r="X856" s="89" t="s">
        <v>2299</v>
      </c>
      <c r="Y856" s="91"/>
    </row>
    <row r="857" spans="1:25" x14ac:dyDescent="0.25">
      <c r="A857" s="89">
        <v>46342</v>
      </c>
      <c r="B857" s="90" t="s">
        <v>85</v>
      </c>
      <c r="C857" s="89" t="s">
        <v>155</v>
      </c>
      <c r="D857" s="89" t="s">
        <v>2710</v>
      </c>
      <c r="E857" s="76" t="s">
        <v>126</v>
      </c>
      <c r="F857" s="76" t="str">
        <f>VLOOKUP(E857,Lookup!$A$1:$B$68,2,FALSE)</f>
        <v>Emergency Flow / ED</v>
      </c>
      <c r="G857" s="89" t="s">
        <v>2707</v>
      </c>
      <c r="H857" s="76" t="s">
        <v>4904</v>
      </c>
      <c r="I857" s="76" t="s">
        <v>3260</v>
      </c>
      <c r="J857" s="91">
        <v>45299</v>
      </c>
      <c r="K857" s="91">
        <v>45299</v>
      </c>
      <c r="L857" s="89" t="s">
        <v>5702</v>
      </c>
      <c r="M857" s="89" t="s">
        <v>5881</v>
      </c>
      <c r="N857" s="89" t="s">
        <v>2305</v>
      </c>
      <c r="O857" s="89" t="s">
        <v>4942</v>
      </c>
      <c r="P857" s="89" t="s">
        <v>360</v>
      </c>
      <c r="Q857" s="89" t="s">
        <v>361</v>
      </c>
      <c r="R857" s="96" t="s">
        <v>104</v>
      </c>
      <c r="S857" s="89"/>
      <c r="T857" s="89"/>
      <c r="U857" s="89"/>
      <c r="V857" s="89"/>
      <c r="W857" s="89"/>
      <c r="X857" s="89"/>
      <c r="Y857" s="91"/>
    </row>
    <row r="858" spans="1:25" x14ac:dyDescent="0.25">
      <c r="A858" s="89">
        <v>46425</v>
      </c>
      <c r="B858" s="90" t="s">
        <v>183</v>
      </c>
      <c r="C858" s="89" t="s">
        <v>86</v>
      </c>
      <c r="D858" s="89" t="s">
        <v>2706</v>
      </c>
      <c r="E858" s="76" t="s">
        <v>169</v>
      </c>
      <c r="F858" s="76" t="str">
        <f>VLOOKUP(E858,Lookup!$A$1:$B$68,2,FALSE)</f>
        <v>Integrated Surgery</v>
      </c>
      <c r="G858" s="89" t="s">
        <v>2735</v>
      </c>
      <c r="H858" s="76" t="s">
        <v>4904</v>
      </c>
      <c r="I858" s="76" t="s">
        <v>3292</v>
      </c>
      <c r="J858" s="91">
        <v>45300</v>
      </c>
      <c r="K858" s="91">
        <v>45293</v>
      </c>
      <c r="L858" s="89"/>
      <c r="M858" s="89" t="s">
        <v>2245</v>
      </c>
      <c r="N858" s="89" t="s">
        <v>1440</v>
      </c>
      <c r="O858" s="89" t="s">
        <v>127</v>
      </c>
      <c r="P858" s="89" t="s">
        <v>145</v>
      </c>
      <c r="Q858" s="89" t="s">
        <v>149</v>
      </c>
      <c r="R858" s="92" t="s">
        <v>91</v>
      </c>
      <c r="S858" s="93" t="s">
        <v>91</v>
      </c>
      <c r="T858" s="101" t="s">
        <v>91</v>
      </c>
      <c r="U858" s="89" t="s">
        <v>2246</v>
      </c>
      <c r="V858" s="89" t="s">
        <v>2247</v>
      </c>
      <c r="W858" s="89"/>
      <c r="X858" s="89" t="s">
        <v>2248</v>
      </c>
      <c r="Y858" s="91"/>
    </row>
    <row r="859" spans="1:25" x14ac:dyDescent="0.25">
      <c r="A859" s="89">
        <v>46397</v>
      </c>
      <c r="B859" s="90" t="s">
        <v>85</v>
      </c>
      <c r="C859" s="89" t="s">
        <v>86</v>
      </c>
      <c r="D859" s="89" t="s">
        <v>2719</v>
      </c>
      <c r="E859" s="76" t="s">
        <v>831</v>
      </c>
      <c r="F859" s="76" t="str">
        <f>VLOOKUP(E859,Lookup!$A$1:$B$68,2,FALSE)</f>
        <v>Emergency Flow / ED</v>
      </c>
      <c r="G859" s="89" t="s">
        <v>2720</v>
      </c>
      <c r="H859" s="76" t="s">
        <v>4904</v>
      </c>
      <c r="I859" s="76" t="s">
        <v>3217</v>
      </c>
      <c r="J859" s="91">
        <v>45300</v>
      </c>
      <c r="K859" s="91">
        <v>45299</v>
      </c>
      <c r="L859" s="89" t="s">
        <v>4843</v>
      </c>
      <c r="M859" s="89" t="s">
        <v>2293</v>
      </c>
      <c r="N859" s="89" t="s">
        <v>2294</v>
      </c>
      <c r="O859" s="89" t="s">
        <v>88</v>
      </c>
      <c r="P859" s="89" t="s">
        <v>158</v>
      </c>
      <c r="Q859" s="89" t="s">
        <v>89</v>
      </c>
      <c r="R859" s="96" t="s">
        <v>104</v>
      </c>
      <c r="S859" s="93" t="s">
        <v>91</v>
      </c>
      <c r="T859" s="89"/>
      <c r="U859" s="89"/>
      <c r="V859" s="89"/>
      <c r="W859" s="89"/>
      <c r="X859" s="89"/>
      <c r="Y859" s="91"/>
    </row>
    <row r="860" spans="1:25" x14ac:dyDescent="0.25">
      <c r="A860" s="89">
        <v>46483</v>
      </c>
      <c r="B860" s="90" t="s">
        <v>92</v>
      </c>
      <c r="C860" s="89" t="s">
        <v>86</v>
      </c>
      <c r="D860" s="89" t="s">
        <v>2719</v>
      </c>
      <c r="E860" s="76" t="s">
        <v>831</v>
      </c>
      <c r="F860" s="76" t="str">
        <f>VLOOKUP(E860,Lookup!$A$1:$B$68,2,FALSE)</f>
        <v>Emergency Flow / ED</v>
      </c>
      <c r="G860" s="89" t="s">
        <v>2720</v>
      </c>
      <c r="H860" s="76" t="s">
        <v>4904</v>
      </c>
      <c r="I860" s="76" t="s">
        <v>3217</v>
      </c>
      <c r="J860" s="91">
        <v>45300</v>
      </c>
      <c r="K860" s="91">
        <v>45300</v>
      </c>
      <c r="L860" s="89" t="s">
        <v>4821</v>
      </c>
      <c r="M860" s="89" t="s">
        <v>2308</v>
      </c>
      <c r="N860" s="89" t="s">
        <v>2309</v>
      </c>
      <c r="O860" s="89" t="s">
        <v>88</v>
      </c>
      <c r="P860" s="89" t="s">
        <v>90</v>
      </c>
      <c r="Q860" s="89" t="s">
        <v>89</v>
      </c>
      <c r="R860" s="92" t="s">
        <v>91</v>
      </c>
      <c r="S860" s="93" t="s">
        <v>91</v>
      </c>
      <c r="T860" s="89"/>
      <c r="U860" s="89" t="s">
        <v>5882</v>
      </c>
      <c r="V860" s="89"/>
      <c r="W860" s="89"/>
      <c r="X860" s="89"/>
      <c r="Y860" s="91"/>
    </row>
    <row r="861" spans="1:25" x14ac:dyDescent="0.25">
      <c r="A861" s="89">
        <v>46412</v>
      </c>
      <c r="B861" s="90" t="s">
        <v>92</v>
      </c>
      <c r="C861" s="89" t="s">
        <v>86</v>
      </c>
      <c r="D861" s="89" t="s">
        <v>2718</v>
      </c>
      <c r="E861" s="76" t="s">
        <v>130</v>
      </c>
      <c r="F861" s="76" t="str">
        <f>VLOOKUP(E861,Lookup!$A$1:$B$68,2,FALSE)</f>
        <v>Medicine</v>
      </c>
      <c r="G861" s="89" t="s">
        <v>2724</v>
      </c>
      <c r="H861" s="76" t="s">
        <v>4904</v>
      </c>
      <c r="I861" s="76" t="s">
        <v>36</v>
      </c>
      <c r="J861" s="91">
        <v>45300</v>
      </c>
      <c r="K861" s="91">
        <v>45300</v>
      </c>
      <c r="L861" s="89"/>
      <c r="M861" s="89" t="s">
        <v>2315</v>
      </c>
      <c r="N861" s="89" t="s">
        <v>2316</v>
      </c>
      <c r="O861" s="89" t="s">
        <v>127</v>
      </c>
      <c r="P861" s="89" t="s">
        <v>145</v>
      </c>
      <c r="Q861" s="89" t="s">
        <v>146</v>
      </c>
      <c r="R861" s="92" t="s">
        <v>91</v>
      </c>
      <c r="S861" s="93" t="s">
        <v>91</v>
      </c>
      <c r="T861" s="89"/>
      <c r="U861" s="89"/>
      <c r="V861" s="89"/>
      <c r="W861" s="89"/>
      <c r="X861" s="89"/>
      <c r="Y861" s="91"/>
    </row>
    <row r="862" spans="1:25" x14ac:dyDescent="0.25">
      <c r="A862" s="89">
        <v>46416</v>
      </c>
      <c r="B862" s="90" t="s">
        <v>92</v>
      </c>
      <c r="C862" s="89" t="s">
        <v>86</v>
      </c>
      <c r="D862" s="89" t="s">
        <v>2749</v>
      </c>
      <c r="E862" s="76" t="s">
        <v>93</v>
      </c>
      <c r="F862" s="76" t="str">
        <f>VLOOKUP(E862,Lookup!$A$1:$B$68,2,FALSE)</f>
        <v>Medicine</v>
      </c>
      <c r="G862" s="89" t="s">
        <v>2829</v>
      </c>
      <c r="H862" s="76" t="s">
        <v>4904</v>
      </c>
      <c r="I862" s="76" t="s">
        <v>3266</v>
      </c>
      <c r="J862" s="91">
        <v>45300</v>
      </c>
      <c r="K862" s="91">
        <v>45300</v>
      </c>
      <c r="L862" s="89"/>
      <c r="M862" s="89" t="s">
        <v>2306</v>
      </c>
      <c r="N862" s="89" t="s">
        <v>2307</v>
      </c>
      <c r="O862" s="89" t="s">
        <v>88</v>
      </c>
      <c r="P862" s="89" t="s">
        <v>158</v>
      </c>
      <c r="Q862" s="89" t="s">
        <v>157</v>
      </c>
      <c r="R862" s="92" t="s">
        <v>91</v>
      </c>
      <c r="S862" s="93" t="s">
        <v>91</v>
      </c>
      <c r="T862" s="89"/>
      <c r="U862" s="89"/>
      <c r="V862" s="89"/>
      <c r="W862" s="89"/>
      <c r="X862" s="89"/>
      <c r="Y862" s="91"/>
    </row>
    <row r="863" spans="1:25" x14ac:dyDescent="0.25">
      <c r="A863" s="89">
        <v>46482</v>
      </c>
      <c r="B863" s="90" t="s">
        <v>92</v>
      </c>
      <c r="C863" s="89" t="s">
        <v>86</v>
      </c>
      <c r="D863" s="89" t="s">
        <v>2742</v>
      </c>
      <c r="E863" s="76" t="s">
        <v>569</v>
      </c>
      <c r="F863" s="76" t="str">
        <f>VLOOKUP(E863,Lookup!$A$1:$B$68,2,FALSE)</f>
        <v>Medicine</v>
      </c>
      <c r="G863" s="89" t="s">
        <v>2743</v>
      </c>
      <c r="H863" s="76" t="s">
        <v>4904</v>
      </c>
      <c r="I863" s="76" t="s">
        <v>3242</v>
      </c>
      <c r="J863" s="91">
        <v>45300</v>
      </c>
      <c r="K863" s="91">
        <v>45300</v>
      </c>
      <c r="L863" s="89" t="s">
        <v>4763</v>
      </c>
      <c r="M863" s="89" t="s">
        <v>2317</v>
      </c>
      <c r="N863" s="89" t="s">
        <v>2318</v>
      </c>
      <c r="O863" s="89" t="s">
        <v>135</v>
      </c>
      <c r="P863" s="89" t="s">
        <v>136</v>
      </c>
      <c r="Q863" s="89" t="s">
        <v>209</v>
      </c>
      <c r="R863" s="95" t="s">
        <v>11</v>
      </c>
      <c r="S863" s="106" t="s">
        <v>11</v>
      </c>
      <c r="T863" s="107" t="s">
        <v>11</v>
      </c>
      <c r="U863" s="89" t="s">
        <v>2319</v>
      </c>
      <c r="V863" s="89" t="s">
        <v>2320</v>
      </c>
      <c r="W863" s="89"/>
      <c r="X863" s="89" t="s">
        <v>2321</v>
      </c>
      <c r="Y863" s="91">
        <v>45307</v>
      </c>
    </row>
    <row r="864" spans="1:25" x14ac:dyDescent="0.25">
      <c r="A864" s="89">
        <v>46504</v>
      </c>
      <c r="B864" s="90" t="s">
        <v>85</v>
      </c>
      <c r="C864" s="89" t="s">
        <v>86</v>
      </c>
      <c r="D864" s="89" t="s">
        <v>2749</v>
      </c>
      <c r="E864" s="76" t="s">
        <v>93</v>
      </c>
      <c r="F864" s="76" t="str">
        <f>VLOOKUP(E864,Lookup!$A$1:$B$68,2,FALSE)</f>
        <v>Medicine</v>
      </c>
      <c r="G864" s="89" t="s">
        <v>2956</v>
      </c>
      <c r="H864" s="76" t="s">
        <v>5649</v>
      </c>
      <c r="I864" s="76" t="s">
        <v>3290</v>
      </c>
      <c r="J864" s="91">
        <v>45301</v>
      </c>
      <c r="K864" s="91">
        <v>44949</v>
      </c>
      <c r="L864" s="89"/>
      <c r="M864" s="89" t="s">
        <v>576</v>
      </c>
      <c r="N864" s="89" t="s">
        <v>577</v>
      </c>
      <c r="O864" s="89" t="s">
        <v>4942</v>
      </c>
      <c r="P864" s="89" t="s">
        <v>487</v>
      </c>
      <c r="Q864" s="89" t="s">
        <v>488</v>
      </c>
      <c r="R864" s="94" t="s">
        <v>99</v>
      </c>
      <c r="S864" s="97" t="s">
        <v>105</v>
      </c>
      <c r="T864" s="89"/>
      <c r="U864" s="89"/>
      <c r="V864" s="89"/>
      <c r="W864" s="89"/>
      <c r="X864" s="89"/>
      <c r="Y864" s="91"/>
    </row>
    <row r="865" spans="1:25" x14ac:dyDescent="0.25">
      <c r="A865" s="89">
        <v>46538</v>
      </c>
      <c r="B865" s="90" t="s">
        <v>183</v>
      </c>
      <c r="C865" s="89" t="s">
        <v>86</v>
      </c>
      <c r="D865" s="89" t="s">
        <v>2729</v>
      </c>
      <c r="E865" s="76" t="s">
        <v>228</v>
      </c>
      <c r="F865" s="76" t="str">
        <f>VLOOKUP(E865,Lookup!$A$1:$B$68,2,FALSE)</f>
        <v>Integrated Surgery</v>
      </c>
      <c r="G865" s="89" t="s">
        <v>2959</v>
      </c>
      <c r="H865" s="76" t="s">
        <v>4904</v>
      </c>
      <c r="I865" s="76" t="s">
        <v>3293</v>
      </c>
      <c r="J865" s="91">
        <v>45301</v>
      </c>
      <c r="K865" s="91">
        <v>45300</v>
      </c>
      <c r="L865" s="89" t="s">
        <v>4757</v>
      </c>
      <c r="M865" s="89" t="s">
        <v>2312</v>
      </c>
      <c r="N865" s="89" t="s">
        <v>417</v>
      </c>
      <c r="O865" s="89" t="s">
        <v>127</v>
      </c>
      <c r="P865" s="89" t="s">
        <v>145</v>
      </c>
      <c r="Q865" s="89" t="s">
        <v>146</v>
      </c>
      <c r="R865" s="92" t="s">
        <v>91</v>
      </c>
      <c r="S865" s="89"/>
      <c r="T865" s="101" t="s">
        <v>91</v>
      </c>
      <c r="U865" s="89" t="s">
        <v>2313</v>
      </c>
      <c r="V865" s="89" t="s">
        <v>2313</v>
      </c>
      <c r="W865" s="89"/>
      <c r="X865" s="89" t="s">
        <v>2314</v>
      </c>
      <c r="Y865" s="91"/>
    </row>
    <row r="866" spans="1:25" x14ac:dyDescent="0.25">
      <c r="A866" s="89">
        <v>46512</v>
      </c>
      <c r="B866" s="90" t="s">
        <v>92</v>
      </c>
      <c r="C866" s="89" t="s">
        <v>86</v>
      </c>
      <c r="D866" s="89" t="s">
        <v>2710</v>
      </c>
      <c r="E866" s="76" t="s">
        <v>126</v>
      </c>
      <c r="F866" s="76" t="str">
        <f>VLOOKUP(E866,Lookup!$A$1:$B$68,2,FALSE)</f>
        <v>Emergency Flow / ED</v>
      </c>
      <c r="G866" s="89" t="s">
        <v>2844</v>
      </c>
      <c r="H866" s="76" t="s">
        <v>4904</v>
      </c>
      <c r="I866" s="76" t="s">
        <v>3224</v>
      </c>
      <c r="J866" s="91">
        <v>45301</v>
      </c>
      <c r="K866" s="91">
        <v>45301</v>
      </c>
      <c r="L866" s="89" t="s">
        <v>4787</v>
      </c>
      <c r="M866" s="89" t="s">
        <v>2323</v>
      </c>
      <c r="N866" s="89" t="s">
        <v>2324</v>
      </c>
      <c r="O866" s="89" t="s">
        <v>131</v>
      </c>
      <c r="P866" s="89" t="s">
        <v>132</v>
      </c>
      <c r="Q866" s="89" t="s">
        <v>489</v>
      </c>
      <c r="R866" s="92" t="s">
        <v>91</v>
      </c>
      <c r="S866" s="93" t="s">
        <v>91</v>
      </c>
      <c r="T866" s="89"/>
      <c r="U866" s="89"/>
      <c r="V866" s="89"/>
      <c r="W866" s="89"/>
      <c r="X866" s="89"/>
      <c r="Y866" s="91"/>
    </row>
    <row r="867" spans="1:25" x14ac:dyDescent="0.25">
      <c r="A867" s="89">
        <v>46568</v>
      </c>
      <c r="B867" s="90" t="s">
        <v>92</v>
      </c>
      <c r="C867" s="89" t="s">
        <v>86</v>
      </c>
      <c r="D867" s="89" t="s">
        <v>2718</v>
      </c>
      <c r="E867" s="76" t="s">
        <v>130</v>
      </c>
      <c r="F867" s="76" t="str">
        <f>VLOOKUP(E867,Lookup!$A$1:$B$68,2,FALSE)</f>
        <v>Medicine</v>
      </c>
      <c r="G867" s="89" t="s">
        <v>2829</v>
      </c>
      <c r="H867" s="76" t="s">
        <v>4904</v>
      </c>
      <c r="I867" s="76" t="s">
        <v>3266</v>
      </c>
      <c r="J867" s="91">
        <v>45301</v>
      </c>
      <c r="K867" s="91">
        <v>45301</v>
      </c>
      <c r="L867" s="89" t="s">
        <v>4763</v>
      </c>
      <c r="M867" s="89" t="s">
        <v>2327</v>
      </c>
      <c r="N867" s="89" t="s">
        <v>2328</v>
      </c>
      <c r="O867" s="89" t="s">
        <v>135</v>
      </c>
      <c r="P867" s="89" t="s">
        <v>136</v>
      </c>
      <c r="Q867" s="89" t="s">
        <v>318</v>
      </c>
      <c r="R867" s="92" t="s">
        <v>91</v>
      </c>
      <c r="S867" s="93" t="s">
        <v>91</v>
      </c>
      <c r="T867" s="89"/>
      <c r="U867" s="89"/>
      <c r="V867" s="89"/>
      <c r="W867" s="89"/>
      <c r="X867" s="89"/>
      <c r="Y867" s="91"/>
    </row>
    <row r="868" spans="1:25" x14ac:dyDescent="0.25">
      <c r="A868" s="89">
        <v>46640</v>
      </c>
      <c r="B868" s="90" t="s">
        <v>85</v>
      </c>
      <c r="C868" s="89" t="s">
        <v>86</v>
      </c>
      <c r="D868" s="89" t="s">
        <v>2737</v>
      </c>
      <c r="E868" s="76" t="s">
        <v>230</v>
      </c>
      <c r="F868" s="76" t="str">
        <f>VLOOKUP(E868,Lookup!$A$1:$B$68,2,FALSE)</f>
        <v>Medicine</v>
      </c>
      <c r="G868" s="89" t="s">
        <v>2880</v>
      </c>
      <c r="H868" s="76" t="s">
        <v>5540</v>
      </c>
      <c r="J868" s="91">
        <v>45302</v>
      </c>
      <c r="K868" s="91">
        <v>45280</v>
      </c>
      <c r="L868" s="89"/>
      <c r="M868" s="89" t="s">
        <v>2175</v>
      </c>
      <c r="N868" s="89" t="s">
        <v>2176</v>
      </c>
      <c r="O868" s="89" t="s">
        <v>139</v>
      </c>
      <c r="P868" s="89" t="s">
        <v>143</v>
      </c>
      <c r="Q868" s="89" t="s">
        <v>182</v>
      </c>
      <c r="R868" s="94" t="s">
        <v>99</v>
      </c>
      <c r="S868" s="98" t="s">
        <v>99</v>
      </c>
      <c r="T868" s="89"/>
      <c r="U868" s="89" t="s">
        <v>2177</v>
      </c>
      <c r="V868" s="89"/>
      <c r="W868" s="89"/>
      <c r="X868" s="89"/>
      <c r="Y868" s="91"/>
    </row>
    <row r="869" spans="1:25" x14ac:dyDescent="0.25">
      <c r="A869" s="89">
        <v>46664</v>
      </c>
      <c r="B869" s="90" t="s">
        <v>92</v>
      </c>
      <c r="C869" s="89" t="s">
        <v>86</v>
      </c>
      <c r="D869" s="89" t="s">
        <v>2730</v>
      </c>
      <c r="E869" s="76" t="s">
        <v>861</v>
      </c>
      <c r="F869" s="76" t="str">
        <f>VLOOKUP(E869,Lookup!$A$1:$B$68,2,FALSE)</f>
        <v>Radiology</v>
      </c>
      <c r="G869" s="89" t="s">
        <v>2720</v>
      </c>
      <c r="H869" s="76" t="s">
        <v>4904</v>
      </c>
      <c r="I869" s="76" t="s">
        <v>3217</v>
      </c>
      <c r="J869" s="91">
        <v>45302</v>
      </c>
      <c r="K869" s="91">
        <v>45294</v>
      </c>
      <c r="L869" s="89"/>
      <c r="M869" s="89" t="s">
        <v>2250</v>
      </c>
      <c r="N869" s="89" t="s">
        <v>2251</v>
      </c>
      <c r="O869" s="89" t="s">
        <v>115</v>
      </c>
      <c r="P869" s="89" t="s">
        <v>116</v>
      </c>
      <c r="Q869" s="89" t="s">
        <v>117</v>
      </c>
      <c r="R869" s="92" t="s">
        <v>91</v>
      </c>
      <c r="S869" s="93" t="s">
        <v>91</v>
      </c>
      <c r="T869" s="89"/>
      <c r="U869" s="89" t="s">
        <v>3327</v>
      </c>
      <c r="V869" s="89"/>
      <c r="W869" s="89"/>
      <c r="X869" s="89"/>
      <c r="Y869" s="91"/>
    </row>
    <row r="870" spans="1:25" x14ac:dyDescent="0.25">
      <c r="A870" s="89">
        <v>46576</v>
      </c>
      <c r="B870" s="90" t="s">
        <v>85</v>
      </c>
      <c r="C870" s="89" t="s">
        <v>86</v>
      </c>
      <c r="D870" s="89" t="s">
        <v>2710</v>
      </c>
      <c r="E870" s="76" t="s">
        <v>126</v>
      </c>
      <c r="F870" s="76" t="str">
        <f>VLOOKUP(E870,Lookup!$A$1:$B$68,2,FALSE)</f>
        <v>Emergency Flow / ED</v>
      </c>
      <c r="G870" s="89" t="s">
        <v>2707</v>
      </c>
      <c r="H870" s="76" t="s">
        <v>4904</v>
      </c>
      <c r="I870" s="76" t="s">
        <v>3260</v>
      </c>
      <c r="J870" s="91">
        <v>45302</v>
      </c>
      <c r="K870" s="91">
        <v>45301</v>
      </c>
      <c r="L870" s="89"/>
      <c r="M870" s="89" t="s">
        <v>2325</v>
      </c>
      <c r="N870" s="89" t="s">
        <v>2326</v>
      </c>
      <c r="O870" s="89" t="s">
        <v>135</v>
      </c>
      <c r="P870" s="89" t="s">
        <v>136</v>
      </c>
      <c r="Q870" s="89" t="s">
        <v>141</v>
      </c>
      <c r="R870" s="96" t="s">
        <v>104</v>
      </c>
      <c r="S870" s="100" t="s">
        <v>104</v>
      </c>
      <c r="T870" s="89"/>
      <c r="U870" s="89"/>
      <c r="V870" s="89"/>
      <c r="W870" s="89"/>
      <c r="X870" s="89"/>
      <c r="Y870" s="91"/>
    </row>
    <row r="871" spans="1:25" x14ac:dyDescent="0.25">
      <c r="A871" s="89">
        <v>46723</v>
      </c>
      <c r="B871" s="90" t="s">
        <v>92</v>
      </c>
      <c r="C871" s="89" t="s">
        <v>86</v>
      </c>
      <c r="D871" s="89" t="s">
        <v>2749</v>
      </c>
      <c r="E871" s="76" t="s">
        <v>93</v>
      </c>
      <c r="F871" s="76" t="str">
        <f>VLOOKUP(E871,Lookup!$A$1:$B$68,2,FALSE)</f>
        <v>Medicine</v>
      </c>
      <c r="G871" s="89" t="s">
        <v>2962</v>
      </c>
      <c r="H871" s="76" t="s">
        <v>5649</v>
      </c>
      <c r="I871" s="76" t="s">
        <v>3295</v>
      </c>
      <c r="J871" s="91">
        <v>45303</v>
      </c>
      <c r="K871" s="91">
        <v>45280</v>
      </c>
      <c r="L871" s="89"/>
      <c r="M871" s="89" t="s">
        <v>2178</v>
      </c>
      <c r="N871" s="89" t="s">
        <v>2179</v>
      </c>
      <c r="O871" s="89" t="s">
        <v>96</v>
      </c>
      <c r="P871" s="89" t="s">
        <v>97</v>
      </c>
      <c r="Q871" s="89" t="s">
        <v>103</v>
      </c>
      <c r="R871" s="94" t="s">
        <v>99</v>
      </c>
      <c r="S871" s="98" t="s">
        <v>99</v>
      </c>
      <c r="T871" s="89"/>
      <c r="U871" s="89"/>
      <c r="V871" s="89"/>
      <c r="W871" s="89"/>
      <c r="X871" s="89"/>
      <c r="Y871" s="91"/>
    </row>
    <row r="872" spans="1:25" x14ac:dyDescent="0.25">
      <c r="A872" s="89">
        <v>46725</v>
      </c>
      <c r="B872" s="90" t="s">
        <v>92</v>
      </c>
      <c r="C872" s="89" t="s">
        <v>86</v>
      </c>
      <c r="D872" s="89" t="s">
        <v>2749</v>
      </c>
      <c r="E872" s="76" t="s">
        <v>93</v>
      </c>
      <c r="F872" s="76" t="str">
        <f>VLOOKUP(E872,Lookup!$A$1:$B$68,2,FALSE)</f>
        <v>Medicine</v>
      </c>
      <c r="G872" s="89" t="s">
        <v>2962</v>
      </c>
      <c r="H872" s="76" t="s">
        <v>5649</v>
      </c>
      <c r="I872" s="76" t="s">
        <v>3295</v>
      </c>
      <c r="J872" s="91">
        <v>45303</v>
      </c>
      <c r="K872" s="91">
        <v>45281</v>
      </c>
      <c r="L872" s="89"/>
      <c r="M872" s="89" t="s">
        <v>2181</v>
      </c>
      <c r="N872" s="89" t="s">
        <v>2179</v>
      </c>
      <c r="O872" s="89" t="s">
        <v>96</v>
      </c>
      <c r="P872" s="89" t="s">
        <v>97</v>
      </c>
      <c r="Q872" s="89" t="s">
        <v>103</v>
      </c>
      <c r="R872" s="94" t="s">
        <v>99</v>
      </c>
      <c r="S872" s="98" t="s">
        <v>99</v>
      </c>
      <c r="T872" s="89"/>
      <c r="U872" s="89"/>
      <c r="V872" s="89"/>
      <c r="W872" s="89"/>
      <c r="X872" s="89"/>
      <c r="Y872" s="91"/>
    </row>
    <row r="873" spans="1:25" x14ac:dyDescent="0.25">
      <c r="A873" s="89">
        <v>46705</v>
      </c>
      <c r="B873" s="90" t="s">
        <v>85</v>
      </c>
      <c r="C873" s="89" t="s">
        <v>86</v>
      </c>
      <c r="D873" s="89" t="s">
        <v>2716</v>
      </c>
      <c r="E873" s="76" t="s">
        <v>87</v>
      </c>
      <c r="F873" s="76" t="str">
        <f>VLOOKUP(E873,Lookup!$A$1:$B$68,2,FALSE)</f>
        <v>Integrated Surgery</v>
      </c>
      <c r="G873" s="89" t="s">
        <v>2961</v>
      </c>
      <c r="H873" s="76" t="s">
        <v>4970</v>
      </c>
      <c r="I873" s="76" t="s">
        <v>3294</v>
      </c>
      <c r="J873" s="91">
        <v>45303</v>
      </c>
      <c r="K873" s="91">
        <v>45303</v>
      </c>
      <c r="L873" s="89"/>
      <c r="M873" s="89" t="s">
        <v>2331</v>
      </c>
      <c r="N873" s="89" t="s">
        <v>2332</v>
      </c>
      <c r="O873" s="89" t="s">
        <v>131</v>
      </c>
      <c r="P873" s="89" t="s">
        <v>132</v>
      </c>
      <c r="Q873" s="89" t="s">
        <v>987</v>
      </c>
      <c r="R873" s="94" t="s">
        <v>99</v>
      </c>
      <c r="S873" s="98" t="s">
        <v>99</v>
      </c>
      <c r="T873" s="89"/>
      <c r="U873" s="89" t="s">
        <v>5701</v>
      </c>
      <c r="V873" s="89"/>
      <c r="W873" s="89"/>
      <c r="X873" s="89"/>
      <c r="Y873" s="91"/>
    </row>
    <row r="874" spans="1:25" x14ac:dyDescent="0.25">
      <c r="A874" s="89">
        <v>46813</v>
      </c>
      <c r="B874" s="90" t="s">
        <v>92</v>
      </c>
      <c r="C874" s="89" t="s">
        <v>86</v>
      </c>
      <c r="D874" s="89" t="s">
        <v>2746</v>
      </c>
      <c r="E874" s="76" t="s">
        <v>110</v>
      </c>
      <c r="F874" s="76" t="str">
        <f>VLOOKUP(E874,Lookup!$A$1:$B$68,2,FALSE)</f>
        <v>Medicine</v>
      </c>
      <c r="G874" s="89" t="s">
        <v>2964</v>
      </c>
      <c r="H874" s="76" t="s">
        <v>5700</v>
      </c>
      <c r="J874" s="91">
        <v>45305</v>
      </c>
      <c r="K874" s="91">
        <v>45300</v>
      </c>
      <c r="L874" s="89"/>
      <c r="M874" s="89" t="s">
        <v>2310</v>
      </c>
      <c r="N874" s="89" t="s">
        <v>2311</v>
      </c>
      <c r="O874" s="89" t="s">
        <v>131</v>
      </c>
      <c r="P874" s="89" t="s">
        <v>132</v>
      </c>
      <c r="Q874" s="89" t="s">
        <v>489</v>
      </c>
      <c r="R874" s="92" t="s">
        <v>91</v>
      </c>
      <c r="S874" s="93" t="s">
        <v>91</v>
      </c>
      <c r="T874" s="89"/>
      <c r="U874" s="89"/>
      <c r="V874" s="89"/>
      <c r="W874" s="89"/>
      <c r="X874" s="89"/>
      <c r="Y874" s="91"/>
    </row>
    <row r="875" spans="1:25" x14ac:dyDescent="0.25">
      <c r="A875" s="89">
        <v>46862</v>
      </c>
      <c r="B875" s="90" t="s">
        <v>183</v>
      </c>
      <c r="C875" s="89" t="s">
        <v>125</v>
      </c>
      <c r="D875" s="89" t="s">
        <v>2847</v>
      </c>
      <c r="E875" s="76" t="s">
        <v>165</v>
      </c>
      <c r="F875" s="76" t="str">
        <f>VLOOKUP(E875,Lookup!$A$1:$B$68,2,FALSE)</f>
        <v>Emergency Flow / ED</v>
      </c>
      <c r="G875" s="89" t="s">
        <v>2877</v>
      </c>
      <c r="H875" s="76" t="s">
        <v>4904</v>
      </c>
      <c r="I875" s="76" t="s">
        <v>3228</v>
      </c>
      <c r="J875" s="91">
        <v>45306</v>
      </c>
      <c r="K875" s="91">
        <v>45294</v>
      </c>
      <c r="L875" s="89" t="s">
        <v>4827</v>
      </c>
      <c r="M875" s="89" t="s">
        <v>2252</v>
      </c>
      <c r="N875" s="89" t="s">
        <v>2253</v>
      </c>
      <c r="O875" s="89" t="s">
        <v>127</v>
      </c>
      <c r="P875" s="89" t="s">
        <v>128</v>
      </c>
      <c r="Q875" s="89" t="s">
        <v>961</v>
      </c>
      <c r="R875" s="96" t="s">
        <v>104</v>
      </c>
      <c r="S875" s="98" t="s">
        <v>99</v>
      </c>
      <c r="T875" s="105" t="s">
        <v>99</v>
      </c>
      <c r="U875" s="89" t="s">
        <v>2254</v>
      </c>
      <c r="V875" s="89" t="s">
        <v>2255</v>
      </c>
      <c r="W875" s="89"/>
      <c r="X875" s="89" t="s">
        <v>2256</v>
      </c>
      <c r="Y875" s="91"/>
    </row>
    <row r="876" spans="1:25" x14ac:dyDescent="0.25">
      <c r="A876" s="89">
        <v>46851</v>
      </c>
      <c r="B876" s="90" t="s">
        <v>92</v>
      </c>
      <c r="C876" s="89" t="s">
        <v>155</v>
      </c>
      <c r="D876" s="89" t="s">
        <v>2718</v>
      </c>
      <c r="E876" s="76" t="s">
        <v>130</v>
      </c>
      <c r="F876" s="76" t="str">
        <f>VLOOKUP(E876,Lookup!$A$1:$B$68,2,FALSE)</f>
        <v>Medicine</v>
      </c>
      <c r="G876" s="89" t="s">
        <v>2955</v>
      </c>
      <c r="H876" s="76" t="s">
        <v>4970</v>
      </c>
      <c r="I876" s="76" t="s">
        <v>3289</v>
      </c>
      <c r="J876" s="91">
        <v>45306</v>
      </c>
      <c r="K876" s="91">
        <v>45305</v>
      </c>
      <c r="L876" s="89" t="s">
        <v>4775</v>
      </c>
      <c r="M876" s="89" t="s">
        <v>2333</v>
      </c>
      <c r="N876" s="89" t="s">
        <v>2334</v>
      </c>
      <c r="O876" s="89" t="s">
        <v>135</v>
      </c>
      <c r="P876" s="89" t="s">
        <v>1293</v>
      </c>
      <c r="Q876" s="89" t="s">
        <v>2335</v>
      </c>
      <c r="R876" s="92" t="s">
        <v>91</v>
      </c>
      <c r="S876" s="89"/>
      <c r="T876" s="101" t="s">
        <v>91</v>
      </c>
      <c r="U876" s="89" t="s">
        <v>2336</v>
      </c>
      <c r="V876" s="89" t="s">
        <v>2337</v>
      </c>
      <c r="W876" s="89"/>
      <c r="X876" s="89" t="s">
        <v>2338</v>
      </c>
      <c r="Y876" s="91"/>
    </row>
    <row r="877" spans="1:25" x14ac:dyDescent="0.25">
      <c r="A877" s="89">
        <v>46869</v>
      </c>
      <c r="B877" s="90" t="s">
        <v>85</v>
      </c>
      <c r="C877" s="89" t="s">
        <v>86</v>
      </c>
      <c r="D877" s="89" t="s">
        <v>2719</v>
      </c>
      <c r="E877" s="76" t="s">
        <v>831</v>
      </c>
      <c r="F877" s="76" t="str">
        <f>VLOOKUP(E877,Lookup!$A$1:$B$68,2,FALSE)</f>
        <v>Emergency Flow / ED</v>
      </c>
      <c r="G877" s="89" t="s">
        <v>2720</v>
      </c>
      <c r="H877" s="76" t="s">
        <v>4904</v>
      </c>
      <c r="I877" s="76" t="s">
        <v>3217</v>
      </c>
      <c r="J877" s="91">
        <v>45306</v>
      </c>
      <c r="K877" s="91">
        <v>45306</v>
      </c>
      <c r="L877" s="89" t="s">
        <v>4798</v>
      </c>
      <c r="M877" s="89" t="s">
        <v>2350</v>
      </c>
      <c r="N877" s="89" t="s">
        <v>2351</v>
      </c>
      <c r="O877" s="89" t="s">
        <v>88</v>
      </c>
      <c r="P877" s="89" t="s">
        <v>158</v>
      </c>
      <c r="Q877" s="89" t="s">
        <v>89</v>
      </c>
      <c r="R877" s="92" t="s">
        <v>91</v>
      </c>
      <c r="S877" s="93" t="s">
        <v>91</v>
      </c>
      <c r="T877" s="89"/>
      <c r="U877" s="89"/>
      <c r="V877" s="89"/>
      <c r="W877" s="89"/>
      <c r="X877" s="89"/>
      <c r="Y877" s="91"/>
    </row>
    <row r="878" spans="1:25" x14ac:dyDescent="0.25">
      <c r="A878" s="89">
        <v>46832</v>
      </c>
      <c r="B878" s="90" t="s">
        <v>92</v>
      </c>
      <c r="C878" s="89" t="s">
        <v>86</v>
      </c>
      <c r="D878" s="89" t="s">
        <v>2749</v>
      </c>
      <c r="E878" s="76" t="s">
        <v>93</v>
      </c>
      <c r="F878" s="76" t="str">
        <f>VLOOKUP(E878,Lookup!$A$1:$B$68,2,FALSE)</f>
        <v>Medicine</v>
      </c>
      <c r="G878" s="89" t="s">
        <v>2744</v>
      </c>
      <c r="H878" s="76" t="s">
        <v>4904</v>
      </c>
      <c r="I878" s="76" t="s">
        <v>3212</v>
      </c>
      <c r="J878" s="91">
        <v>45306</v>
      </c>
      <c r="K878" s="91">
        <v>45306</v>
      </c>
      <c r="L878" s="89" t="s">
        <v>5650</v>
      </c>
      <c r="M878" s="89" t="s">
        <v>2341</v>
      </c>
      <c r="N878" s="89" t="s">
        <v>2342</v>
      </c>
      <c r="O878" s="89" t="s">
        <v>135</v>
      </c>
      <c r="P878" s="89" t="s">
        <v>136</v>
      </c>
      <c r="Q878" s="89" t="s">
        <v>141</v>
      </c>
      <c r="R878" s="94" t="s">
        <v>99</v>
      </c>
      <c r="S878" s="93" t="s">
        <v>91</v>
      </c>
      <c r="T878" s="89"/>
      <c r="U878" s="89"/>
      <c r="V878" s="89"/>
      <c r="W878" s="89"/>
      <c r="X878" s="89"/>
      <c r="Y878" s="91"/>
    </row>
    <row r="879" spans="1:25" x14ac:dyDescent="0.25">
      <c r="A879" s="89">
        <v>46848</v>
      </c>
      <c r="B879" s="90" t="s">
        <v>92</v>
      </c>
      <c r="C879" s="89" t="s">
        <v>86</v>
      </c>
      <c r="D879" s="89" t="s">
        <v>2749</v>
      </c>
      <c r="E879" s="76" t="s">
        <v>93</v>
      </c>
      <c r="F879" s="76" t="str">
        <f>VLOOKUP(E879,Lookup!$A$1:$B$68,2,FALSE)</f>
        <v>Medicine</v>
      </c>
      <c r="G879" s="89" t="s">
        <v>2829</v>
      </c>
      <c r="H879" s="76" t="s">
        <v>4904</v>
      </c>
      <c r="I879" s="76" t="s">
        <v>3266</v>
      </c>
      <c r="J879" s="91">
        <v>45306</v>
      </c>
      <c r="K879" s="91">
        <v>45306</v>
      </c>
      <c r="L879" s="89" t="s">
        <v>4853</v>
      </c>
      <c r="M879" s="89" t="s">
        <v>2339</v>
      </c>
      <c r="N879" s="89" t="s">
        <v>2340</v>
      </c>
      <c r="O879" s="89" t="s">
        <v>135</v>
      </c>
      <c r="P879" s="89" t="s">
        <v>136</v>
      </c>
      <c r="Q879" s="89" t="s">
        <v>439</v>
      </c>
      <c r="R879" s="94" t="s">
        <v>99</v>
      </c>
      <c r="S879" s="93" t="s">
        <v>91</v>
      </c>
      <c r="T879" s="89"/>
      <c r="U879" s="89"/>
      <c r="V879" s="89"/>
      <c r="W879" s="89"/>
      <c r="X879" s="89"/>
      <c r="Y879" s="91"/>
    </row>
    <row r="880" spans="1:25" x14ac:dyDescent="0.25">
      <c r="A880" s="89">
        <v>46919</v>
      </c>
      <c r="B880" s="90" t="s">
        <v>92</v>
      </c>
      <c r="C880" s="89" t="s">
        <v>86</v>
      </c>
      <c r="D880" s="89" t="s">
        <v>2718</v>
      </c>
      <c r="E880" s="76" t="s">
        <v>130</v>
      </c>
      <c r="F880" s="76" t="str">
        <f>VLOOKUP(E880,Lookup!$A$1:$B$68,2,FALSE)</f>
        <v>Medicine</v>
      </c>
      <c r="G880" s="89" t="s">
        <v>2829</v>
      </c>
      <c r="H880" s="76" t="s">
        <v>4904</v>
      </c>
      <c r="I880" s="76" t="s">
        <v>3266</v>
      </c>
      <c r="J880" s="91">
        <v>45307</v>
      </c>
      <c r="K880" s="91">
        <v>45306</v>
      </c>
      <c r="L880" s="89" t="s">
        <v>4762</v>
      </c>
      <c r="M880" s="89" t="s">
        <v>2348</v>
      </c>
      <c r="N880" s="89" t="s">
        <v>2349</v>
      </c>
      <c r="O880" s="89" t="s">
        <v>131</v>
      </c>
      <c r="P880" s="89" t="s">
        <v>132</v>
      </c>
      <c r="Q880" s="89" t="s">
        <v>489</v>
      </c>
      <c r="R880" s="92" t="s">
        <v>91</v>
      </c>
      <c r="S880" s="93" t="s">
        <v>91</v>
      </c>
      <c r="T880" s="89"/>
      <c r="U880" s="89"/>
      <c r="V880" s="89"/>
      <c r="W880" s="89"/>
      <c r="X880" s="89"/>
      <c r="Y880" s="91"/>
    </row>
    <row r="881" spans="1:25" x14ac:dyDescent="0.25">
      <c r="A881" s="89">
        <v>46977</v>
      </c>
      <c r="B881" s="90" t="s">
        <v>92</v>
      </c>
      <c r="C881" s="89" t="s">
        <v>86</v>
      </c>
      <c r="D881" s="89" t="s">
        <v>2811</v>
      </c>
      <c r="E881" s="76" t="s">
        <v>204</v>
      </c>
      <c r="F881" s="76" t="str">
        <f>VLOOKUP(E881,Lookup!$A$1:$B$68,2,FALSE)</f>
        <v>Medicine</v>
      </c>
      <c r="G881" s="89" t="s">
        <v>2812</v>
      </c>
      <c r="H881" s="76" t="s">
        <v>4904</v>
      </c>
      <c r="I881" s="76" t="s">
        <v>3231</v>
      </c>
      <c r="J881" s="91">
        <v>45307</v>
      </c>
      <c r="K881" s="91">
        <v>45307</v>
      </c>
      <c r="L881" s="89" t="s">
        <v>4851</v>
      </c>
      <c r="M881" s="89" t="s">
        <v>2352</v>
      </c>
      <c r="N881" s="89" t="s">
        <v>2353</v>
      </c>
      <c r="O881" s="89" t="s">
        <v>135</v>
      </c>
      <c r="P881" s="89" t="s">
        <v>136</v>
      </c>
      <c r="Q881" s="89" t="s">
        <v>480</v>
      </c>
      <c r="R881" s="92" t="s">
        <v>91</v>
      </c>
      <c r="S881" s="93" t="s">
        <v>91</v>
      </c>
      <c r="T881" s="89"/>
      <c r="U881" s="89"/>
      <c r="V881" s="89"/>
      <c r="W881" s="89"/>
      <c r="X881" s="89"/>
      <c r="Y881" s="91"/>
    </row>
    <row r="882" spans="1:25" x14ac:dyDescent="0.25">
      <c r="A882" s="89">
        <v>46903</v>
      </c>
      <c r="B882" s="90" t="s">
        <v>92</v>
      </c>
      <c r="C882" s="89" t="s">
        <v>86</v>
      </c>
      <c r="D882" s="89" t="s">
        <v>2946</v>
      </c>
      <c r="E882" s="76" t="s">
        <v>2013</v>
      </c>
      <c r="F882" s="76" t="str">
        <f>VLOOKUP(E882,Lookup!$A$1:$B$68,2,FALSE)</f>
        <v>Medicine</v>
      </c>
      <c r="G882" s="89" t="s">
        <v>2715</v>
      </c>
      <c r="H882" s="76" t="s">
        <v>4904</v>
      </c>
      <c r="I882" s="76" t="s">
        <v>3262</v>
      </c>
      <c r="J882" s="91">
        <v>45307</v>
      </c>
      <c r="K882" s="91">
        <v>45307</v>
      </c>
      <c r="L882" s="89"/>
      <c r="M882" s="89" t="s">
        <v>2358</v>
      </c>
      <c r="N882" s="89" t="s">
        <v>2359</v>
      </c>
      <c r="O882" s="89" t="s">
        <v>88</v>
      </c>
      <c r="P882" s="89" t="s">
        <v>158</v>
      </c>
      <c r="Q882" s="89" t="s">
        <v>89</v>
      </c>
      <c r="R882" s="96" t="s">
        <v>104</v>
      </c>
      <c r="S882" s="93" t="s">
        <v>91</v>
      </c>
      <c r="T882" s="89"/>
      <c r="U882" s="89"/>
      <c r="V882" s="89"/>
      <c r="W882" s="89"/>
      <c r="X882" s="89"/>
      <c r="Y882" s="91"/>
    </row>
    <row r="883" spans="1:25" x14ac:dyDescent="0.25">
      <c r="A883" s="89">
        <v>46913</v>
      </c>
      <c r="B883" s="90" t="s">
        <v>92</v>
      </c>
      <c r="C883" s="89" t="s">
        <v>86</v>
      </c>
      <c r="D883" s="89" t="s">
        <v>2723</v>
      </c>
      <c r="E883" s="76" t="s">
        <v>36</v>
      </c>
      <c r="F883" s="76" t="str">
        <f>VLOOKUP(E883,Lookup!$A$1:$B$68,2,FALSE)</f>
        <v>Emergency Flow / ED</v>
      </c>
      <c r="G883" s="89" t="s">
        <v>2720</v>
      </c>
      <c r="H883" s="76" t="s">
        <v>4904</v>
      </c>
      <c r="I883" s="76" t="s">
        <v>3217</v>
      </c>
      <c r="J883" s="91">
        <v>45307</v>
      </c>
      <c r="K883" s="91">
        <v>45307</v>
      </c>
      <c r="L883" s="89" t="s">
        <v>4757</v>
      </c>
      <c r="M883" s="89" t="s">
        <v>2354</v>
      </c>
      <c r="N883" s="89" t="s">
        <v>2355</v>
      </c>
      <c r="O883" s="89" t="s">
        <v>210</v>
      </c>
      <c r="P883" s="89" t="s">
        <v>243</v>
      </c>
      <c r="Q883" s="89" t="s">
        <v>270</v>
      </c>
      <c r="R883" s="94" t="s">
        <v>99</v>
      </c>
      <c r="S883" s="98" t="s">
        <v>99</v>
      </c>
      <c r="T883" s="89"/>
      <c r="U883" s="89"/>
      <c r="V883" s="89"/>
      <c r="W883" s="89"/>
      <c r="X883" s="89"/>
      <c r="Y883" s="91"/>
    </row>
    <row r="884" spans="1:25" x14ac:dyDescent="0.25">
      <c r="A884" s="89">
        <v>46970</v>
      </c>
      <c r="B884" s="90" t="s">
        <v>92</v>
      </c>
      <c r="C884" s="89" t="s">
        <v>125</v>
      </c>
      <c r="D884" s="89" t="s">
        <v>2709</v>
      </c>
      <c r="E884" s="76" t="s">
        <v>122</v>
      </c>
      <c r="F884" s="76" t="str">
        <f>VLOOKUP(E884,Lookup!$A$1:$B$68,2,FALSE)</f>
        <v>Integrated Surgery</v>
      </c>
      <c r="G884" s="89" t="s">
        <v>2924</v>
      </c>
      <c r="H884" s="76" t="s">
        <v>4904</v>
      </c>
      <c r="I884" s="76" t="s">
        <v>53</v>
      </c>
      <c r="J884" s="91">
        <v>45307</v>
      </c>
      <c r="K884" s="91">
        <v>45307</v>
      </c>
      <c r="L884" s="89" t="s">
        <v>4767</v>
      </c>
      <c r="M884" s="89" t="s">
        <v>2360</v>
      </c>
      <c r="N884" s="89" t="s">
        <v>2361</v>
      </c>
      <c r="O884" s="89" t="s">
        <v>210</v>
      </c>
      <c r="P884" s="89" t="s">
        <v>893</v>
      </c>
      <c r="Q884" s="89" t="s">
        <v>1143</v>
      </c>
      <c r="R884" s="94" t="s">
        <v>99</v>
      </c>
      <c r="S884" s="89"/>
      <c r="T884" s="89"/>
      <c r="U884" s="89"/>
      <c r="V884" s="89"/>
      <c r="W884" s="89"/>
      <c r="X884" s="89"/>
      <c r="Y884" s="91"/>
    </row>
    <row r="885" spans="1:25" x14ac:dyDescent="0.25">
      <c r="A885" s="89">
        <v>47043</v>
      </c>
      <c r="B885" s="90" t="s">
        <v>92</v>
      </c>
      <c r="C885" s="89" t="s">
        <v>155</v>
      </c>
      <c r="D885" s="89" t="s">
        <v>2716</v>
      </c>
      <c r="E885" s="76" t="s">
        <v>87</v>
      </c>
      <c r="F885" s="76" t="str">
        <f>VLOOKUP(E885,Lookup!$A$1:$B$68,2,FALSE)</f>
        <v>Integrated Surgery</v>
      </c>
      <c r="G885" s="89" t="s">
        <v>2965</v>
      </c>
      <c r="H885" s="76" t="s">
        <v>5649</v>
      </c>
      <c r="I885" s="76" t="s">
        <v>3297</v>
      </c>
      <c r="J885" s="91">
        <v>45308</v>
      </c>
      <c r="K885" s="91">
        <v>45296</v>
      </c>
      <c r="L885" s="89"/>
      <c r="M885" s="89" t="s">
        <v>2281</v>
      </c>
      <c r="N885" s="89" t="s">
        <v>2282</v>
      </c>
      <c r="O885" s="89" t="s">
        <v>192</v>
      </c>
      <c r="P885" s="89" t="s">
        <v>235</v>
      </c>
      <c r="Q885" s="89" t="s">
        <v>194</v>
      </c>
      <c r="R885" s="92" t="s">
        <v>91</v>
      </c>
      <c r="S885" s="89"/>
      <c r="T885" s="89"/>
      <c r="U885" s="89"/>
      <c r="V885" s="89"/>
      <c r="W885" s="89"/>
      <c r="X885" s="89"/>
      <c r="Y885" s="91"/>
    </row>
    <row r="886" spans="1:25" x14ac:dyDescent="0.25">
      <c r="A886" s="89">
        <v>47041</v>
      </c>
      <c r="B886" s="90" t="s">
        <v>85</v>
      </c>
      <c r="C886" s="89" t="s">
        <v>86</v>
      </c>
      <c r="D886" s="89" t="s">
        <v>2742</v>
      </c>
      <c r="E886" s="76" t="s">
        <v>569</v>
      </c>
      <c r="F886" s="76" t="str">
        <f>VLOOKUP(E886,Lookup!$A$1:$B$68,2,FALSE)</f>
        <v>Medicine</v>
      </c>
      <c r="G886" s="89" t="s">
        <v>2743</v>
      </c>
      <c r="H886" s="76" t="s">
        <v>4904</v>
      </c>
      <c r="I886" s="76" t="s">
        <v>3242</v>
      </c>
      <c r="J886" s="91">
        <v>45308</v>
      </c>
      <c r="K886" s="91">
        <v>45306</v>
      </c>
      <c r="L886" s="89" t="s">
        <v>5699</v>
      </c>
      <c r="M886" s="89" t="s">
        <v>2344</v>
      </c>
      <c r="N886" s="89" t="s">
        <v>1440</v>
      </c>
      <c r="O886" s="89" t="s">
        <v>127</v>
      </c>
      <c r="P886" s="89" t="s">
        <v>145</v>
      </c>
      <c r="Q886" s="89" t="s">
        <v>149</v>
      </c>
      <c r="R886" s="92" t="s">
        <v>91</v>
      </c>
      <c r="S886" s="93" t="s">
        <v>91</v>
      </c>
      <c r="T886" s="101" t="s">
        <v>91</v>
      </c>
      <c r="U886" s="89" t="s">
        <v>2345</v>
      </c>
      <c r="V886" s="89" t="s">
        <v>2346</v>
      </c>
      <c r="W886" s="89"/>
      <c r="X886" s="89" t="s">
        <v>2347</v>
      </c>
      <c r="Y886" s="91"/>
    </row>
    <row r="887" spans="1:25" x14ac:dyDescent="0.25">
      <c r="A887" s="89">
        <v>47147</v>
      </c>
      <c r="B887" s="90" t="s">
        <v>92</v>
      </c>
      <c r="C887" s="89" t="s">
        <v>86</v>
      </c>
      <c r="D887" s="89" t="s">
        <v>2742</v>
      </c>
      <c r="E887" s="76" t="s">
        <v>569</v>
      </c>
      <c r="F887" s="76" t="str">
        <f>VLOOKUP(E887,Lookup!$A$1:$B$68,2,FALSE)</f>
        <v>Medicine</v>
      </c>
      <c r="G887" s="89" t="s">
        <v>2743</v>
      </c>
      <c r="H887" s="76" t="s">
        <v>4904</v>
      </c>
      <c r="I887" s="76" t="s">
        <v>3242</v>
      </c>
      <c r="J887" s="91">
        <v>45310</v>
      </c>
      <c r="K887" s="91">
        <v>45308</v>
      </c>
      <c r="L887" s="89" t="s">
        <v>5698</v>
      </c>
      <c r="M887" s="89" t="s">
        <v>2362</v>
      </c>
      <c r="N887" s="89" t="s">
        <v>2363</v>
      </c>
      <c r="O887" s="89" t="s">
        <v>210</v>
      </c>
      <c r="P887" s="89" t="s">
        <v>211</v>
      </c>
      <c r="Q887" s="89" t="s">
        <v>244</v>
      </c>
      <c r="R887" s="94" t="s">
        <v>99</v>
      </c>
      <c r="S887" s="98" t="s">
        <v>99</v>
      </c>
      <c r="T887" s="105" t="s">
        <v>99</v>
      </c>
      <c r="U887" s="89" t="s">
        <v>2364</v>
      </c>
      <c r="V887" s="89" t="s">
        <v>2365</v>
      </c>
      <c r="W887" s="89"/>
      <c r="X887" s="89" t="s">
        <v>2366</v>
      </c>
      <c r="Y887" s="91"/>
    </row>
    <row r="888" spans="1:25" x14ac:dyDescent="0.25">
      <c r="A888" s="89">
        <v>47174</v>
      </c>
      <c r="B888" s="90" t="s">
        <v>92</v>
      </c>
      <c r="C888" s="89" t="s">
        <v>86</v>
      </c>
      <c r="D888" s="89" t="s">
        <v>2723</v>
      </c>
      <c r="E888" s="76" t="s">
        <v>36</v>
      </c>
      <c r="F888" s="76" t="str">
        <f>VLOOKUP(E888,Lookup!$A$1:$B$68,2,FALSE)</f>
        <v>Emergency Flow / ED</v>
      </c>
      <c r="G888" s="89" t="s">
        <v>2724</v>
      </c>
      <c r="H888" s="76" t="s">
        <v>4904</v>
      </c>
      <c r="I888" s="76" t="s">
        <v>36</v>
      </c>
      <c r="J888" s="91">
        <v>45310</v>
      </c>
      <c r="K888" s="91">
        <v>45309</v>
      </c>
      <c r="L888" s="89"/>
      <c r="M888" s="89" t="s">
        <v>2369</v>
      </c>
      <c r="N888" s="89" t="s">
        <v>2370</v>
      </c>
      <c r="O888" s="89" t="s">
        <v>153</v>
      </c>
      <c r="P888" s="89" t="s">
        <v>199</v>
      </c>
      <c r="Q888" s="89" t="s">
        <v>200</v>
      </c>
      <c r="R888" s="92" t="s">
        <v>91</v>
      </c>
      <c r="S888" s="93" t="s">
        <v>91</v>
      </c>
      <c r="T888" s="89"/>
      <c r="U888" s="89" t="s">
        <v>5697</v>
      </c>
      <c r="V888" s="89"/>
      <c r="W888" s="89"/>
      <c r="X888" s="89"/>
      <c r="Y888" s="91"/>
    </row>
    <row r="889" spans="1:25" x14ac:dyDescent="0.25">
      <c r="A889" s="89">
        <v>47166</v>
      </c>
      <c r="B889" s="90" t="s">
        <v>92</v>
      </c>
      <c r="C889" s="89" t="s">
        <v>86</v>
      </c>
      <c r="D889" s="89" t="s">
        <v>2749</v>
      </c>
      <c r="E889" s="76" t="s">
        <v>93</v>
      </c>
      <c r="F889" s="76" t="str">
        <f>VLOOKUP(E889,Lookup!$A$1:$B$68,2,FALSE)</f>
        <v>Medicine</v>
      </c>
      <c r="G889" s="89" t="s">
        <v>2744</v>
      </c>
      <c r="H889" s="76" t="s">
        <v>4904</v>
      </c>
      <c r="I889" s="76" t="s">
        <v>3212</v>
      </c>
      <c r="J889" s="91">
        <v>45310</v>
      </c>
      <c r="K889" s="91">
        <v>45310</v>
      </c>
      <c r="L889" s="89"/>
      <c r="M889" s="89" t="s">
        <v>2373</v>
      </c>
      <c r="N889" s="89" t="s">
        <v>2374</v>
      </c>
      <c r="O889" s="89" t="s">
        <v>135</v>
      </c>
      <c r="P889" s="89" t="s">
        <v>136</v>
      </c>
      <c r="Q889" s="89" t="s">
        <v>141</v>
      </c>
      <c r="R889" s="92" t="s">
        <v>91</v>
      </c>
      <c r="S889" s="93" t="s">
        <v>91</v>
      </c>
      <c r="T889" s="89"/>
      <c r="U889" s="89"/>
      <c r="V889" s="89"/>
      <c r="W889" s="89"/>
      <c r="X889" s="89"/>
      <c r="Y889" s="91"/>
    </row>
    <row r="890" spans="1:25" x14ac:dyDescent="0.25">
      <c r="A890" s="89">
        <v>47186</v>
      </c>
      <c r="B890" s="90" t="s">
        <v>92</v>
      </c>
      <c r="C890" s="89" t="s">
        <v>86</v>
      </c>
      <c r="D890" s="89" t="s">
        <v>2856</v>
      </c>
      <c r="E890" s="76" t="s">
        <v>106</v>
      </c>
      <c r="F890" s="76" t="str">
        <f>VLOOKUP(E890,Lookup!$A$1:$B$68,2,FALSE)</f>
        <v>Integrated Surgery</v>
      </c>
      <c r="G890" s="89" t="s">
        <v>2855</v>
      </c>
      <c r="H890" s="76" t="s">
        <v>4904</v>
      </c>
      <c r="I890" s="76" t="s">
        <v>3210</v>
      </c>
      <c r="J890" s="91">
        <v>45310</v>
      </c>
      <c r="K890" s="91">
        <v>45310</v>
      </c>
      <c r="L890" s="89"/>
      <c r="M890" s="89" t="s">
        <v>3331</v>
      </c>
      <c r="N890" s="89" t="s">
        <v>3332</v>
      </c>
      <c r="O890" s="89" t="s">
        <v>210</v>
      </c>
      <c r="P890" s="89" t="s">
        <v>264</v>
      </c>
      <c r="Q890" s="89" t="s">
        <v>265</v>
      </c>
      <c r="R890" s="92" t="s">
        <v>91</v>
      </c>
      <c r="S890" s="93" t="s">
        <v>91</v>
      </c>
      <c r="T890" s="89"/>
      <c r="U890" s="89" t="s">
        <v>3333</v>
      </c>
      <c r="V890" s="89"/>
      <c r="W890" s="89"/>
      <c r="X890" s="89"/>
      <c r="Y890" s="91"/>
    </row>
    <row r="891" spans="1:25" x14ac:dyDescent="0.25">
      <c r="A891" s="89">
        <v>47220</v>
      </c>
      <c r="B891" s="90" t="s">
        <v>92</v>
      </c>
      <c r="C891" s="89" t="s">
        <v>86</v>
      </c>
      <c r="D891" s="89" t="s">
        <v>2718</v>
      </c>
      <c r="E891" s="76" t="s">
        <v>130</v>
      </c>
      <c r="F891" s="76" t="str">
        <f>VLOOKUP(E891,Lookup!$A$1:$B$68,2,FALSE)</f>
        <v>Medicine</v>
      </c>
      <c r="G891" s="89" t="s">
        <v>2829</v>
      </c>
      <c r="H891" s="76" t="s">
        <v>4904</v>
      </c>
      <c r="I891" s="76" t="s">
        <v>3266</v>
      </c>
      <c r="J891" s="91">
        <v>45310</v>
      </c>
      <c r="K891" s="91">
        <v>45310</v>
      </c>
      <c r="L891" s="89" t="s">
        <v>4889</v>
      </c>
      <c r="M891" s="89" t="s">
        <v>2375</v>
      </c>
      <c r="N891" s="89" t="s">
        <v>2376</v>
      </c>
      <c r="O891" s="89" t="s">
        <v>135</v>
      </c>
      <c r="P891" s="89" t="s">
        <v>136</v>
      </c>
      <c r="Q891" s="89" t="s">
        <v>209</v>
      </c>
      <c r="R891" s="92" t="s">
        <v>91</v>
      </c>
      <c r="S891" s="93" t="s">
        <v>91</v>
      </c>
      <c r="T891" s="89"/>
      <c r="U891" s="89"/>
      <c r="V891" s="89"/>
      <c r="W891" s="89"/>
      <c r="X891" s="89"/>
      <c r="Y891" s="91"/>
    </row>
    <row r="892" spans="1:25" x14ac:dyDescent="0.25">
      <c r="A892" s="89">
        <v>47341</v>
      </c>
      <c r="B892" s="90" t="s">
        <v>92</v>
      </c>
      <c r="C892" s="89" t="s">
        <v>86</v>
      </c>
      <c r="D892" s="89" t="s">
        <v>2723</v>
      </c>
      <c r="E892" s="76" t="s">
        <v>36</v>
      </c>
      <c r="F892" s="76" t="str">
        <f>VLOOKUP(E892,Lookup!$A$1:$B$68,2,FALSE)</f>
        <v>Emergency Flow / ED</v>
      </c>
      <c r="G892" s="89" t="s">
        <v>2724</v>
      </c>
      <c r="H892" s="76" t="s">
        <v>4904</v>
      </c>
      <c r="I892" s="76" t="s">
        <v>36</v>
      </c>
      <c r="J892" s="91">
        <v>45313</v>
      </c>
      <c r="K892" s="91">
        <v>45313</v>
      </c>
      <c r="L892" s="89" t="s">
        <v>4806</v>
      </c>
      <c r="M892" s="89" t="s">
        <v>2379</v>
      </c>
      <c r="N892" s="89" t="s">
        <v>2380</v>
      </c>
      <c r="O892" s="89" t="s">
        <v>88</v>
      </c>
      <c r="P892" s="89" t="s">
        <v>158</v>
      </c>
      <c r="Q892" s="89" t="s">
        <v>89</v>
      </c>
      <c r="R892" s="92" t="s">
        <v>91</v>
      </c>
      <c r="S892" s="93" t="s">
        <v>91</v>
      </c>
      <c r="T892" s="89"/>
      <c r="U892" s="89" t="s">
        <v>5462</v>
      </c>
      <c r="V892" s="89"/>
      <c r="W892" s="89"/>
      <c r="X892" s="89"/>
      <c r="Y892" s="91"/>
    </row>
    <row r="893" spans="1:25" x14ac:dyDescent="0.25">
      <c r="A893" s="89">
        <v>47387</v>
      </c>
      <c r="B893" s="90" t="s">
        <v>92</v>
      </c>
      <c r="C893" s="89" t="s">
        <v>86</v>
      </c>
      <c r="D893" s="89" t="s">
        <v>2749</v>
      </c>
      <c r="E893" s="76" t="s">
        <v>93</v>
      </c>
      <c r="F893" s="76" t="str">
        <f>VLOOKUP(E893,Lookup!$A$1:$B$68,2,FALSE)</f>
        <v>Medicine</v>
      </c>
      <c r="G893" s="89" t="s">
        <v>2739</v>
      </c>
      <c r="H893" s="76" t="s">
        <v>4970</v>
      </c>
      <c r="I893" s="76" t="s">
        <v>3214</v>
      </c>
      <c r="J893" s="91">
        <v>45314</v>
      </c>
      <c r="K893" s="91">
        <v>45308</v>
      </c>
      <c r="L893" s="89" t="s">
        <v>4812</v>
      </c>
      <c r="M893" s="89" t="s">
        <v>2367</v>
      </c>
      <c r="N893" s="89" t="s">
        <v>2368</v>
      </c>
      <c r="O893" s="89" t="s">
        <v>96</v>
      </c>
      <c r="P893" s="89" t="s">
        <v>97</v>
      </c>
      <c r="Q893" s="89" t="s">
        <v>103</v>
      </c>
      <c r="R893" s="92" t="s">
        <v>91</v>
      </c>
      <c r="S893" s="93" t="s">
        <v>91</v>
      </c>
      <c r="T893" s="89"/>
      <c r="U893" s="89"/>
      <c r="V893" s="89"/>
      <c r="W893" s="89"/>
      <c r="X893" s="89"/>
      <c r="Y893" s="91"/>
    </row>
    <row r="894" spans="1:25" x14ac:dyDescent="0.25">
      <c r="A894" s="89">
        <v>47386</v>
      </c>
      <c r="B894" s="90" t="s">
        <v>92</v>
      </c>
      <c r="C894" s="89" t="s">
        <v>86</v>
      </c>
      <c r="D894" s="89" t="s">
        <v>2749</v>
      </c>
      <c r="E894" s="76" t="s">
        <v>93</v>
      </c>
      <c r="F894" s="76" t="str">
        <f>VLOOKUP(E894,Lookup!$A$1:$B$68,2,FALSE)</f>
        <v>Medicine</v>
      </c>
      <c r="G894" s="89" t="s">
        <v>2720</v>
      </c>
      <c r="H894" s="76" t="s">
        <v>4904</v>
      </c>
      <c r="I894" s="76" t="s">
        <v>3217</v>
      </c>
      <c r="J894" s="91">
        <v>45314</v>
      </c>
      <c r="K894" s="91">
        <v>45313</v>
      </c>
      <c r="L894" s="89" t="s">
        <v>4864</v>
      </c>
      <c r="M894" s="89" t="s">
        <v>2377</v>
      </c>
      <c r="N894" s="89" t="s">
        <v>2378</v>
      </c>
      <c r="O894" s="89" t="s">
        <v>115</v>
      </c>
      <c r="P894" s="89" t="s">
        <v>116</v>
      </c>
      <c r="Q894" s="89" t="s">
        <v>117</v>
      </c>
      <c r="R894" s="92" t="s">
        <v>91</v>
      </c>
      <c r="S894" s="93" t="s">
        <v>91</v>
      </c>
      <c r="T894" s="89"/>
      <c r="U894" s="89"/>
      <c r="V894" s="89"/>
      <c r="W894" s="89"/>
      <c r="X894" s="89"/>
      <c r="Y894" s="91"/>
    </row>
    <row r="895" spans="1:25" x14ac:dyDescent="0.25">
      <c r="A895" s="89">
        <v>47451</v>
      </c>
      <c r="B895" s="90" t="s">
        <v>92</v>
      </c>
      <c r="C895" s="89" t="s">
        <v>86</v>
      </c>
      <c r="D895" s="89" t="s">
        <v>2710</v>
      </c>
      <c r="E895" s="76" t="s">
        <v>126</v>
      </c>
      <c r="F895" s="76" t="str">
        <f>VLOOKUP(E895,Lookup!$A$1:$B$68,2,FALSE)</f>
        <v>Emergency Flow / ED</v>
      </c>
      <c r="G895" s="89" t="s">
        <v>2720</v>
      </c>
      <c r="H895" s="76" t="s">
        <v>4904</v>
      </c>
      <c r="I895" s="76" t="s">
        <v>3217</v>
      </c>
      <c r="J895" s="91">
        <v>45314</v>
      </c>
      <c r="K895" s="91">
        <v>45314</v>
      </c>
      <c r="L895" s="89" t="s">
        <v>4782</v>
      </c>
      <c r="M895" s="89" t="s">
        <v>2383</v>
      </c>
      <c r="N895" s="89" t="s">
        <v>2384</v>
      </c>
      <c r="O895" s="89" t="s">
        <v>88</v>
      </c>
      <c r="P895" s="89" t="s">
        <v>90</v>
      </c>
      <c r="Q895" s="89" t="s">
        <v>89</v>
      </c>
      <c r="R895" s="92" t="s">
        <v>91</v>
      </c>
      <c r="S895" s="93" t="s">
        <v>91</v>
      </c>
      <c r="T895" s="89"/>
      <c r="U895" s="89"/>
      <c r="V895" s="89"/>
      <c r="W895" s="89"/>
      <c r="X895" s="89"/>
      <c r="Y895" s="91"/>
    </row>
    <row r="896" spans="1:25" x14ac:dyDescent="0.25">
      <c r="A896" s="89">
        <v>47526</v>
      </c>
      <c r="B896" s="90" t="s">
        <v>92</v>
      </c>
      <c r="C896" s="89" t="s">
        <v>86</v>
      </c>
      <c r="D896" s="89" t="s">
        <v>2742</v>
      </c>
      <c r="E896" s="76" t="s">
        <v>569</v>
      </c>
      <c r="F896" s="76" t="str">
        <f>VLOOKUP(E896,Lookup!$A$1:$B$68,2,FALSE)</f>
        <v>Medicine</v>
      </c>
      <c r="G896" s="89" t="s">
        <v>2743</v>
      </c>
      <c r="H896" s="76" t="s">
        <v>4904</v>
      </c>
      <c r="I896" s="76" t="s">
        <v>3242</v>
      </c>
      <c r="J896" s="91">
        <v>45315</v>
      </c>
      <c r="K896" s="91">
        <v>45309</v>
      </c>
      <c r="L896" s="89" t="s">
        <v>4762</v>
      </c>
      <c r="M896" s="89" t="s">
        <v>2371</v>
      </c>
      <c r="N896" s="89" t="s">
        <v>2372</v>
      </c>
      <c r="O896" s="89" t="s">
        <v>88</v>
      </c>
      <c r="P896" s="89" t="s">
        <v>90</v>
      </c>
      <c r="Q896" s="89" t="s">
        <v>190</v>
      </c>
      <c r="R896" s="92" t="s">
        <v>91</v>
      </c>
      <c r="S896" s="93" t="s">
        <v>91</v>
      </c>
      <c r="T896" s="89"/>
      <c r="U896" s="89"/>
      <c r="V896" s="89"/>
      <c r="W896" s="89"/>
      <c r="X896" s="89"/>
      <c r="Y896" s="91"/>
    </row>
    <row r="897" spans="1:25" x14ac:dyDescent="0.25">
      <c r="A897" s="89">
        <v>47460</v>
      </c>
      <c r="B897" s="90" t="s">
        <v>92</v>
      </c>
      <c r="C897" s="89" t="s">
        <v>86</v>
      </c>
      <c r="D897" s="89" t="s">
        <v>2811</v>
      </c>
      <c r="E897" s="76" t="s">
        <v>204</v>
      </c>
      <c r="F897" s="76" t="str">
        <f>VLOOKUP(E897,Lookup!$A$1:$B$68,2,FALSE)</f>
        <v>Medicine</v>
      </c>
      <c r="G897" s="89" t="s">
        <v>2812</v>
      </c>
      <c r="H897" s="76" t="s">
        <v>4904</v>
      </c>
      <c r="I897" s="76" t="s">
        <v>3231</v>
      </c>
      <c r="J897" s="91">
        <v>45315</v>
      </c>
      <c r="K897" s="91">
        <v>45314</v>
      </c>
      <c r="L897" s="89"/>
      <c r="M897" s="89" t="s">
        <v>2387</v>
      </c>
      <c r="N897" s="89" t="s">
        <v>2388</v>
      </c>
      <c r="O897" s="89" t="s">
        <v>131</v>
      </c>
      <c r="P897" s="89" t="s">
        <v>132</v>
      </c>
      <c r="Q897" s="89" t="s">
        <v>1834</v>
      </c>
      <c r="R897" s="96" t="s">
        <v>104</v>
      </c>
      <c r="S897" s="93" t="s">
        <v>91</v>
      </c>
      <c r="T897" s="89"/>
      <c r="U897" s="89"/>
      <c r="V897" s="89"/>
      <c r="W897" s="89"/>
      <c r="X897" s="89"/>
      <c r="Y897" s="91"/>
    </row>
    <row r="898" spans="1:25" x14ac:dyDescent="0.25">
      <c r="A898" s="89">
        <v>47492</v>
      </c>
      <c r="B898" s="90" t="s">
        <v>85</v>
      </c>
      <c r="C898" s="89" t="s">
        <v>86</v>
      </c>
      <c r="D898" s="89" t="s">
        <v>2847</v>
      </c>
      <c r="E898" s="76" t="s">
        <v>165</v>
      </c>
      <c r="F898" s="76" t="str">
        <f>VLOOKUP(E898,Lookup!$A$1:$B$68,2,FALSE)</f>
        <v>Emergency Flow / ED</v>
      </c>
      <c r="G898" s="89" t="s">
        <v>2890</v>
      </c>
      <c r="H898" s="76" t="s">
        <v>4904</v>
      </c>
      <c r="I898" s="76" t="s">
        <v>3244</v>
      </c>
      <c r="J898" s="91">
        <v>45315</v>
      </c>
      <c r="K898" s="91">
        <v>45314</v>
      </c>
      <c r="L898" s="89"/>
      <c r="M898" s="89" t="s">
        <v>2385</v>
      </c>
      <c r="N898" s="89" t="s">
        <v>2386</v>
      </c>
      <c r="O898" s="89" t="s">
        <v>107</v>
      </c>
      <c r="P898" s="89" t="s">
        <v>120</v>
      </c>
      <c r="Q898" s="89" t="s">
        <v>121</v>
      </c>
      <c r="R898" s="92" t="s">
        <v>91</v>
      </c>
      <c r="S898" s="93" t="s">
        <v>91</v>
      </c>
      <c r="T898" s="89"/>
      <c r="U898" s="89"/>
      <c r="V898" s="89"/>
      <c r="W898" s="89"/>
      <c r="X898" s="89"/>
      <c r="Y898" s="91"/>
    </row>
    <row r="899" spans="1:25" x14ac:dyDescent="0.25">
      <c r="A899" s="89">
        <v>47512</v>
      </c>
      <c r="B899" s="90" t="s">
        <v>85</v>
      </c>
      <c r="C899" s="89" t="s">
        <v>86</v>
      </c>
      <c r="D899" s="89" t="s">
        <v>2719</v>
      </c>
      <c r="E899" s="76" t="s">
        <v>831</v>
      </c>
      <c r="F899" s="76" t="str">
        <f>VLOOKUP(E899,Lookup!$A$1:$B$68,2,FALSE)</f>
        <v>Emergency Flow / ED</v>
      </c>
      <c r="G899" s="89" t="s">
        <v>3524</v>
      </c>
      <c r="H899" s="76" t="s">
        <v>5646</v>
      </c>
      <c r="J899" s="91">
        <v>45315</v>
      </c>
      <c r="K899" s="91">
        <v>45314</v>
      </c>
      <c r="L899" s="89" t="s">
        <v>5642</v>
      </c>
      <c r="M899" s="89" t="s">
        <v>4115</v>
      </c>
      <c r="N899" s="89" t="s">
        <v>5883</v>
      </c>
      <c r="O899" s="89" t="s">
        <v>107</v>
      </c>
      <c r="P899" s="89" t="s">
        <v>285</v>
      </c>
      <c r="Q899" s="89" t="s">
        <v>2983</v>
      </c>
      <c r="R899" s="102" t="s">
        <v>171</v>
      </c>
      <c r="S899" s="89"/>
      <c r="T899" s="89"/>
      <c r="U899" s="89"/>
      <c r="V899" s="89"/>
      <c r="W899" s="89"/>
      <c r="X899" s="89"/>
      <c r="Y899" s="91"/>
    </row>
    <row r="900" spans="1:25" x14ac:dyDescent="0.25">
      <c r="A900" s="89">
        <v>47459</v>
      </c>
      <c r="B900" s="90" t="s">
        <v>92</v>
      </c>
      <c r="C900" s="89" t="s">
        <v>86</v>
      </c>
      <c r="D900" s="89" t="s">
        <v>2811</v>
      </c>
      <c r="E900" s="76" t="s">
        <v>204</v>
      </c>
      <c r="F900" s="76" t="str">
        <f>VLOOKUP(E900,Lookup!$A$1:$B$68,2,FALSE)</f>
        <v>Medicine</v>
      </c>
      <c r="G900" s="89" t="s">
        <v>2812</v>
      </c>
      <c r="H900" s="76" t="s">
        <v>4904</v>
      </c>
      <c r="I900" s="76" t="s">
        <v>3231</v>
      </c>
      <c r="J900" s="91">
        <v>45315</v>
      </c>
      <c r="K900" s="91">
        <v>45314</v>
      </c>
      <c r="L900" s="89"/>
      <c r="M900" s="89" t="s">
        <v>2381</v>
      </c>
      <c r="N900" s="89" t="s">
        <v>2382</v>
      </c>
      <c r="O900" s="89" t="s">
        <v>96</v>
      </c>
      <c r="P900" s="89" t="s">
        <v>97</v>
      </c>
      <c r="Q900" s="89" t="s">
        <v>1944</v>
      </c>
      <c r="R900" s="96" t="s">
        <v>104</v>
      </c>
      <c r="S900" s="93" t="s">
        <v>91</v>
      </c>
      <c r="T900" s="89"/>
      <c r="U900" s="89"/>
      <c r="V900" s="89"/>
      <c r="W900" s="89"/>
      <c r="X900" s="89"/>
      <c r="Y900" s="91"/>
    </row>
    <row r="901" spans="1:25" x14ac:dyDescent="0.25">
      <c r="A901" s="89">
        <v>47527</v>
      </c>
      <c r="B901" s="90" t="s">
        <v>92</v>
      </c>
      <c r="C901" s="89" t="s">
        <v>86</v>
      </c>
      <c r="D901" s="89" t="s">
        <v>2718</v>
      </c>
      <c r="E901" s="76" t="s">
        <v>130</v>
      </c>
      <c r="F901" s="76" t="str">
        <f>VLOOKUP(E901,Lookup!$A$1:$B$68,2,FALSE)</f>
        <v>Medicine</v>
      </c>
      <c r="G901" s="89" t="s">
        <v>2829</v>
      </c>
      <c r="H901" s="76" t="s">
        <v>4904</v>
      </c>
      <c r="I901" s="76" t="s">
        <v>3266</v>
      </c>
      <c r="J901" s="91">
        <v>45315</v>
      </c>
      <c r="K901" s="91">
        <v>45315</v>
      </c>
      <c r="L901" s="89"/>
      <c r="M901" s="89" t="s">
        <v>2389</v>
      </c>
      <c r="N901" s="89" t="s">
        <v>2390</v>
      </c>
      <c r="O901" s="89" t="s">
        <v>88</v>
      </c>
      <c r="P901" s="89" t="s">
        <v>90</v>
      </c>
      <c r="Q901" s="89" t="s">
        <v>89</v>
      </c>
      <c r="R901" s="92" t="s">
        <v>91</v>
      </c>
      <c r="S901" s="93" t="s">
        <v>91</v>
      </c>
      <c r="T901" s="89"/>
      <c r="U901" s="89"/>
      <c r="V901" s="89"/>
      <c r="W901" s="89"/>
      <c r="X901" s="89"/>
      <c r="Y901" s="91"/>
    </row>
    <row r="902" spans="1:25" x14ac:dyDescent="0.25">
      <c r="A902" s="89">
        <v>47558</v>
      </c>
      <c r="B902" s="90" t="s">
        <v>92</v>
      </c>
      <c r="C902" s="89" t="s">
        <v>86</v>
      </c>
      <c r="D902" s="89" t="s">
        <v>2811</v>
      </c>
      <c r="E902" s="76" t="s">
        <v>204</v>
      </c>
      <c r="F902" s="76" t="str">
        <f>VLOOKUP(E902,Lookup!$A$1:$B$68,2,FALSE)</f>
        <v>Medicine</v>
      </c>
      <c r="G902" s="89" t="s">
        <v>2812</v>
      </c>
      <c r="H902" s="76" t="s">
        <v>4904</v>
      </c>
      <c r="I902" s="76" t="s">
        <v>3231</v>
      </c>
      <c r="J902" s="91">
        <v>45316</v>
      </c>
      <c r="K902" s="91">
        <v>45316</v>
      </c>
      <c r="L902" s="89"/>
      <c r="M902" s="89" t="s">
        <v>2391</v>
      </c>
      <c r="N902" s="89" t="s">
        <v>2392</v>
      </c>
      <c r="O902" s="89" t="s">
        <v>88</v>
      </c>
      <c r="P902" s="89" t="s">
        <v>229</v>
      </c>
      <c r="Q902" s="89" t="s">
        <v>4908</v>
      </c>
      <c r="R902" s="92" t="s">
        <v>91</v>
      </c>
      <c r="S902" s="93" t="s">
        <v>91</v>
      </c>
      <c r="T902" s="89"/>
      <c r="U902" s="89"/>
      <c r="V902" s="89"/>
      <c r="W902" s="89"/>
      <c r="X902" s="89"/>
      <c r="Y902" s="91"/>
    </row>
    <row r="903" spans="1:25" x14ac:dyDescent="0.25">
      <c r="A903" s="89">
        <v>47621</v>
      </c>
      <c r="B903" s="90" t="s">
        <v>92</v>
      </c>
      <c r="C903" s="89" t="s">
        <v>86</v>
      </c>
      <c r="D903" s="89" t="s">
        <v>2749</v>
      </c>
      <c r="E903" s="76" t="s">
        <v>93</v>
      </c>
      <c r="F903" s="76" t="str">
        <f>VLOOKUP(E903,Lookup!$A$1:$B$68,2,FALSE)</f>
        <v>Medicine</v>
      </c>
      <c r="G903" s="89" t="s">
        <v>2744</v>
      </c>
      <c r="H903" s="76" t="s">
        <v>4904</v>
      </c>
      <c r="I903" s="76" t="s">
        <v>3212</v>
      </c>
      <c r="J903" s="91">
        <v>45316</v>
      </c>
      <c r="K903" s="91">
        <v>45316</v>
      </c>
      <c r="L903" s="89"/>
      <c r="M903" s="89" t="s">
        <v>2393</v>
      </c>
      <c r="N903" s="89" t="s">
        <v>2394</v>
      </c>
      <c r="O903" s="89" t="s">
        <v>88</v>
      </c>
      <c r="P903" s="89" t="s">
        <v>158</v>
      </c>
      <c r="Q903" s="89" t="s">
        <v>89</v>
      </c>
      <c r="R903" s="92" t="s">
        <v>91</v>
      </c>
      <c r="S903" s="93" t="s">
        <v>91</v>
      </c>
      <c r="T903" s="89"/>
      <c r="U903" s="89"/>
      <c r="V903" s="89"/>
      <c r="W903" s="89"/>
      <c r="X903" s="89"/>
      <c r="Y903" s="91"/>
    </row>
    <row r="904" spans="1:25" x14ac:dyDescent="0.25">
      <c r="A904" s="89">
        <v>47595</v>
      </c>
      <c r="B904" s="90" t="s">
        <v>85</v>
      </c>
      <c r="C904" s="89" t="s">
        <v>86</v>
      </c>
      <c r="D904" s="89" t="s">
        <v>2811</v>
      </c>
      <c r="E904" s="76" t="s">
        <v>204</v>
      </c>
      <c r="F904" s="76" t="str">
        <f>VLOOKUP(E904,Lookup!$A$1:$B$68,2,FALSE)</f>
        <v>Medicine</v>
      </c>
      <c r="G904" s="89" t="s">
        <v>2866</v>
      </c>
      <c r="H904" s="76" t="s">
        <v>4904</v>
      </c>
      <c r="I904" s="76" t="s">
        <v>3216</v>
      </c>
      <c r="J904" s="91">
        <v>45316</v>
      </c>
      <c r="K904" s="91">
        <v>45316</v>
      </c>
      <c r="L904" s="89"/>
      <c r="M904" s="89" t="s">
        <v>2397</v>
      </c>
      <c r="N904" s="89" t="s">
        <v>2398</v>
      </c>
      <c r="O904" s="89" t="s">
        <v>135</v>
      </c>
      <c r="P904" s="89" t="s">
        <v>205</v>
      </c>
      <c r="Q904" s="89" t="s">
        <v>206</v>
      </c>
      <c r="R904" s="92" t="s">
        <v>91</v>
      </c>
      <c r="S904" s="93" t="s">
        <v>91</v>
      </c>
      <c r="T904" s="89"/>
      <c r="U904" s="89"/>
      <c r="V904" s="89"/>
      <c r="W904" s="89"/>
      <c r="X904" s="89"/>
      <c r="Y904" s="91"/>
    </row>
    <row r="905" spans="1:25" x14ac:dyDescent="0.25">
      <c r="A905" s="89">
        <v>47615</v>
      </c>
      <c r="B905" s="90" t="s">
        <v>92</v>
      </c>
      <c r="C905" s="89" t="s">
        <v>86</v>
      </c>
      <c r="D905" s="89" t="s">
        <v>2811</v>
      </c>
      <c r="E905" s="76" t="s">
        <v>204</v>
      </c>
      <c r="F905" s="76" t="str">
        <f>VLOOKUP(E905,Lookup!$A$1:$B$68,2,FALSE)</f>
        <v>Medicine</v>
      </c>
      <c r="G905" s="89" t="s">
        <v>2812</v>
      </c>
      <c r="H905" s="76" t="s">
        <v>4904</v>
      </c>
      <c r="I905" s="76" t="s">
        <v>3231</v>
      </c>
      <c r="J905" s="91">
        <v>45316</v>
      </c>
      <c r="K905" s="91">
        <v>45316</v>
      </c>
      <c r="L905" s="89"/>
      <c r="M905" s="89" t="s">
        <v>2399</v>
      </c>
      <c r="N905" s="89" t="s">
        <v>2400</v>
      </c>
      <c r="O905" s="89" t="s">
        <v>88</v>
      </c>
      <c r="P905" s="89" t="s">
        <v>158</v>
      </c>
      <c r="Q905" s="89" t="s">
        <v>157</v>
      </c>
      <c r="R905" s="92" t="s">
        <v>91</v>
      </c>
      <c r="S905" s="93" t="s">
        <v>91</v>
      </c>
      <c r="T905" s="89"/>
      <c r="U905" s="89"/>
      <c r="V905" s="89"/>
      <c r="W905" s="89"/>
      <c r="X905" s="89"/>
      <c r="Y905" s="91"/>
    </row>
    <row r="906" spans="1:25" x14ac:dyDescent="0.25">
      <c r="A906" s="89">
        <v>47571</v>
      </c>
      <c r="B906" s="90" t="s">
        <v>85</v>
      </c>
      <c r="C906" s="89" t="s">
        <v>86</v>
      </c>
      <c r="D906" s="89" t="s">
        <v>2719</v>
      </c>
      <c r="E906" s="76" t="s">
        <v>831</v>
      </c>
      <c r="F906" s="76" t="str">
        <f>VLOOKUP(E906,Lookup!$A$1:$B$68,2,FALSE)</f>
        <v>Emergency Flow / ED</v>
      </c>
      <c r="G906" s="89" t="s">
        <v>2720</v>
      </c>
      <c r="H906" s="76" t="s">
        <v>4904</v>
      </c>
      <c r="I906" s="76" t="s">
        <v>3217</v>
      </c>
      <c r="J906" s="91">
        <v>45316</v>
      </c>
      <c r="K906" s="91">
        <v>45316</v>
      </c>
      <c r="L906" s="89"/>
      <c r="M906" s="89" t="s">
        <v>2395</v>
      </c>
      <c r="N906" s="89" t="s">
        <v>2396</v>
      </c>
      <c r="O906" s="89" t="s">
        <v>88</v>
      </c>
      <c r="P906" s="89" t="s">
        <v>158</v>
      </c>
      <c r="Q906" s="89" t="s">
        <v>89</v>
      </c>
      <c r="R906" s="92" t="s">
        <v>91</v>
      </c>
      <c r="S906" s="89"/>
      <c r="T906" s="89"/>
      <c r="U906" s="89"/>
      <c r="V906" s="89"/>
      <c r="W906" s="89"/>
      <c r="X906" s="89"/>
      <c r="Y906" s="91"/>
    </row>
    <row r="907" spans="1:25" x14ac:dyDescent="0.25">
      <c r="A907" s="89">
        <v>47691</v>
      </c>
      <c r="B907" s="90" t="s">
        <v>85</v>
      </c>
      <c r="C907" s="89" t="s">
        <v>86</v>
      </c>
      <c r="D907" s="89" t="s">
        <v>2811</v>
      </c>
      <c r="E907" s="76" t="s">
        <v>204</v>
      </c>
      <c r="F907" s="76" t="str">
        <f>VLOOKUP(E907,Lookup!$A$1:$B$68,2,FALSE)</f>
        <v>Medicine</v>
      </c>
      <c r="G907" s="89" t="s">
        <v>2812</v>
      </c>
      <c r="H907" s="76" t="s">
        <v>4904</v>
      </c>
      <c r="I907" s="76" t="s">
        <v>3231</v>
      </c>
      <c r="J907" s="91">
        <v>45317</v>
      </c>
      <c r="K907" s="91">
        <v>45317</v>
      </c>
      <c r="L907" s="89" t="s">
        <v>4758</v>
      </c>
      <c r="M907" s="89" t="s">
        <v>2401</v>
      </c>
      <c r="N907" s="89" t="s">
        <v>2402</v>
      </c>
      <c r="O907" s="89" t="s">
        <v>135</v>
      </c>
      <c r="P907" s="89" t="s">
        <v>136</v>
      </c>
      <c r="Q907" s="89" t="s">
        <v>339</v>
      </c>
      <c r="R907" s="92" t="s">
        <v>91</v>
      </c>
      <c r="S907" s="93" t="s">
        <v>91</v>
      </c>
      <c r="T907" s="89"/>
      <c r="U907" s="89" t="s">
        <v>2403</v>
      </c>
      <c r="V907" s="89"/>
      <c r="W907" s="89"/>
      <c r="X907" s="89"/>
      <c r="Y907" s="91"/>
    </row>
    <row r="908" spans="1:25" x14ac:dyDescent="0.25">
      <c r="A908" s="89">
        <v>47732</v>
      </c>
      <c r="B908" s="90" t="s">
        <v>85</v>
      </c>
      <c r="C908" s="89" t="s">
        <v>86</v>
      </c>
      <c r="D908" s="89" t="s">
        <v>2719</v>
      </c>
      <c r="E908" s="76" t="s">
        <v>831</v>
      </c>
      <c r="F908" s="76" t="str">
        <f>VLOOKUP(E908,Lookup!$A$1:$B$68,2,FALSE)</f>
        <v>Emergency Flow / ED</v>
      </c>
      <c r="G908" s="89" t="s">
        <v>2720</v>
      </c>
      <c r="H908" s="76" t="s">
        <v>4904</v>
      </c>
      <c r="I908" s="76" t="s">
        <v>3217</v>
      </c>
      <c r="J908" s="91">
        <v>45318</v>
      </c>
      <c r="K908" s="91">
        <v>45318</v>
      </c>
      <c r="L908" s="89" t="s">
        <v>4752</v>
      </c>
      <c r="M908" s="89" t="s">
        <v>2410</v>
      </c>
      <c r="N908" s="89" t="s">
        <v>2411</v>
      </c>
      <c r="O908" s="89" t="s">
        <v>88</v>
      </c>
      <c r="P908" s="89" t="s">
        <v>90</v>
      </c>
      <c r="Q908" s="89" t="s">
        <v>89</v>
      </c>
      <c r="R908" s="92" t="s">
        <v>91</v>
      </c>
      <c r="S908" s="89"/>
      <c r="T908" s="89"/>
      <c r="U908" s="89"/>
      <c r="V908" s="89"/>
      <c r="W908" s="89"/>
      <c r="X908" s="89"/>
      <c r="Y908" s="91"/>
    </row>
    <row r="909" spans="1:25" x14ac:dyDescent="0.25">
      <c r="A909" s="89">
        <v>47745</v>
      </c>
      <c r="B909" s="90" t="s">
        <v>85</v>
      </c>
      <c r="C909" s="89" t="s">
        <v>125</v>
      </c>
      <c r="D909" s="89" t="s">
        <v>2710</v>
      </c>
      <c r="E909" s="76" t="s">
        <v>126</v>
      </c>
      <c r="F909" s="76" t="str">
        <f>VLOOKUP(E909,Lookup!$A$1:$B$68,2,FALSE)</f>
        <v>Emergency Flow / ED</v>
      </c>
      <c r="G909" s="89" t="s">
        <v>2732</v>
      </c>
      <c r="H909" s="76" t="s">
        <v>4904</v>
      </c>
      <c r="I909" s="76" t="s">
        <v>3240</v>
      </c>
      <c r="J909" s="91">
        <v>45318</v>
      </c>
      <c r="K909" s="91">
        <v>45318</v>
      </c>
      <c r="L909" s="89" t="s">
        <v>4828</v>
      </c>
      <c r="M909" s="89" t="s">
        <v>2406</v>
      </c>
      <c r="N909" s="89" t="s">
        <v>2407</v>
      </c>
      <c r="O909" s="89" t="s">
        <v>452</v>
      </c>
      <c r="P909" s="89" t="s">
        <v>453</v>
      </c>
      <c r="Q909" s="89" t="s">
        <v>1538</v>
      </c>
      <c r="R909" s="96" t="s">
        <v>104</v>
      </c>
      <c r="S909" s="89"/>
      <c r="T909" s="89"/>
      <c r="U909" s="89"/>
      <c r="V909" s="89"/>
      <c r="W909" s="89"/>
      <c r="X909" s="89"/>
      <c r="Y909" s="91"/>
    </row>
    <row r="910" spans="1:25" x14ac:dyDescent="0.25">
      <c r="A910" s="89">
        <v>47746</v>
      </c>
      <c r="B910" s="90" t="s">
        <v>92</v>
      </c>
      <c r="C910" s="89" t="s">
        <v>86</v>
      </c>
      <c r="D910" s="89" t="s">
        <v>2723</v>
      </c>
      <c r="E910" s="76" t="s">
        <v>36</v>
      </c>
      <c r="F910" s="76" t="str">
        <f>VLOOKUP(E910,Lookup!$A$1:$B$68,2,FALSE)</f>
        <v>Emergency Flow / ED</v>
      </c>
      <c r="G910" s="89" t="s">
        <v>2724</v>
      </c>
      <c r="H910" s="76" t="s">
        <v>4904</v>
      </c>
      <c r="I910" s="76" t="s">
        <v>36</v>
      </c>
      <c r="J910" s="91">
        <v>45318</v>
      </c>
      <c r="K910" s="91">
        <v>45318</v>
      </c>
      <c r="L910" s="89" t="s">
        <v>4802</v>
      </c>
      <c r="M910" s="89" t="s">
        <v>2408</v>
      </c>
      <c r="N910" s="89" t="s">
        <v>2409</v>
      </c>
      <c r="O910" s="89" t="s">
        <v>88</v>
      </c>
      <c r="P910" s="89" t="s">
        <v>158</v>
      </c>
      <c r="Q910" s="89" t="s">
        <v>157</v>
      </c>
      <c r="R910" s="92" t="s">
        <v>91</v>
      </c>
      <c r="S910" s="93" t="s">
        <v>91</v>
      </c>
      <c r="T910" s="89"/>
      <c r="U910" s="89"/>
      <c r="V910" s="89"/>
      <c r="W910" s="89"/>
      <c r="X910" s="89"/>
      <c r="Y910" s="91"/>
    </row>
    <row r="911" spans="1:25" x14ac:dyDescent="0.25">
      <c r="A911" s="89">
        <v>47736</v>
      </c>
      <c r="B911" s="90" t="s">
        <v>92</v>
      </c>
      <c r="C911" s="89" t="s">
        <v>125</v>
      </c>
      <c r="D911" s="89" t="s">
        <v>2716</v>
      </c>
      <c r="E911" s="76" t="s">
        <v>87</v>
      </c>
      <c r="F911" s="76" t="str">
        <f>VLOOKUP(E911,Lookup!$A$1:$B$68,2,FALSE)</f>
        <v>Integrated Surgery</v>
      </c>
      <c r="G911" s="89" t="s">
        <v>2879</v>
      </c>
      <c r="H911" s="76" t="s">
        <v>4904</v>
      </c>
      <c r="I911" s="76" t="s">
        <v>50</v>
      </c>
      <c r="J911" s="91">
        <v>45318</v>
      </c>
      <c r="K911" s="91">
        <v>45318</v>
      </c>
      <c r="L911" s="89" t="s">
        <v>4881</v>
      </c>
      <c r="M911" s="89" t="s">
        <v>2412</v>
      </c>
      <c r="N911" s="89" t="s">
        <v>2413</v>
      </c>
      <c r="O911" s="89" t="s">
        <v>210</v>
      </c>
      <c r="P911" s="89" t="s">
        <v>782</v>
      </c>
      <c r="Q911" s="89" t="s">
        <v>895</v>
      </c>
      <c r="R911" s="92" t="s">
        <v>91</v>
      </c>
      <c r="S911" s="89"/>
      <c r="T911" s="89"/>
      <c r="U911" s="89"/>
      <c r="V911" s="89"/>
      <c r="W911" s="89"/>
      <c r="X911" s="89"/>
      <c r="Y911" s="91"/>
    </row>
    <row r="912" spans="1:25" x14ac:dyDescent="0.25">
      <c r="A912" s="89">
        <v>47858</v>
      </c>
      <c r="B912" s="90" t="s">
        <v>92</v>
      </c>
      <c r="C912" s="89" t="s">
        <v>125</v>
      </c>
      <c r="D912" s="89" t="s">
        <v>2811</v>
      </c>
      <c r="E912" s="76" t="s">
        <v>204</v>
      </c>
      <c r="F912" s="76" t="str">
        <f>VLOOKUP(E912,Lookup!$A$1:$B$68,2,FALSE)</f>
        <v>Medicine</v>
      </c>
      <c r="G912" s="89" t="s">
        <v>2812</v>
      </c>
      <c r="H912" s="76" t="s">
        <v>4904</v>
      </c>
      <c r="I912" s="76" t="s">
        <v>3231</v>
      </c>
      <c r="J912" s="91">
        <v>45320</v>
      </c>
      <c r="K912" s="91">
        <v>45317</v>
      </c>
      <c r="L912" s="89"/>
      <c r="M912" s="89" t="s">
        <v>2404</v>
      </c>
      <c r="N912" s="89" t="s">
        <v>2405</v>
      </c>
      <c r="O912" s="89" t="s">
        <v>127</v>
      </c>
      <c r="P912" s="89" t="s">
        <v>128</v>
      </c>
      <c r="Q912" s="89" t="s">
        <v>189</v>
      </c>
      <c r="R912" s="92" t="s">
        <v>91</v>
      </c>
      <c r="S912" s="89"/>
      <c r="T912" s="89"/>
      <c r="U912" s="89"/>
      <c r="V912" s="89"/>
      <c r="W912" s="89"/>
      <c r="X912" s="89"/>
      <c r="Y912" s="91"/>
    </row>
    <row r="913" spans="1:25" x14ac:dyDescent="0.25">
      <c r="A913" s="89">
        <v>47802</v>
      </c>
      <c r="B913" s="90" t="s">
        <v>92</v>
      </c>
      <c r="C913" s="89" t="s">
        <v>86</v>
      </c>
      <c r="D913" s="89" t="s">
        <v>2723</v>
      </c>
      <c r="E913" s="76" t="s">
        <v>36</v>
      </c>
      <c r="F913" s="76" t="str">
        <f>VLOOKUP(E913,Lookup!$A$1:$B$68,2,FALSE)</f>
        <v>Emergency Flow / ED</v>
      </c>
      <c r="G913" s="89" t="s">
        <v>2724</v>
      </c>
      <c r="H913" s="76" t="s">
        <v>4904</v>
      </c>
      <c r="I913" s="76" t="s">
        <v>36</v>
      </c>
      <c r="J913" s="91">
        <v>45320</v>
      </c>
      <c r="K913" s="91">
        <v>45319</v>
      </c>
      <c r="L913" s="89" t="s">
        <v>5335</v>
      </c>
      <c r="M913" s="89" t="s">
        <v>2415</v>
      </c>
      <c r="N913" s="89" t="s">
        <v>2416</v>
      </c>
      <c r="O913" s="89" t="s">
        <v>88</v>
      </c>
      <c r="P913" s="89" t="s">
        <v>158</v>
      </c>
      <c r="Q913" s="89" t="s">
        <v>89</v>
      </c>
      <c r="R913" s="92" t="s">
        <v>91</v>
      </c>
      <c r="S913" s="93" t="s">
        <v>91</v>
      </c>
      <c r="T913" s="89"/>
      <c r="U913" s="89"/>
      <c r="V913" s="89"/>
      <c r="W913" s="89"/>
      <c r="X913" s="89"/>
      <c r="Y913" s="91"/>
    </row>
    <row r="914" spans="1:25" x14ac:dyDescent="0.25">
      <c r="A914" s="89">
        <v>47833</v>
      </c>
      <c r="B914" s="90" t="s">
        <v>92</v>
      </c>
      <c r="C914" s="89" t="s">
        <v>125</v>
      </c>
      <c r="D914" s="89" t="s">
        <v>2847</v>
      </c>
      <c r="E914" s="76" t="s">
        <v>165</v>
      </c>
      <c r="F914" s="76" t="str">
        <f>VLOOKUP(E914,Lookup!$A$1:$B$68,2,FALSE)</f>
        <v>Emergency Flow / ED</v>
      </c>
      <c r="G914" s="89" t="s">
        <v>2857</v>
      </c>
      <c r="H914" s="76" t="s">
        <v>4904</v>
      </c>
      <c r="I914" s="76" t="s">
        <v>55</v>
      </c>
      <c r="J914" s="91">
        <v>45320</v>
      </c>
      <c r="K914" s="91">
        <v>45320</v>
      </c>
      <c r="L914" s="89" t="s">
        <v>4775</v>
      </c>
      <c r="M914" s="89" t="s">
        <v>2421</v>
      </c>
      <c r="N914" s="89" t="s">
        <v>2422</v>
      </c>
      <c r="O914" s="89" t="s">
        <v>150</v>
      </c>
      <c r="P914" s="89" t="s">
        <v>231</v>
      </c>
      <c r="Q914" s="89" t="s">
        <v>1039</v>
      </c>
      <c r="R914" s="92" t="s">
        <v>91</v>
      </c>
      <c r="S914" s="89"/>
      <c r="T914" s="89"/>
      <c r="U914" s="89"/>
      <c r="V914" s="89"/>
      <c r="W914" s="89"/>
      <c r="X914" s="89"/>
      <c r="Y914" s="91"/>
    </row>
    <row r="915" spans="1:25" x14ac:dyDescent="0.25">
      <c r="A915" s="89">
        <v>47874</v>
      </c>
      <c r="B915" s="90" t="s">
        <v>92</v>
      </c>
      <c r="C915" s="89" t="s">
        <v>86</v>
      </c>
      <c r="D915" s="89" t="s">
        <v>2718</v>
      </c>
      <c r="E915" s="76" t="s">
        <v>130</v>
      </c>
      <c r="F915" s="76" t="str">
        <f>VLOOKUP(E915,Lookup!$A$1:$B$68,2,FALSE)</f>
        <v>Medicine</v>
      </c>
      <c r="G915" s="89" t="s">
        <v>2720</v>
      </c>
      <c r="H915" s="76" t="s">
        <v>4904</v>
      </c>
      <c r="I915" s="76" t="s">
        <v>3217</v>
      </c>
      <c r="J915" s="91">
        <v>45320</v>
      </c>
      <c r="K915" s="91">
        <v>45320</v>
      </c>
      <c r="L915" s="89" t="s">
        <v>4787</v>
      </c>
      <c r="M915" s="89" t="s">
        <v>2423</v>
      </c>
      <c r="N915" s="89" t="s">
        <v>2424</v>
      </c>
      <c r="O915" s="89" t="s">
        <v>252</v>
      </c>
      <c r="P915" s="89" t="s">
        <v>2425</v>
      </c>
      <c r="Q915" s="89" t="s">
        <v>2426</v>
      </c>
      <c r="R915" s="92" t="s">
        <v>91</v>
      </c>
      <c r="S915" s="93" t="s">
        <v>91</v>
      </c>
      <c r="T915" s="89"/>
      <c r="U915" s="89" t="s">
        <v>3756</v>
      </c>
      <c r="V915" s="89"/>
      <c r="W915" s="89"/>
      <c r="X915" s="89"/>
      <c r="Y915" s="91"/>
    </row>
    <row r="916" spans="1:25" x14ac:dyDescent="0.25">
      <c r="A916" s="89">
        <v>47829</v>
      </c>
      <c r="B916" s="90" t="s">
        <v>92</v>
      </c>
      <c r="C916" s="89" t="s">
        <v>125</v>
      </c>
      <c r="D916" s="89" t="s">
        <v>2710</v>
      </c>
      <c r="E916" s="76" t="s">
        <v>126</v>
      </c>
      <c r="F916" s="76" t="str">
        <f>VLOOKUP(E916,Lookup!$A$1:$B$68,2,FALSE)</f>
        <v>Emergency Flow / ED</v>
      </c>
      <c r="G916" s="89" t="s">
        <v>2911</v>
      </c>
      <c r="H916" s="76" t="s">
        <v>4970</v>
      </c>
      <c r="I916" s="76" t="s">
        <v>3243</v>
      </c>
      <c r="J916" s="91">
        <v>45320</v>
      </c>
      <c r="K916" s="91">
        <v>45320</v>
      </c>
      <c r="L916" s="89" t="s">
        <v>4954</v>
      </c>
      <c r="M916" s="89" t="s">
        <v>2427</v>
      </c>
      <c r="N916" s="89" t="s">
        <v>2428</v>
      </c>
      <c r="O916" s="89" t="s">
        <v>107</v>
      </c>
      <c r="P916" s="89" t="s">
        <v>120</v>
      </c>
      <c r="Q916" s="89" t="s">
        <v>121</v>
      </c>
      <c r="R916" s="92" t="s">
        <v>91</v>
      </c>
      <c r="S916" s="89"/>
      <c r="T916" s="89"/>
      <c r="U916" s="89"/>
      <c r="V916" s="89"/>
      <c r="W916" s="89"/>
      <c r="X916" s="89"/>
      <c r="Y916" s="91"/>
    </row>
    <row r="917" spans="1:25" x14ac:dyDescent="0.25">
      <c r="A917" s="89">
        <v>47942</v>
      </c>
      <c r="B917" s="90" t="s">
        <v>85</v>
      </c>
      <c r="C917" s="89" t="s">
        <v>125</v>
      </c>
      <c r="D917" s="89" t="s">
        <v>2742</v>
      </c>
      <c r="E917" s="76" t="s">
        <v>569</v>
      </c>
      <c r="F917" s="76" t="str">
        <f>VLOOKUP(E917,Lookup!$A$1:$B$68,2,FALSE)</f>
        <v>Medicine</v>
      </c>
      <c r="G917" s="89" t="s">
        <v>2743</v>
      </c>
      <c r="H917" s="76" t="s">
        <v>4904</v>
      </c>
      <c r="I917" s="76" t="s">
        <v>3242</v>
      </c>
      <c r="J917" s="91">
        <v>45321</v>
      </c>
      <c r="K917" s="91">
        <v>45319</v>
      </c>
      <c r="L917" s="89" t="s">
        <v>4826</v>
      </c>
      <c r="M917" s="89" t="s">
        <v>2417</v>
      </c>
      <c r="N917" s="89" t="s">
        <v>1540</v>
      </c>
      <c r="O917" s="89" t="s">
        <v>127</v>
      </c>
      <c r="P917" s="89" t="s">
        <v>128</v>
      </c>
      <c r="Q917" s="89" t="s">
        <v>189</v>
      </c>
      <c r="R917" s="92" t="s">
        <v>91</v>
      </c>
      <c r="S917" s="89"/>
      <c r="T917" s="101" t="s">
        <v>91</v>
      </c>
      <c r="U917" s="89" t="s">
        <v>2418</v>
      </c>
      <c r="V917" s="89" t="s">
        <v>2419</v>
      </c>
      <c r="W917" s="89"/>
      <c r="X917" s="89" t="s">
        <v>2420</v>
      </c>
      <c r="Y917" s="91">
        <v>45353</v>
      </c>
    </row>
    <row r="918" spans="1:25" x14ac:dyDescent="0.25">
      <c r="A918" s="89">
        <v>47887</v>
      </c>
      <c r="B918" s="90" t="s">
        <v>92</v>
      </c>
      <c r="C918" s="89" t="s">
        <v>86</v>
      </c>
      <c r="D918" s="89" t="s">
        <v>2723</v>
      </c>
      <c r="E918" s="76" t="s">
        <v>36</v>
      </c>
      <c r="F918" s="76" t="str">
        <f>VLOOKUP(E918,Lookup!$A$1:$B$68,2,FALSE)</f>
        <v>Emergency Flow / ED</v>
      </c>
      <c r="G918" s="89" t="s">
        <v>2717</v>
      </c>
      <c r="H918" s="76" t="s">
        <v>4904</v>
      </c>
      <c r="I918" s="76" t="s">
        <v>45</v>
      </c>
      <c r="J918" s="91">
        <v>45321</v>
      </c>
      <c r="K918" s="91">
        <v>45320</v>
      </c>
      <c r="L918" s="89" t="s">
        <v>4804</v>
      </c>
      <c r="M918" s="89" t="s">
        <v>2429</v>
      </c>
      <c r="N918" s="89" t="s">
        <v>2430</v>
      </c>
      <c r="O918" s="89" t="s">
        <v>88</v>
      </c>
      <c r="P918" s="89" t="s">
        <v>158</v>
      </c>
      <c r="Q918" s="89" t="s">
        <v>89</v>
      </c>
      <c r="R918" s="92" t="s">
        <v>91</v>
      </c>
      <c r="S918" s="93" t="s">
        <v>91</v>
      </c>
      <c r="T918" s="89"/>
      <c r="U918" s="89"/>
      <c r="V918" s="89"/>
      <c r="W918" s="89"/>
      <c r="X918" s="89"/>
      <c r="Y918" s="91"/>
    </row>
    <row r="919" spans="1:25" x14ac:dyDescent="0.25">
      <c r="A919" s="89">
        <v>47926</v>
      </c>
      <c r="B919" s="90" t="s">
        <v>183</v>
      </c>
      <c r="C919" s="89" t="s">
        <v>86</v>
      </c>
      <c r="D919" s="89" t="s">
        <v>2819</v>
      </c>
      <c r="E919" s="76" t="s">
        <v>245</v>
      </c>
      <c r="F919" s="76" t="str">
        <f>VLOOKUP(E919,Lookup!$A$1:$B$68,2,FALSE)</f>
        <v>Specialist Surgery</v>
      </c>
      <c r="G919" s="89" t="s">
        <v>2825</v>
      </c>
      <c r="H919" s="76" t="s">
        <v>4904</v>
      </c>
      <c r="I919" s="76" t="s">
        <v>3298</v>
      </c>
      <c r="J919" s="91">
        <v>45321</v>
      </c>
      <c r="K919" s="91">
        <v>45321</v>
      </c>
      <c r="L919" s="89" t="s">
        <v>4856</v>
      </c>
      <c r="M919" s="89" t="s">
        <v>2439</v>
      </c>
      <c r="N919" s="89" t="s">
        <v>847</v>
      </c>
      <c r="O919" s="89" t="s">
        <v>127</v>
      </c>
      <c r="P919" s="89" t="s">
        <v>145</v>
      </c>
      <c r="Q919" s="89" t="s">
        <v>149</v>
      </c>
      <c r="R919" s="92" t="s">
        <v>91</v>
      </c>
      <c r="S919" s="103" t="s">
        <v>171</v>
      </c>
      <c r="T919" s="104" t="s">
        <v>171</v>
      </c>
      <c r="U919" s="89" t="s">
        <v>2440</v>
      </c>
      <c r="V919" s="89" t="s">
        <v>5696</v>
      </c>
      <c r="W919" s="89"/>
      <c r="X919" s="89" t="s">
        <v>5695</v>
      </c>
      <c r="Y919" s="91"/>
    </row>
    <row r="920" spans="1:25" x14ac:dyDescent="0.25">
      <c r="A920" s="89">
        <v>47954</v>
      </c>
      <c r="B920" s="90" t="s">
        <v>85</v>
      </c>
      <c r="C920" s="89" t="s">
        <v>86</v>
      </c>
      <c r="D920" s="89" t="s">
        <v>2709</v>
      </c>
      <c r="E920" s="76" t="s">
        <v>122</v>
      </c>
      <c r="F920" s="76" t="str">
        <f>VLOOKUP(E920,Lookup!$A$1:$B$68,2,FALSE)</f>
        <v>Integrated Surgery</v>
      </c>
      <c r="G920" s="89" t="s">
        <v>2924</v>
      </c>
      <c r="H920" s="76" t="s">
        <v>4904</v>
      </c>
      <c r="I920" s="76" t="s">
        <v>53</v>
      </c>
      <c r="J920" s="91">
        <v>45321</v>
      </c>
      <c r="K920" s="91">
        <v>45321</v>
      </c>
      <c r="L920" s="89" t="s">
        <v>4845</v>
      </c>
      <c r="M920" s="89" t="s">
        <v>2437</v>
      </c>
      <c r="N920" s="89" t="s">
        <v>2438</v>
      </c>
      <c r="O920" s="89" t="s">
        <v>88</v>
      </c>
      <c r="P920" s="89" t="s">
        <v>90</v>
      </c>
      <c r="Q920" s="89" t="s">
        <v>4936</v>
      </c>
      <c r="R920" s="92" t="s">
        <v>91</v>
      </c>
      <c r="S920" s="89"/>
      <c r="T920" s="89"/>
      <c r="U920" s="89"/>
      <c r="V920" s="89"/>
      <c r="W920" s="89"/>
      <c r="X920" s="89"/>
      <c r="Y920" s="91"/>
    </row>
    <row r="921" spans="1:25" x14ac:dyDescent="0.25">
      <c r="A921" s="89">
        <v>47957</v>
      </c>
      <c r="B921" s="90" t="s">
        <v>85</v>
      </c>
      <c r="C921" s="89" t="s">
        <v>86</v>
      </c>
      <c r="D921" s="89" t="s">
        <v>2740</v>
      </c>
      <c r="E921" s="76" t="s">
        <v>191</v>
      </c>
      <c r="F921" s="76" t="str">
        <f>VLOOKUP(E921,Lookup!$A$1:$B$68,2,FALSE)</f>
        <v>Medicine</v>
      </c>
      <c r="G921" s="89" t="s">
        <v>2738</v>
      </c>
      <c r="H921" s="76" t="s">
        <v>4904</v>
      </c>
      <c r="I921" s="76" t="s">
        <v>3229</v>
      </c>
      <c r="J921" s="91">
        <v>45321</v>
      </c>
      <c r="K921" s="91">
        <v>45321</v>
      </c>
      <c r="L921" s="89"/>
      <c r="M921" s="89" t="s">
        <v>2435</v>
      </c>
      <c r="N921" s="89" t="s">
        <v>2436</v>
      </c>
      <c r="O921" s="89" t="s">
        <v>88</v>
      </c>
      <c r="P921" s="89" t="s">
        <v>90</v>
      </c>
      <c r="Q921" s="89" t="s">
        <v>157</v>
      </c>
      <c r="R921" s="92" t="s">
        <v>91</v>
      </c>
      <c r="S921" s="93" t="s">
        <v>91</v>
      </c>
      <c r="T921" s="89"/>
      <c r="U921" s="89"/>
      <c r="V921" s="89"/>
      <c r="W921" s="89"/>
      <c r="X921" s="89"/>
      <c r="Y921" s="91"/>
    </row>
    <row r="922" spans="1:25" x14ac:dyDescent="0.25">
      <c r="A922" s="89">
        <v>48046</v>
      </c>
      <c r="B922" s="90" t="s">
        <v>92</v>
      </c>
      <c r="C922" s="89" t="s">
        <v>86</v>
      </c>
      <c r="D922" s="89" t="s">
        <v>2723</v>
      </c>
      <c r="E922" s="76" t="s">
        <v>36</v>
      </c>
      <c r="F922" s="76" t="str">
        <f>VLOOKUP(E922,Lookup!$A$1:$B$68,2,FALSE)</f>
        <v>Emergency Flow / ED</v>
      </c>
      <c r="G922" s="89" t="s">
        <v>2724</v>
      </c>
      <c r="H922" s="76" t="s">
        <v>4904</v>
      </c>
      <c r="I922" s="76" t="s">
        <v>36</v>
      </c>
      <c r="J922" s="91">
        <v>45322</v>
      </c>
      <c r="K922" s="91">
        <v>45322</v>
      </c>
      <c r="L922" s="89" t="s">
        <v>5470</v>
      </c>
      <c r="M922" s="89" t="s">
        <v>2445</v>
      </c>
      <c r="N922" s="89" t="s">
        <v>2446</v>
      </c>
      <c r="O922" s="89" t="s">
        <v>107</v>
      </c>
      <c r="P922" s="89" t="s">
        <v>120</v>
      </c>
      <c r="Q922" s="89" t="s">
        <v>121</v>
      </c>
      <c r="R922" s="92" t="s">
        <v>91</v>
      </c>
      <c r="S922" s="93" t="s">
        <v>91</v>
      </c>
      <c r="T922" s="89"/>
      <c r="U922" s="89"/>
      <c r="V922" s="89"/>
      <c r="W922" s="89"/>
      <c r="X922" s="89"/>
      <c r="Y922" s="91"/>
    </row>
    <row r="923" spans="1:25" x14ac:dyDescent="0.25">
      <c r="A923" s="89">
        <v>48109</v>
      </c>
      <c r="B923" s="90" t="s">
        <v>92</v>
      </c>
      <c r="C923" s="89" t="s">
        <v>86</v>
      </c>
      <c r="D923" s="89" t="s">
        <v>2749</v>
      </c>
      <c r="E923" s="76" t="s">
        <v>93</v>
      </c>
      <c r="F923" s="76" t="str">
        <f>VLOOKUP(E923,Lookup!$A$1:$B$68,2,FALSE)</f>
        <v>Medicine</v>
      </c>
      <c r="G923" s="89" t="s">
        <v>2744</v>
      </c>
      <c r="H923" s="76" t="s">
        <v>4904</v>
      </c>
      <c r="I923" s="76" t="s">
        <v>3212</v>
      </c>
      <c r="J923" s="91">
        <v>45323</v>
      </c>
      <c r="K923" s="91">
        <v>45307</v>
      </c>
      <c r="L923" s="89"/>
      <c r="M923" s="89" t="s">
        <v>2356</v>
      </c>
      <c r="N923" s="89" t="s">
        <v>2357</v>
      </c>
      <c r="O923" s="89" t="s">
        <v>115</v>
      </c>
      <c r="P923" s="89" t="s">
        <v>116</v>
      </c>
      <c r="Q923" s="89" t="s">
        <v>117</v>
      </c>
      <c r="R923" s="95" t="s">
        <v>11</v>
      </c>
      <c r="S923" s="93" t="s">
        <v>91</v>
      </c>
      <c r="T923" s="89"/>
      <c r="U923" s="89"/>
      <c r="V923" s="89"/>
      <c r="W923" s="89"/>
      <c r="X923" s="89"/>
      <c r="Y923" s="91"/>
    </row>
    <row r="924" spans="1:25" x14ac:dyDescent="0.25">
      <c r="A924" s="89">
        <v>48141</v>
      </c>
      <c r="B924" s="90" t="s">
        <v>92</v>
      </c>
      <c r="C924" s="89" t="s">
        <v>86</v>
      </c>
      <c r="D924" s="89" t="s">
        <v>2847</v>
      </c>
      <c r="E924" s="76" t="s">
        <v>165</v>
      </c>
      <c r="F924" s="76" t="str">
        <f>VLOOKUP(E924,Lookup!$A$1:$B$68,2,FALSE)</f>
        <v>Emergency Flow / ED</v>
      </c>
      <c r="G924" s="89" t="s">
        <v>2831</v>
      </c>
      <c r="H924" s="76" t="s">
        <v>4904</v>
      </c>
      <c r="I924" s="76" t="s">
        <v>3300</v>
      </c>
      <c r="J924" s="91">
        <v>45323</v>
      </c>
      <c r="K924" s="91">
        <v>45321</v>
      </c>
      <c r="L924" s="89" t="s">
        <v>4763</v>
      </c>
      <c r="M924" s="89" t="s">
        <v>2443</v>
      </c>
      <c r="N924" s="89" t="s">
        <v>2444</v>
      </c>
      <c r="O924" s="89" t="s">
        <v>131</v>
      </c>
      <c r="P924" s="89" t="s">
        <v>132</v>
      </c>
      <c r="Q924" s="89" t="s">
        <v>259</v>
      </c>
      <c r="R924" s="92" t="s">
        <v>91</v>
      </c>
      <c r="S924" s="93" t="s">
        <v>91</v>
      </c>
      <c r="T924" s="89"/>
      <c r="U924" s="89"/>
      <c r="V924" s="89"/>
      <c r="W924" s="89"/>
      <c r="X924" s="89"/>
      <c r="Y924" s="91"/>
    </row>
    <row r="925" spans="1:25" x14ac:dyDescent="0.25">
      <c r="A925" s="89">
        <v>48147</v>
      </c>
      <c r="B925" s="90" t="s">
        <v>92</v>
      </c>
      <c r="C925" s="89" t="s">
        <v>155</v>
      </c>
      <c r="D925" s="89" t="s">
        <v>2811</v>
      </c>
      <c r="E925" s="76" t="s">
        <v>204</v>
      </c>
      <c r="F925" s="76" t="str">
        <f>VLOOKUP(E925,Lookup!$A$1:$B$68,2,FALSE)</f>
        <v>Medicine</v>
      </c>
      <c r="G925" s="89" t="s">
        <v>5821</v>
      </c>
      <c r="H925" s="76" t="s">
        <v>5822</v>
      </c>
      <c r="I925" s="76" t="s">
        <v>5811</v>
      </c>
      <c r="J925" s="91">
        <v>45323</v>
      </c>
      <c r="K925" s="91">
        <v>45323</v>
      </c>
      <c r="L925" s="89" t="s">
        <v>4845</v>
      </c>
      <c r="M925" s="89" t="s">
        <v>2452</v>
      </c>
      <c r="N925" s="89" t="s">
        <v>2453</v>
      </c>
      <c r="O925" s="89" t="s">
        <v>135</v>
      </c>
      <c r="P925" s="89" t="s">
        <v>136</v>
      </c>
      <c r="Q925" s="89" t="s">
        <v>1841</v>
      </c>
      <c r="R925" s="92" t="s">
        <v>91</v>
      </c>
      <c r="S925" s="89"/>
      <c r="T925" s="89"/>
      <c r="U925" s="89"/>
      <c r="V925" s="89"/>
      <c r="W925" s="89"/>
      <c r="X925" s="89"/>
      <c r="Y925" s="91"/>
    </row>
    <row r="926" spans="1:25" x14ac:dyDescent="0.25">
      <c r="A926" s="89">
        <v>48160</v>
      </c>
      <c r="B926" s="90" t="s">
        <v>92</v>
      </c>
      <c r="C926" s="89" t="s">
        <v>86</v>
      </c>
      <c r="D926" s="89" t="s">
        <v>2737</v>
      </c>
      <c r="E926" s="76" t="s">
        <v>230</v>
      </c>
      <c r="F926" s="76" t="str">
        <f>VLOOKUP(E926,Lookup!$A$1:$B$68,2,FALSE)</f>
        <v>Medicine</v>
      </c>
      <c r="G926" s="89" t="s">
        <v>2738</v>
      </c>
      <c r="H926" s="76" t="s">
        <v>4904</v>
      </c>
      <c r="I926" s="76" t="s">
        <v>3229</v>
      </c>
      <c r="J926" s="91">
        <v>45323</v>
      </c>
      <c r="K926" s="91">
        <v>45323</v>
      </c>
      <c r="L926" s="89"/>
      <c r="M926" s="89" t="s">
        <v>2450</v>
      </c>
      <c r="N926" s="89" t="s">
        <v>2451</v>
      </c>
      <c r="O926" s="89" t="s">
        <v>88</v>
      </c>
      <c r="P926" s="89" t="s">
        <v>90</v>
      </c>
      <c r="Q926" s="89" t="s">
        <v>89</v>
      </c>
      <c r="R926" s="92" t="s">
        <v>91</v>
      </c>
      <c r="S926" s="93" t="s">
        <v>91</v>
      </c>
      <c r="T926" s="89"/>
      <c r="U926" s="89" t="s">
        <v>90</v>
      </c>
      <c r="V926" s="89"/>
      <c r="W926" s="89"/>
      <c r="X926" s="89"/>
      <c r="Y926" s="91"/>
    </row>
    <row r="927" spans="1:25" x14ac:dyDescent="0.25">
      <c r="A927" s="89">
        <v>48126</v>
      </c>
      <c r="B927" s="90" t="s">
        <v>85</v>
      </c>
      <c r="C927" s="89" t="s">
        <v>86</v>
      </c>
      <c r="D927" s="89" t="s">
        <v>2710</v>
      </c>
      <c r="E927" s="76" t="s">
        <v>126</v>
      </c>
      <c r="F927" s="76" t="str">
        <f>VLOOKUP(E927,Lookup!$A$1:$B$68,2,FALSE)</f>
        <v>Emergency Flow / ED</v>
      </c>
      <c r="G927" s="89" t="s">
        <v>2732</v>
      </c>
      <c r="H927" s="76" t="s">
        <v>4904</v>
      </c>
      <c r="I927" s="76" t="s">
        <v>3240</v>
      </c>
      <c r="J927" s="91">
        <v>45323</v>
      </c>
      <c r="K927" s="91">
        <v>45323</v>
      </c>
      <c r="L927" s="89"/>
      <c r="M927" s="89" t="s">
        <v>2448</v>
      </c>
      <c r="N927" s="89" t="s">
        <v>2449</v>
      </c>
      <c r="O927" s="89" t="s">
        <v>88</v>
      </c>
      <c r="P927" s="89" t="s">
        <v>158</v>
      </c>
      <c r="Q927" s="89" t="s">
        <v>89</v>
      </c>
      <c r="R927" s="96" t="s">
        <v>104</v>
      </c>
      <c r="S927" s="93" t="s">
        <v>91</v>
      </c>
      <c r="T927" s="89"/>
      <c r="U927" s="89"/>
      <c r="V927" s="89"/>
      <c r="W927" s="89"/>
      <c r="X927" s="89"/>
      <c r="Y927" s="91"/>
    </row>
    <row r="928" spans="1:25" x14ac:dyDescent="0.25">
      <c r="A928" s="89">
        <v>48249</v>
      </c>
      <c r="B928" s="90" t="s">
        <v>92</v>
      </c>
      <c r="C928" s="89" t="s">
        <v>86</v>
      </c>
      <c r="D928" s="89" t="s">
        <v>2718</v>
      </c>
      <c r="E928" s="76" t="s">
        <v>130</v>
      </c>
      <c r="F928" s="76" t="str">
        <f>VLOOKUP(E928,Lookup!$A$1:$B$68,2,FALSE)</f>
        <v>Medicine</v>
      </c>
      <c r="G928" s="89" t="s">
        <v>2720</v>
      </c>
      <c r="H928" s="76" t="s">
        <v>4904</v>
      </c>
      <c r="I928" s="76" t="s">
        <v>3217</v>
      </c>
      <c r="J928" s="91">
        <v>45324</v>
      </c>
      <c r="K928" s="91">
        <v>45302</v>
      </c>
      <c r="L928" s="89"/>
      <c r="M928" s="89" t="s">
        <v>2329</v>
      </c>
      <c r="N928" s="89" t="s">
        <v>2330</v>
      </c>
      <c r="O928" s="89" t="s">
        <v>131</v>
      </c>
      <c r="P928" s="89" t="s">
        <v>132</v>
      </c>
      <c r="Q928" s="89" t="s">
        <v>489</v>
      </c>
      <c r="R928" s="92" t="s">
        <v>91</v>
      </c>
      <c r="S928" s="93" t="s">
        <v>91</v>
      </c>
      <c r="T928" s="89"/>
      <c r="U928" s="89" t="s">
        <v>3755</v>
      </c>
      <c r="V928" s="89"/>
      <c r="W928" s="89"/>
      <c r="X928" s="89"/>
      <c r="Y928" s="91"/>
    </row>
    <row r="929" spans="1:25" x14ac:dyDescent="0.25">
      <c r="A929" s="89">
        <v>48163</v>
      </c>
      <c r="B929" s="90" t="s">
        <v>92</v>
      </c>
      <c r="C929" s="89" t="s">
        <v>86</v>
      </c>
      <c r="D929" s="89" t="s">
        <v>2710</v>
      </c>
      <c r="E929" s="76" t="s">
        <v>126</v>
      </c>
      <c r="F929" s="76" t="str">
        <f>VLOOKUP(E929,Lookup!$A$1:$B$68,2,FALSE)</f>
        <v>Emergency Flow / ED</v>
      </c>
      <c r="G929" s="89" t="s">
        <v>2844</v>
      </c>
      <c r="H929" s="76" t="s">
        <v>4904</v>
      </c>
      <c r="I929" s="76" t="s">
        <v>3224</v>
      </c>
      <c r="J929" s="91">
        <v>45324</v>
      </c>
      <c r="K929" s="91">
        <v>45321</v>
      </c>
      <c r="L929" s="89" t="s">
        <v>4828</v>
      </c>
      <c r="M929" s="89" t="s">
        <v>2433</v>
      </c>
      <c r="N929" s="89" t="s">
        <v>2434</v>
      </c>
      <c r="O929" s="89" t="s">
        <v>153</v>
      </c>
      <c r="P929" s="89" t="s">
        <v>199</v>
      </c>
      <c r="Q929" s="89" t="s">
        <v>200</v>
      </c>
      <c r="R929" s="96" t="s">
        <v>104</v>
      </c>
      <c r="S929" s="93" t="s">
        <v>91</v>
      </c>
      <c r="T929" s="89"/>
      <c r="U929" s="89"/>
      <c r="V929" s="89"/>
      <c r="W929" s="89"/>
      <c r="X929" s="89"/>
      <c r="Y929" s="91"/>
    </row>
    <row r="930" spans="1:25" x14ac:dyDescent="0.25">
      <c r="A930" s="89">
        <v>48200</v>
      </c>
      <c r="B930" s="108" t="s">
        <v>1895</v>
      </c>
      <c r="C930" s="89" t="s">
        <v>86</v>
      </c>
      <c r="D930" s="89" t="s">
        <v>2894</v>
      </c>
      <c r="E930" s="76" t="s">
        <v>528</v>
      </c>
      <c r="F930" s="76" t="str">
        <f>VLOOKUP(E930,Lookup!$A$1:$B$68,2,FALSE)</f>
        <v>Integrated Surgery</v>
      </c>
      <c r="G930" s="89" t="s">
        <v>2967</v>
      </c>
      <c r="H930" s="76" t="s">
        <v>4923</v>
      </c>
      <c r="I930" s="76" t="s">
        <v>3221</v>
      </c>
      <c r="J930" s="91">
        <v>45324</v>
      </c>
      <c r="K930" s="91">
        <v>45324</v>
      </c>
      <c r="L930" s="89" t="s">
        <v>4755</v>
      </c>
      <c r="M930" s="89" t="s">
        <v>2458</v>
      </c>
      <c r="N930" s="89" t="s">
        <v>2459</v>
      </c>
      <c r="O930" s="89" t="s">
        <v>127</v>
      </c>
      <c r="P930" s="89" t="s">
        <v>1033</v>
      </c>
      <c r="Q930" s="89" t="s">
        <v>1034</v>
      </c>
      <c r="R930" s="94" t="s">
        <v>99</v>
      </c>
      <c r="S930" s="89"/>
      <c r="T930" s="89"/>
      <c r="U930" s="89"/>
      <c r="V930" s="89"/>
      <c r="W930" s="89"/>
      <c r="X930" s="89"/>
      <c r="Y930" s="91"/>
    </row>
    <row r="931" spans="1:25" x14ac:dyDescent="0.25">
      <c r="A931" s="89">
        <v>48180</v>
      </c>
      <c r="B931" s="90" t="s">
        <v>92</v>
      </c>
      <c r="C931" s="89" t="s">
        <v>86</v>
      </c>
      <c r="D931" s="89" t="s">
        <v>2723</v>
      </c>
      <c r="E931" s="76" t="s">
        <v>36</v>
      </c>
      <c r="F931" s="76" t="str">
        <f>VLOOKUP(E931,Lookup!$A$1:$B$68,2,FALSE)</f>
        <v>Emergency Flow / ED</v>
      </c>
      <c r="G931" s="89" t="s">
        <v>2720</v>
      </c>
      <c r="H931" s="76" t="s">
        <v>4904</v>
      </c>
      <c r="I931" s="76" t="s">
        <v>3217</v>
      </c>
      <c r="J931" s="91">
        <v>45324</v>
      </c>
      <c r="K931" s="91">
        <v>45324</v>
      </c>
      <c r="L931" s="89" t="s">
        <v>4792</v>
      </c>
      <c r="M931" s="89" t="s">
        <v>2456</v>
      </c>
      <c r="N931" s="89" t="s">
        <v>2457</v>
      </c>
      <c r="O931" s="89" t="s">
        <v>729</v>
      </c>
      <c r="P931" s="89" t="s">
        <v>1823</v>
      </c>
      <c r="Q931" s="89" t="s">
        <v>98</v>
      </c>
      <c r="R931" s="92" t="s">
        <v>91</v>
      </c>
      <c r="S931" s="93" t="s">
        <v>91</v>
      </c>
      <c r="T931" s="89"/>
      <c r="U931" s="89"/>
      <c r="V931" s="89"/>
      <c r="W931" s="89"/>
      <c r="X931" s="89"/>
      <c r="Y931" s="91"/>
    </row>
    <row r="932" spans="1:25" x14ac:dyDescent="0.25">
      <c r="A932" s="89">
        <v>48296</v>
      </c>
      <c r="B932" s="90" t="s">
        <v>85</v>
      </c>
      <c r="C932" s="89" t="s">
        <v>86</v>
      </c>
      <c r="D932" s="89" t="s">
        <v>2718</v>
      </c>
      <c r="E932" s="76" t="s">
        <v>130</v>
      </c>
      <c r="F932" s="76" t="str">
        <f>VLOOKUP(E932,Lookup!$A$1:$B$68,2,FALSE)</f>
        <v>Medicine</v>
      </c>
      <c r="G932" s="89" t="s">
        <v>2732</v>
      </c>
      <c r="H932" s="76" t="s">
        <v>4904</v>
      </c>
      <c r="I932" s="76" t="s">
        <v>3240</v>
      </c>
      <c r="J932" s="91">
        <v>45325</v>
      </c>
      <c r="K932" s="91">
        <v>45325</v>
      </c>
      <c r="L932" s="89" t="s">
        <v>4797</v>
      </c>
      <c r="M932" s="89" t="s">
        <v>2461</v>
      </c>
      <c r="N932" s="89" t="s">
        <v>2462</v>
      </c>
      <c r="O932" s="89" t="s">
        <v>88</v>
      </c>
      <c r="P932" s="89" t="s">
        <v>4909</v>
      </c>
      <c r="Q932" s="89" t="s">
        <v>4908</v>
      </c>
      <c r="R932" s="94" t="s">
        <v>99</v>
      </c>
      <c r="S932" s="93" t="s">
        <v>91</v>
      </c>
      <c r="T932" s="101" t="s">
        <v>91</v>
      </c>
      <c r="U932" s="89" t="s">
        <v>3335</v>
      </c>
      <c r="V932" s="89" t="s">
        <v>3336</v>
      </c>
      <c r="W932" s="89"/>
      <c r="X932" s="89" t="s">
        <v>134</v>
      </c>
      <c r="Y932" s="91"/>
    </row>
    <row r="933" spans="1:25" x14ac:dyDescent="0.25">
      <c r="A933" s="89">
        <v>48314</v>
      </c>
      <c r="B933" s="90" t="s">
        <v>92</v>
      </c>
      <c r="C933" s="89" t="s">
        <v>86</v>
      </c>
      <c r="D933" s="89" t="s">
        <v>2723</v>
      </c>
      <c r="E933" s="76" t="s">
        <v>36</v>
      </c>
      <c r="F933" s="76" t="str">
        <f>VLOOKUP(E933,Lookup!$A$1:$B$68,2,FALSE)</f>
        <v>Emergency Flow / ED</v>
      </c>
      <c r="G933" s="89" t="s">
        <v>2720</v>
      </c>
      <c r="H933" s="76" t="s">
        <v>4904</v>
      </c>
      <c r="I933" s="76" t="s">
        <v>3217</v>
      </c>
      <c r="J933" s="91">
        <v>45326</v>
      </c>
      <c r="K933" s="91">
        <v>45325</v>
      </c>
      <c r="L933" s="89" t="s">
        <v>4779</v>
      </c>
      <c r="M933" s="89" t="s">
        <v>5884</v>
      </c>
      <c r="N933" s="89" t="s">
        <v>2460</v>
      </c>
      <c r="O933" s="89" t="s">
        <v>131</v>
      </c>
      <c r="P933" s="89" t="s">
        <v>132</v>
      </c>
      <c r="Q933" s="89" t="s">
        <v>586</v>
      </c>
      <c r="R933" s="92" t="s">
        <v>91</v>
      </c>
      <c r="S933" s="93" t="s">
        <v>91</v>
      </c>
      <c r="T933" s="89"/>
      <c r="U933" s="89" t="s">
        <v>3070</v>
      </c>
      <c r="V933" s="89"/>
      <c r="W933" s="89"/>
      <c r="X933" s="89"/>
      <c r="Y933" s="91"/>
    </row>
    <row r="934" spans="1:25" x14ac:dyDescent="0.25">
      <c r="A934" s="89">
        <v>48321</v>
      </c>
      <c r="B934" s="90" t="s">
        <v>85</v>
      </c>
      <c r="C934" s="89" t="s">
        <v>86</v>
      </c>
      <c r="D934" s="89" t="s">
        <v>2719</v>
      </c>
      <c r="E934" s="76" t="s">
        <v>831</v>
      </c>
      <c r="F934" s="76" t="str">
        <f>VLOOKUP(E934,Lookup!$A$1:$B$68,2,FALSE)</f>
        <v>Emergency Flow / ED</v>
      </c>
      <c r="G934" s="89" t="s">
        <v>2720</v>
      </c>
      <c r="H934" s="76" t="s">
        <v>4904</v>
      </c>
      <c r="I934" s="76" t="s">
        <v>3217</v>
      </c>
      <c r="J934" s="91">
        <v>45326</v>
      </c>
      <c r="K934" s="91">
        <v>45326</v>
      </c>
      <c r="L934" s="89" t="s">
        <v>4813</v>
      </c>
      <c r="M934" s="89" t="s">
        <v>2463</v>
      </c>
      <c r="N934" s="89" t="s">
        <v>2464</v>
      </c>
      <c r="O934" s="89" t="s">
        <v>88</v>
      </c>
      <c r="P934" s="89" t="s">
        <v>158</v>
      </c>
      <c r="Q934" s="89" t="s">
        <v>89</v>
      </c>
      <c r="R934" s="92" t="s">
        <v>91</v>
      </c>
      <c r="S934" s="89"/>
      <c r="T934" s="89"/>
      <c r="U934" s="89"/>
      <c r="V934" s="89"/>
      <c r="W934" s="89"/>
      <c r="X934" s="89"/>
      <c r="Y934" s="91"/>
    </row>
    <row r="935" spans="1:25" x14ac:dyDescent="0.25">
      <c r="A935" s="89">
        <v>48422</v>
      </c>
      <c r="B935" s="90" t="s">
        <v>92</v>
      </c>
      <c r="C935" s="89" t="s">
        <v>86</v>
      </c>
      <c r="D935" s="89" t="s">
        <v>2719</v>
      </c>
      <c r="E935" s="76" t="s">
        <v>831</v>
      </c>
      <c r="F935" s="76" t="str">
        <f>VLOOKUP(E935,Lookup!$A$1:$B$68,2,FALSE)</f>
        <v>Emergency Flow / ED</v>
      </c>
      <c r="G935" s="89" t="s">
        <v>2720</v>
      </c>
      <c r="H935" s="76" t="s">
        <v>4904</v>
      </c>
      <c r="I935" s="76" t="s">
        <v>3217</v>
      </c>
      <c r="J935" s="91">
        <v>45327</v>
      </c>
      <c r="K935" s="91">
        <v>45322</v>
      </c>
      <c r="L935" s="89" t="s">
        <v>5692</v>
      </c>
      <c r="M935" s="89" t="s">
        <v>2447</v>
      </c>
      <c r="N935" s="89" t="s">
        <v>1408</v>
      </c>
      <c r="O935" s="89" t="s">
        <v>127</v>
      </c>
      <c r="P935" s="89" t="s">
        <v>145</v>
      </c>
      <c r="Q935" s="89" t="s">
        <v>149</v>
      </c>
      <c r="R935" s="92" t="s">
        <v>91</v>
      </c>
      <c r="S935" s="93" t="s">
        <v>91</v>
      </c>
      <c r="T935" s="89"/>
      <c r="U935" s="89" t="s">
        <v>4116</v>
      </c>
      <c r="V935" s="89"/>
      <c r="W935" s="89"/>
      <c r="X935" s="89"/>
      <c r="Y935" s="91"/>
    </row>
    <row r="936" spans="1:25" x14ac:dyDescent="0.25">
      <c r="A936" s="89">
        <v>48379</v>
      </c>
      <c r="B936" s="90" t="s">
        <v>92</v>
      </c>
      <c r="C936" s="89" t="s">
        <v>125</v>
      </c>
      <c r="D936" s="89" t="s">
        <v>2847</v>
      </c>
      <c r="E936" s="76" t="s">
        <v>165</v>
      </c>
      <c r="F936" s="76" t="str">
        <f>VLOOKUP(E936,Lookup!$A$1:$B$68,2,FALSE)</f>
        <v>Emergency Flow / ED</v>
      </c>
      <c r="G936" s="89" t="s">
        <v>2720</v>
      </c>
      <c r="H936" s="76" t="s">
        <v>4904</v>
      </c>
      <c r="I936" s="76" t="s">
        <v>3217</v>
      </c>
      <c r="J936" s="91">
        <v>45327</v>
      </c>
      <c r="K936" s="91">
        <v>45327</v>
      </c>
      <c r="L936" s="89" t="s">
        <v>5691</v>
      </c>
      <c r="M936" s="89" t="s">
        <v>4117</v>
      </c>
      <c r="N936" s="89" t="s">
        <v>4118</v>
      </c>
      <c r="O936" s="89" t="s">
        <v>4942</v>
      </c>
      <c r="P936" s="89" t="s">
        <v>354</v>
      </c>
      <c r="Q936" s="89" t="s">
        <v>355</v>
      </c>
      <c r="R936" s="92" t="s">
        <v>91</v>
      </c>
      <c r="S936" s="93" t="s">
        <v>91</v>
      </c>
      <c r="T936" s="89"/>
      <c r="U936" s="89" t="s">
        <v>4119</v>
      </c>
      <c r="V936" s="89"/>
      <c r="W936" s="89"/>
      <c r="X936" s="89"/>
      <c r="Y936" s="91"/>
    </row>
    <row r="937" spans="1:25" x14ac:dyDescent="0.25">
      <c r="A937" s="89">
        <v>48425</v>
      </c>
      <c r="B937" s="90" t="s">
        <v>92</v>
      </c>
      <c r="C937" s="89" t="s">
        <v>86</v>
      </c>
      <c r="D937" s="89" t="s">
        <v>2716</v>
      </c>
      <c r="E937" s="76" t="s">
        <v>87</v>
      </c>
      <c r="F937" s="76" t="str">
        <f>VLOOKUP(E937,Lookup!$A$1:$B$68,2,FALSE)</f>
        <v>Integrated Surgery</v>
      </c>
      <c r="G937" s="89" t="s">
        <v>2879</v>
      </c>
      <c r="H937" s="76" t="s">
        <v>4904</v>
      </c>
      <c r="I937" s="76" t="s">
        <v>50</v>
      </c>
      <c r="J937" s="91">
        <v>45327</v>
      </c>
      <c r="K937" s="91">
        <v>45327</v>
      </c>
      <c r="L937" s="89" t="s">
        <v>4827</v>
      </c>
      <c r="M937" s="89" t="s">
        <v>2467</v>
      </c>
      <c r="N937" s="89" t="s">
        <v>2468</v>
      </c>
      <c r="O937" s="89" t="s">
        <v>115</v>
      </c>
      <c r="P937" s="89" t="s">
        <v>116</v>
      </c>
      <c r="Q937" s="89" t="s">
        <v>98</v>
      </c>
      <c r="R937" s="94" t="s">
        <v>99</v>
      </c>
      <c r="S937" s="98" t="s">
        <v>99</v>
      </c>
      <c r="T937" s="89"/>
      <c r="U937" s="89" t="s">
        <v>5690</v>
      </c>
      <c r="V937" s="89"/>
      <c r="W937" s="89"/>
      <c r="X937" s="89"/>
      <c r="Y937" s="91"/>
    </row>
    <row r="938" spans="1:25" x14ac:dyDescent="0.25">
      <c r="A938" s="89">
        <v>48430</v>
      </c>
      <c r="B938" s="90" t="s">
        <v>85</v>
      </c>
      <c r="C938" s="89" t="s">
        <v>86</v>
      </c>
      <c r="D938" s="89" t="s">
        <v>2719</v>
      </c>
      <c r="E938" s="76" t="s">
        <v>831</v>
      </c>
      <c r="F938" s="76" t="str">
        <f>VLOOKUP(E938,Lookup!$A$1:$B$68,2,FALSE)</f>
        <v>Emergency Flow / ED</v>
      </c>
      <c r="G938" s="89" t="s">
        <v>2720</v>
      </c>
      <c r="H938" s="76" t="s">
        <v>4904</v>
      </c>
      <c r="I938" s="76" t="s">
        <v>3217</v>
      </c>
      <c r="J938" s="91">
        <v>45327</v>
      </c>
      <c r="K938" s="91">
        <v>45327</v>
      </c>
      <c r="L938" s="89"/>
      <c r="M938" s="89" t="s">
        <v>2465</v>
      </c>
      <c r="N938" s="89" t="s">
        <v>2466</v>
      </c>
      <c r="O938" s="89" t="s">
        <v>88</v>
      </c>
      <c r="P938" s="89" t="s">
        <v>158</v>
      </c>
      <c r="Q938" s="89" t="s">
        <v>157</v>
      </c>
      <c r="R938" s="92" t="s">
        <v>91</v>
      </c>
      <c r="S938" s="93" t="s">
        <v>91</v>
      </c>
      <c r="T938" s="89"/>
      <c r="U938" s="89"/>
      <c r="V938" s="89"/>
      <c r="W938" s="89"/>
      <c r="X938" s="89"/>
      <c r="Y938" s="91"/>
    </row>
    <row r="939" spans="1:25" x14ac:dyDescent="0.25">
      <c r="A939" s="89">
        <v>48458</v>
      </c>
      <c r="B939" s="90" t="s">
        <v>92</v>
      </c>
      <c r="C939" s="89" t="s">
        <v>86</v>
      </c>
      <c r="D939" s="89" t="s">
        <v>2742</v>
      </c>
      <c r="E939" s="76" t="s">
        <v>569</v>
      </c>
      <c r="F939" s="76" t="str">
        <f>VLOOKUP(E939,Lookup!$A$1:$B$68,2,FALSE)</f>
        <v>Medicine</v>
      </c>
      <c r="G939" s="89" t="s">
        <v>2743</v>
      </c>
      <c r="H939" s="76" t="s">
        <v>4904</v>
      </c>
      <c r="I939" s="76" t="s">
        <v>3242</v>
      </c>
      <c r="J939" s="91">
        <v>45328</v>
      </c>
      <c r="K939" s="91">
        <v>45328</v>
      </c>
      <c r="L939" s="89" t="s">
        <v>4890</v>
      </c>
      <c r="M939" s="89" t="s">
        <v>2471</v>
      </c>
      <c r="N939" s="89" t="s">
        <v>2472</v>
      </c>
      <c r="O939" s="89" t="s">
        <v>135</v>
      </c>
      <c r="P939" s="89" t="s">
        <v>136</v>
      </c>
      <c r="Q939" s="89" t="s">
        <v>209</v>
      </c>
      <c r="R939" s="92" t="s">
        <v>91</v>
      </c>
      <c r="S939" s="93" t="s">
        <v>91</v>
      </c>
      <c r="T939" s="89"/>
      <c r="U939" s="89"/>
      <c r="V939" s="89"/>
      <c r="W939" s="89"/>
      <c r="X939" s="89"/>
      <c r="Y939" s="91"/>
    </row>
    <row r="940" spans="1:25" x14ac:dyDescent="0.25">
      <c r="A940" s="89">
        <v>48517</v>
      </c>
      <c r="B940" s="90" t="s">
        <v>92</v>
      </c>
      <c r="C940" s="89" t="s">
        <v>86</v>
      </c>
      <c r="D940" s="89" t="s">
        <v>2709</v>
      </c>
      <c r="E940" s="76" t="s">
        <v>122</v>
      </c>
      <c r="F940" s="76" t="str">
        <f>VLOOKUP(E940,Lookup!$A$1:$B$68,2,FALSE)</f>
        <v>Integrated Surgery</v>
      </c>
      <c r="G940" s="89" t="s">
        <v>2720</v>
      </c>
      <c r="H940" s="76" t="s">
        <v>4904</v>
      </c>
      <c r="I940" s="76" t="s">
        <v>3217</v>
      </c>
      <c r="J940" s="91">
        <v>45328</v>
      </c>
      <c r="K940" s="91">
        <v>45328</v>
      </c>
      <c r="L940" s="89" t="s">
        <v>4885</v>
      </c>
      <c r="M940" s="89" t="s">
        <v>2469</v>
      </c>
      <c r="N940" s="89" t="s">
        <v>2470</v>
      </c>
      <c r="O940" s="89" t="s">
        <v>176</v>
      </c>
      <c r="P940" s="89" t="s">
        <v>177</v>
      </c>
      <c r="Q940" s="89" t="s">
        <v>2017</v>
      </c>
      <c r="R940" s="94" t="s">
        <v>99</v>
      </c>
      <c r="S940" s="98" t="s">
        <v>99</v>
      </c>
      <c r="T940" s="89"/>
      <c r="U940" s="89"/>
      <c r="V940" s="89"/>
      <c r="W940" s="89"/>
      <c r="X940" s="89"/>
      <c r="Y940" s="91"/>
    </row>
    <row r="941" spans="1:25" x14ac:dyDescent="0.25">
      <c r="A941" s="89">
        <v>48542</v>
      </c>
      <c r="B941" s="90" t="s">
        <v>85</v>
      </c>
      <c r="C941" s="89" t="s">
        <v>125</v>
      </c>
      <c r="D941" s="89" t="s">
        <v>2723</v>
      </c>
      <c r="E941" s="76" t="s">
        <v>36</v>
      </c>
      <c r="F941" s="76" t="str">
        <f>VLOOKUP(E941,Lookup!$A$1:$B$68,2,FALSE)</f>
        <v>Emergency Flow / ED</v>
      </c>
      <c r="G941" s="89" t="s">
        <v>2724</v>
      </c>
      <c r="H941" s="76" t="s">
        <v>4904</v>
      </c>
      <c r="I941" s="76" t="s">
        <v>36</v>
      </c>
      <c r="J941" s="91">
        <v>45329</v>
      </c>
      <c r="K941" s="91">
        <v>45321</v>
      </c>
      <c r="L941" s="89"/>
      <c r="M941" s="89" t="s">
        <v>2441</v>
      </c>
      <c r="N941" s="89" t="s">
        <v>2442</v>
      </c>
      <c r="O941" s="89" t="s">
        <v>107</v>
      </c>
      <c r="P941" s="89" t="s">
        <v>220</v>
      </c>
      <c r="Q941" s="89" t="s">
        <v>221</v>
      </c>
      <c r="R941" s="94" t="s">
        <v>99</v>
      </c>
      <c r="S941" s="98" t="s">
        <v>99</v>
      </c>
      <c r="T941" s="89"/>
      <c r="U941" s="89" t="s">
        <v>3034</v>
      </c>
      <c r="V941" s="89"/>
      <c r="W941" s="89"/>
      <c r="X941" s="89"/>
      <c r="Y941" s="91"/>
    </row>
    <row r="942" spans="1:25" x14ac:dyDescent="0.25">
      <c r="A942" s="89">
        <v>48544</v>
      </c>
      <c r="B942" s="90" t="s">
        <v>85</v>
      </c>
      <c r="C942" s="89" t="s">
        <v>86</v>
      </c>
      <c r="D942" s="89" t="s">
        <v>2710</v>
      </c>
      <c r="E942" s="76" t="s">
        <v>126</v>
      </c>
      <c r="F942" s="76" t="str">
        <f>VLOOKUP(E942,Lookup!$A$1:$B$68,2,FALSE)</f>
        <v>Emergency Flow / ED</v>
      </c>
      <c r="G942" s="89" t="s">
        <v>2732</v>
      </c>
      <c r="H942" s="76" t="s">
        <v>4904</v>
      </c>
      <c r="I942" s="76" t="s">
        <v>3240</v>
      </c>
      <c r="J942" s="91">
        <v>45329</v>
      </c>
      <c r="K942" s="91">
        <v>45329</v>
      </c>
      <c r="L942" s="89"/>
      <c r="M942" s="89" t="s">
        <v>2479</v>
      </c>
      <c r="N942" s="89" t="s">
        <v>2480</v>
      </c>
      <c r="O942" s="89" t="s">
        <v>135</v>
      </c>
      <c r="P942" s="89" t="s">
        <v>136</v>
      </c>
      <c r="Q942" s="89" t="s">
        <v>318</v>
      </c>
      <c r="R942" s="96" t="s">
        <v>104</v>
      </c>
      <c r="S942" s="93" t="s">
        <v>91</v>
      </c>
      <c r="T942" s="89"/>
      <c r="U942" s="89"/>
      <c r="V942" s="89"/>
      <c r="W942" s="89"/>
      <c r="X942" s="89"/>
      <c r="Y942" s="91"/>
    </row>
    <row r="943" spans="1:25" x14ac:dyDescent="0.25">
      <c r="A943" s="89">
        <v>48664</v>
      </c>
      <c r="B943" s="90" t="s">
        <v>85</v>
      </c>
      <c r="C943" s="89" t="s">
        <v>86</v>
      </c>
      <c r="D943" s="89" t="s">
        <v>2723</v>
      </c>
      <c r="E943" s="76" t="s">
        <v>36</v>
      </c>
      <c r="F943" s="76" t="str">
        <f>VLOOKUP(E943,Lookup!$A$1:$B$68,2,FALSE)</f>
        <v>Emergency Flow / ED</v>
      </c>
      <c r="G943" s="89" t="s">
        <v>2724</v>
      </c>
      <c r="H943" s="76" t="s">
        <v>4904</v>
      </c>
      <c r="I943" s="76" t="s">
        <v>36</v>
      </c>
      <c r="J943" s="91">
        <v>45330</v>
      </c>
      <c r="K943" s="91">
        <v>45328</v>
      </c>
      <c r="L943" s="89"/>
      <c r="M943" s="89" t="s">
        <v>2473</v>
      </c>
      <c r="N943" s="89" t="s">
        <v>2474</v>
      </c>
      <c r="O943" s="89" t="s">
        <v>88</v>
      </c>
      <c r="P943" s="89" t="s">
        <v>90</v>
      </c>
      <c r="Q943" s="89" t="s">
        <v>190</v>
      </c>
      <c r="R943" s="92" t="s">
        <v>91</v>
      </c>
      <c r="S943" s="89"/>
      <c r="T943" s="89"/>
      <c r="U943" s="89"/>
      <c r="V943" s="89"/>
      <c r="W943" s="89"/>
      <c r="X943" s="89"/>
      <c r="Y943" s="91"/>
    </row>
    <row r="944" spans="1:25" x14ac:dyDescent="0.25">
      <c r="A944" s="89">
        <v>48617</v>
      </c>
      <c r="B944" s="90" t="s">
        <v>85</v>
      </c>
      <c r="C944" s="89" t="s">
        <v>86</v>
      </c>
      <c r="D944" s="89" t="s">
        <v>2719</v>
      </c>
      <c r="E944" s="76" t="s">
        <v>831</v>
      </c>
      <c r="F944" s="76" t="str">
        <f>VLOOKUP(E944,Lookup!$A$1:$B$68,2,FALSE)</f>
        <v>Emergency Flow / ED</v>
      </c>
      <c r="G944" s="89" t="s">
        <v>2720</v>
      </c>
      <c r="H944" s="76" t="s">
        <v>4904</v>
      </c>
      <c r="I944" s="76" t="s">
        <v>3217</v>
      </c>
      <c r="J944" s="91">
        <v>45330</v>
      </c>
      <c r="K944" s="91">
        <v>45329</v>
      </c>
      <c r="L944" s="89"/>
      <c r="M944" s="89" t="s">
        <v>2475</v>
      </c>
      <c r="N944" s="89" t="s">
        <v>2476</v>
      </c>
      <c r="O944" s="89" t="s">
        <v>88</v>
      </c>
      <c r="P944" s="89" t="s">
        <v>158</v>
      </c>
      <c r="Q944" s="89" t="s">
        <v>89</v>
      </c>
      <c r="R944" s="94" t="s">
        <v>99</v>
      </c>
      <c r="S944" s="93" t="s">
        <v>91</v>
      </c>
      <c r="T944" s="89"/>
      <c r="U944" s="89"/>
      <c r="V944" s="89"/>
      <c r="W944" s="89"/>
      <c r="X944" s="89"/>
      <c r="Y944" s="91"/>
    </row>
    <row r="945" spans="1:25" x14ac:dyDescent="0.25">
      <c r="A945" s="89">
        <v>48672</v>
      </c>
      <c r="B945" s="90" t="s">
        <v>85</v>
      </c>
      <c r="C945" s="89" t="s">
        <v>86</v>
      </c>
      <c r="D945" s="89" t="s">
        <v>2723</v>
      </c>
      <c r="E945" s="76" t="s">
        <v>36</v>
      </c>
      <c r="F945" s="76" t="str">
        <f>VLOOKUP(E945,Lookup!$A$1:$B$68,2,FALSE)</f>
        <v>Emergency Flow / ED</v>
      </c>
      <c r="G945" s="89" t="s">
        <v>2724</v>
      </c>
      <c r="H945" s="76" t="s">
        <v>4904</v>
      </c>
      <c r="I945" s="76" t="s">
        <v>36</v>
      </c>
      <c r="J945" s="91">
        <v>45330</v>
      </c>
      <c r="K945" s="91">
        <v>45329</v>
      </c>
      <c r="L945" s="89" t="s">
        <v>4954</v>
      </c>
      <c r="M945" s="89" t="s">
        <v>5885</v>
      </c>
      <c r="N945" s="89" t="s">
        <v>2481</v>
      </c>
      <c r="O945" s="89" t="s">
        <v>96</v>
      </c>
      <c r="P945" s="89" t="s">
        <v>97</v>
      </c>
      <c r="Q945" s="89" t="s">
        <v>479</v>
      </c>
      <c r="R945" s="92" t="s">
        <v>91</v>
      </c>
      <c r="S945" s="89"/>
      <c r="T945" s="89"/>
      <c r="U945" s="89"/>
      <c r="V945" s="89"/>
      <c r="W945" s="89"/>
      <c r="X945" s="89"/>
      <c r="Y945" s="91"/>
    </row>
    <row r="946" spans="1:25" x14ac:dyDescent="0.25">
      <c r="A946" s="89">
        <v>48716</v>
      </c>
      <c r="B946" s="90" t="s">
        <v>92</v>
      </c>
      <c r="C946" s="89" t="s">
        <v>86</v>
      </c>
      <c r="D946" s="89" t="s">
        <v>2718</v>
      </c>
      <c r="E946" s="76" t="s">
        <v>130</v>
      </c>
      <c r="F946" s="76" t="str">
        <f>VLOOKUP(E946,Lookup!$A$1:$B$68,2,FALSE)</f>
        <v>Medicine</v>
      </c>
      <c r="G946" s="89" t="s">
        <v>2720</v>
      </c>
      <c r="H946" s="76" t="s">
        <v>4904</v>
      </c>
      <c r="I946" s="76" t="s">
        <v>3217</v>
      </c>
      <c r="J946" s="91">
        <v>45331</v>
      </c>
      <c r="K946" s="91">
        <v>45330</v>
      </c>
      <c r="L946" s="89"/>
      <c r="M946" s="89" t="s">
        <v>2483</v>
      </c>
      <c r="N946" s="89" t="s">
        <v>2484</v>
      </c>
      <c r="O946" s="89" t="s">
        <v>131</v>
      </c>
      <c r="P946" s="89" t="s">
        <v>132</v>
      </c>
      <c r="Q946" s="89" t="s">
        <v>992</v>
      </c>
      <c r="R946" s="92" t="s">
        <v>91</v>
      </c>
      <c r="S946" s="93" t="s">
        <v>91</v>
      </c>
      <c r="T946" s="89"/>
      <c r="U946" s="89" t="s">
        <v>3759</v>
      </c>
      <c r="V946" s="89"/>
      <c r="W946" s="89"/>
      <c r="X946" s="89"/>
      <c r="Y946" s="91"/>
    </row>
    <row r="947" spans="1:25" x14ac:dyDescent="0.25">
      <c r="A947" s="89">
        <v>48758</v>
      </c>
      <c r="B947" s="108" t="s">
        <v>1895</v>
      </c>
      <c r="C947" s="89" t="s">
        <v>86</v>
      </c>
      <c r="D947" s="89" t="s">
        <v>2894</v>
      </c>
      <c r="E947" s="76" t="s">
        <v>528</v>
      </c>
      <c r="F947" s="76" t="str">
        <f>VLOOKUP(E947,Lookup!$A$1:$B$68,2,FALSE)</f>
        <v>Integrated Surgery</v>
      </c>
      <c r="G947" s="89" t="s">
        <v>2967</v>
      </c>
      <c r="H947" s="76" t="s">
        <v>4923</v>
      </c>
      <c r="I947" s="76" t="s">
        <v>3221</v>
      </c>
      <c r="J947" s="91">
        <v>45331</v>
      </c>
      <c r="K947" s="91">
        <v>45331</v>
      </c>
      <c r="L947" s="89" t="s">
        <v>4803</v>
      </c>
      <c r="M947" s="89" t="s">
        <v>2494</v>
      </c>
      <c r="N947" s="89" t="s">
        <v>2495</v>
      </c>
      <c r="O947" s="89" t="s">
        <v>127</v>
      </c>
      <c r="P947" s="89" t="s">
        <v>1033</v>
      </c>
      <c r="Q947" s="89" t="s">
        <v>1034</v>
      </c>
      <c r="R947" s="94" t="s">
        <v>99</v>
      </c>
      <c r="S947" s="89"/>
      <c r="T947" s="89"/>
      <c r="U947" s="89"/>
      <c r="V947" s="89"/>
      <c r="W947" s="89"/>
      <c r="X947" s="89"/>
      <c r="Y947" s="91"/>
    </row>
    <row r="948" spans="1:25" x14ac:dyDescent="0.25">
      <c r="A948" s="89">
        <v>48718</v>
      </c>
      <c r="B948" s="90" t="s">
        <v>92</v>
      </c>
      <c r="C948" s="89" t="s">
        <v>125</v>
      </c>
      <c r="D948" s="89" t="s">
        <v>2721</v>
      </c>
      <c r="E948" s="76" t="s">
        <v>100</v>
      </c>
      <c r="F948" s="76" t="str">
        <f>VLOOKUP(E948,Lookup!$A$1:$B$68,2,FALSE)</f>
        <v>Specialist Surgery</v>
      </c>
      <c r="G948" s="89" t="s">
        <v>2969</v>
      </c>
      <c r="H948" s="76" t="s">
        <v>4970</v>
      </c>
      <c r="I948" s="76" t="s">
        <v>37</v>
      </c>
      <c r="J948" s="91">
        <v>45331</v>
      </c>
      <c r="K948" s="91">
        <v>45331</v>
      </c>
      <c r="L948" s="89"/>
      <c r="M948" s="89" t="s">
        <v>2488</v>
      </c>
      <c r="N948" s="89" t="s">
        <v>2489</v>
      </c>
      <c r="O948" s="89" t="s">
        <v>107</v>
      </c>
      <c r="P948" s="89" t="s">
        <v>108</v>
      </c>
      <c r="Q948" s="89" t="s">
        <v>170</v>
      </c>
      <c r="R948" s="96" t="s">
        <v>104</v>
      </c>
      <c r="S948" s="100" t="s">
        <v>104</v>
      </c>
      <c r="T948" s="89"/>
      <c r="U948" s="89" t="s">
        <v>4106</v>
      </c>
      <c r="V948" s="89"/>
      <c r="W948" s="89"/>
      <c r="X948" s="89"/>
      <c r="Y948" s="91"/>
    </row>
    <row r="949" spans="1:25" x14ac:dyDescent="0.25">
      <c r="A949" s="89">
        <v>48756</v>
      </c>
      <c r="B949" s="90" t="s">
        <v>92</v>
      </c>
      <c r="C949" s="89" t="s">
        <v>86</v>
      </c>
      <c r="D949" s="89" t="s">
        <v>2718</v>
      </c>
      <c r="E949" s="76" t="s">
        <v>130</v>
      </c>
      <c r="F949" s="76" t="str">
        <f>VLOOKUP(E949,Lookup!$A$1:$B$68,2,FALSE)</f>
        <v>Medicine</v>
      </c>
      <c r="G949" s="89" t="s">
        <v>2829</v>
      </c>
      <c r="H949" s="76" t="s">
        <v>4904</v>
      </c>
      <c r="I949" s="76" t="s">
        <v>3266</v>
      </c>
      <c r="J949" s="91">
        <v>45331</v>
      </c>
      <c r="K949" s="91">
        <v>45331</v>
      </c>
      <c r="L949" s="89" t="s">
        <v>4760</v>
      </c>
      <c r="M949" s="89" t="s">
        <v>2485</v>
      </c>
      <c r="N949" s="89" t="s">
        <v>2486</v>
      </c>
      <c r="O949" s="89" t="s">
        <v>88</v>
      </c>
      <c r="P949" s="89" t="s">
        <v>90</v>
      </c>
      <c r="Q949" s="89" t="s">
        <v>190</v>
      </c>
      <c r="R949" s="96" t="s">
        <v>104</v>
      </c>
      <c r="S949" s="93" t="s">
        <v>91</v>
      </c>
      <c r="T949" s="89"/>
      <c r="U949" s="89"/>
      <c r="V949" s="89"/>
      <c r="W949" s="89"/>
      <c r="X949" s="89"/>
      <c r="Y949" s="91"/>
    </row>
    <row r="950" spans="1:25" x14ac:dyDescent="0.25">
      <c r="A950" s="89">
        <v>48712</v>
      </c>
      <c r="B950" s="90" t="s">
        <v>92</v>
      </c>
      <c r="C950" s="89" t="s">
        <v>155</v>
      </c>
      <c r="D950" s="89" t="s">
        <v>2737</v>
      </c>
      <c r="E950" s="76" t="s">
        <v>230</v>
      </c>
      <c r="F950" s="76" t="str">
        <f>VLOOKUP(E950,Lookup!$A$1:$B$68,2,FALSE)</f>
        <v>Medicine</v>
      </c>
      <c r="G950" s="89" t="s">
        <v>2861</v>
      </c>
      <c r="H950" s="76" t="s">
        <v>4904</v>
      </c>
      <c r="I950" s="76" t="s">
        <v>43</v>
      </c>
      <c r="J950" s="91">
        <v>45331</v>
      </c>
      <c r="K950" s="91">
        <v>45331</v>
      </c>
      <c r="L950" s="89" t="s">
        <v>4760</v>
      </c>
      <c r="M950" s="89" t="s">
        <v>2499</v>
      </c>
      <c r="N950" s="89" t="s">
        <v>2500</v>
      </c>
      <c r="O950" s="89" t="s">
        <v>192</v>
      </c>
      <c r="P950" s="89" t="s">
        <v>235</v>
      </c>
      <c r="Q950" s="89" t="s">
        <v>194</v>
      </c>
      <c r="R950" s="92" t="s">
        <v>91</v>
      </c>
      <c r="S950" s="89"/>
      <c r="T950" s="89"/>
      <c r="U950" s="89"/>
      <c r="V950" s="89"/>
      <c r="W950" s="89"/>
      <c r="X950" s="89"/>
      <c r="Y950" s="91"/>
    </row>
    <row r="951" spans="1:25" x14ac:dyDescent="0.25">
      <c r="A951" s="89">
        <v>48788</v>
      </c>
      <c r="B951" s="90" t="s">
        <v>85</v>
      </c>
      <c r="C951" s="89" t="s">
        <v>155</v>
      </c>
      <c r="D951" s="89" t="s">
        <v>2710</v>
      </c>
      <c r="E951" s="76" t="s">
        <v>126</v>
      </c>
      <c r="F951" s="76" t="str">
        <f>VLOOKUP(E951,Lookup!$A$1:$B$68,2,FALSE)</f>
        <v>Emergency Flow / ED</v>
      </c>
      <c r="G951" s="89" t="s">
        <v>2732</v>
      </c>
      <c r="H951" s="76" t="s">
        <v>4904</v>
      </c>
      <c r="I951" s="76" t="s">
        <v>3240</v>
      </c>
      <c r="J951" s="91">
        <v>45332</v>
      </c>
      <c r="K951" s="91">
        <v>45332</v>
      </c>
      <c r="L951" s="89" t="s">
        <v>4835</v>
      </c>
      <c r="M951" s="89" t="s">
        <v>2502</v>
      </c>
      <c r="N951" s="89" t="s">
        <v>2503</v>
      </c>
      <c r="O951" s="89" t="s">
        <v>192</v>
      </c>
      <c r="P951" s="89" t="s">
        <v>193</v>
      </c>
      <c r="Q951" s="89" t="s">
        <v>194</v>
      </c>
      <c r="R951" s="92" t="s">
        <v>91</v>
      </c>
      <c r="S951" s="89"/>
      <c r="T951" s="89"/>
      <c r="U951" s="89" t="s">
        <v>2504</v>
      </c>
      <c r="V951" s="89"/>
      <c r="W951" s="89"/>
      <c r="X951" s="89"/>
      <c r="Y951" s="91"/>
    </row>
    <row r="952" spans="1:25" x14ac:dyDescent="0.25">
      <c r="A952" s="89">
        <v>48867</v>
      </c>
      <c r="B952" s="90" t="s">
        <v>92</v>
      </c>
      <c r="C952" s="89" t="s">
        <v>86</v>
      </c>
      <c r="D952" s="89" t="s">
        <v>2811</v>
      </c>
      <c r="E952" s="76" t="s">
        <v>204</v>
      </c>
      <c r="F952" s="76" t="str">
        <f>VLOOKUP(E952,Lookup!$A$1:$B$68,2,FALSE)</f>
        <v>Medicine</v>
      </c>
      <c r="G952" s="89" t="s">
        <v>2812</v>
      </c>
      <c r="H952" s="76" t="s">
        <v>4904</v>
      </c>
      <c r="I952" s="76" t="s">
        <v>3231</v>
      </c>
      <c r="J952" s="91">
        <v>45333</v>
      </c>
      <c r="K952" s="91">
        <v>45331</v>
      </c>
      <c r="L952" s="89" t="s">
        <v>4798</v>
      </c>
      <c r="M952" s="89" t="s">
        <v>2490</v>
      </c>
      <c r="N952" s="89" t="s">
        <v>2491</v>
      </c>
      <c r="O952" s="89" t="s">
        <v>115</v>
      </c>
      <c r="P952" s="89" t="s">
        <v>116</v>
      </c>
      <c r="Q952" s="89" t="s">
        <v>98</v>
      </c>
      <c r="R952" s="94" t="s">
        <v>99</v>
      </c>
      <c r="S952" s="98" t="s">
        <v>99</v>
      </c>
      <c r="T952" s="89"/>
      <c r="U952" s="89"/>
      <c r="V952" s="89"/>
      <c r="W952" s="89"/>
      <c r="X952" s="89"/>
      <c r="Y952" s="91"/>
    </row>
    <row r="953" spans="1:25" x14ac:dyDescent="0.25">
      <c r="A953" s="89">
        <v>48907</v>
      </c>
      <c r="B953" s="90" t="s">
        <v>92</v>
      </c>
      <c r="C953" s="89" t="s">
        <v>86</v>
      </c>
      <c r="D953" s="89" t="s">
        <v>2847</v>
      </c>
      <c r="E953" s="76" t="s">
        <v>165</v>
      </c>
      <c r="F953" s="76" t="str">
        <f>VLOOKUP(E953,Lookup!$A$1:$B$68,2,FALSE)</f>
        <v>Emergency Flow / ED</v>
      </c>
      <c r="G953" s="89" t="s">
        <v>2724</v>
      </c>
      <c r="H953" s="76" t="s">
        <v>4904</v>
      </c>
      <c r="I953" s="76" t="s">
        <v>36</v>
      </c>
      <c r="J953" s="91">
        <v>45334</v>
      </c>
      <c r="K953" s="91">
        <v>45331</v>
      </c>
      <c r="L953" s="89" t="s">
        <v>5689</v>
      </c>
      <c r="M953" s="89" t="s">
        <v>2492</v>
      </c>
      <c r="N953" s="89" t="s">
        <v>2493</v>
      </c>
      <c r="O953" s="89" t="s">
        <v>127</v>
      </c>
      <c r="P953" s="89" t="s">
        <v>163</v>
      </c>
      <c r="Q953" s="89" t="s">
        <v>164</v>
      </c>
      <c r="R953" s="94" t="s">
        <v>99</v>
      </c>
      <c r="S953" s="98" t="s">
        <v>99</v>
      </c>
      <c r="T953" s="89"/>
      <c r="U953" s="89"/>
      <c r="V953" s="89"/>
      <c r="W953" s="89"/>
      <c r="X953" s="89"/>
      <c r="Y953" s="91"/>
    </row>
    <row r="954" spans="1:25" x14ac:dyDescent="0.25">
      <c r="A954" s="89">
        <v>48885</v>
      </c>
      <c r="B954" s="90" t="s">
        <v>85</v>
      </c>
      <c r="C954" s="89" t="s">
        <v>125</v>
      </c>
      <c r="D954" s="89" t="s">
        <v>2847</v>
      </c>
      <c r="E954" s="76" t="s">
        <v>165</v>
      </c>
      <c r="F954" s="76" t="str">
        <f>VLOOKUP(E954,Lookup!$A$1:$B$68,2,FALSE)</f>
        <v>Emergency Flow / ED</v>
      </c>
      <c r="G954" s="89" t="s">
        <v>2720</v>
      </c>
      <c r="H954" s="76" t="s">
        <v>4904</v>
      </c>
      <c r="I954" s="76" t="s">
        <v>3217</v>
      </c>
      <c r="J954" s="91">
        <v>45334</v>
      </c>
      <c r="K954" s="91">
        <v>45332</v>
      </c>
      <c r="L954" s="89" t="s">
        <v>5688</v>
      </c>
      <c r="M954" s="89" t="s">
        <v>2157</v>
      </c>
      <c r="N954" s="89" t="s">
        <v>2158</v>
      </c>
      <c r="O954" s="89" t="s">
        <v>107</v>
      </c>
      <c r="P954" s="89" t="s">
        <v>108</v>
      </c>
      <c r="Q954" s="89" t="s">
        <v>109</v>
      </c>
      <c r="R954" s="96" t="s">
        <v>104</v>
      </c>
      <c r="S954" s="89"/>
      <c r="T954" s="89"/>
      <c r="U954" s="89" t="s">
        <v>2501</v>
      </c>
      <c r="V954" s="89" t="s">
        <v>2241</v>
      </c>
      <c r="W954" s="89"/>
      <c r="X954" s="89" t="s">
        <v>1953</v>
      </c>
      <c r="Y954" s="91"/>
    </row>
    <row r="955" spans="1:25" x14ac:dyDescent="0.25">
      <c r="A955" s="89">
        <v>48897</v>
      </c>
      <c r="B955" s="90" t="s">
        <v>92</v>
      </c>
      <c r="C955" s="89" t="s">
        <v>86</v>
      </c>
      <c r="D955" s="89" t="s">
        <v>2719</v>
      </c>
      <c r="E955" s="76" t="s">
        <v>831</v>
      </c>
      <c r="F955" s="76" t="str">
        <f>VLOOKUP(E955,Lookup!$A$1:$B$68,2,FALSE)</f>
        <v>Emergency Flow / ED</v>
      </c>
      <c r="G955" s="89" t="s">
        <v>2831</v>
      </c>
      <c r="H955" s="76" t="s">
        <v>4904</v>
      </c>
      <c r="I955" s="76" t="s">
        <v>3300</v>
      </c>
      <c r="J955" s="91">
        <v>45334</v>
      </c>
      <c r="K955" s="91">
        <v>45333</v>
      </c>
      <c r="L955" s="89" t="s">
        <v>4762</v>
      </c>
      <c r="M955" s="89" t="s">
        <v>5887</v>
      </c>
      <c r="N955" s="89" t="s">
        <v>2507</v>
      </c>
      <c r="O955" s="89" t="s">
        <v>131</v>
      </c>
      <c r="P955" s="89" t="s">
        <v>132</v>
      </c>
      <c r="Q955" s="89" t="s">
        <v>259</v>
      </c>
      <c r="R955" s="96" t="s">
        <v>104</v>
      </c>
      <c r="S955" s="93" t="s">
        <v>91</v>
      </c>
      <c r="T955" s="89"/>
      <c r="U955" s="89"/>
      <c r="V955" s="89"/>
      <c r="W955" s="89"/>
      <c r="X955" s="89"/>
      <c r="Y955" s="91"/>
    </row>
    <row r="956" spans="1:25" x14ac:dyDescent="0.25">
      <c r="A956" s="89">
        <v>48891</v>
      </c>
      <c r="B956" s="90" t="s">
        <v>92</v>
      </c>
      <c r="C956" s="89" t="s">
        <v>86</v>
      </c>
      <c r="D956" s="89" t="s">
        <v>2740</v>
      </c>
      <c r="E956" s="76" t="s">
        <v>191</v>
      </c>
      <c r="F956" s="76" t="str">
        <f>VLOOKUP(E956,Lookup!$A$1:$B$68,2,FALSE)</f>
        <v>Medicine</v>
      </c>
      <c r="G956" s="89" t="s">
        <v>2970</v>
      </c>
      <c r="H956" s="76" t="s">
        <v>4970</v>
      </c>
      <c r="I956" s="76" t="s">
        <v>3232</v>
      </c>
      <c r="J956" s="91">
        <v>45334</v>
      </c>
      <c r="K956" s="91">
        <v>45333</v>
      </c>
      <c r="L956" s="89" t="s">
        <v>4775</v>
      </c>
      <c r="M956" s="89" t="s">
        <v>2505</v>
      </c>
      <c r="N956" s="89" t="s">
        <v>2506</v>
      </c>
      <c r="O956" s="89" t="s">
        <v>4942</v>
      </c>
      <c r="P956" s="89" t="s">
        <v>354</v>
      </c>
      <c r="Q956" s="89" t="s">
        <v>355</v>
      </c>
      <c r="R956" s="92" t="s">
        <v>91</v>
      </c>
      <c r="S956" s="93" t="s">
        <v>91</v>
      </c>
      <c r="T956" s="89"/>
      <c r="U956" s="89"/>
      <c r="V956" s="89"/>
      <c r="W956" s="89"/>
      <c r="X956" s="89"/>
      <c r="Y956" s="91"/>
    </row>
    <row r="957" spans="1:25" x14ac:dyDescent="0.25">
      <c r="A957" s="89">
        <v>48996</v>
      </c>
      <c r="B957" s="90" t="s">
        <v>85</v>
      </c>
      <c r="C957" s="89" t="s">
        <v>86</v>
      </c>
      <c r="D957" s="89" t="s">
        <v>2719</v>
      </c>
      <c r="E957" s="76" t="s">
        <v>831</v>
      </c>
      <c r="F957" s="76" t="str">
        <f>VLOOKUP(E957,Lookup!$A$1:$B$68,2,FALSE)</f>
        <v>Emergency Flow / ED</v>
      </c>
      <c r="G957" s="89" t="s">
        <v>2720</v>
      </c>
      <c r="H957" s="76" t="s">
        <v>4904</v>
      </c>
      <c r="I957" s="76" t="s">
        <v>3217</v>
      </c>
      <c r="J957" s="91">
        <v>45335</v>
      </c>
      <c r="K957" s="91">
        <v>45329</v>
      </c>
      <c r="L957" s="89" t="s">
        <v>4787</v>
      </c>
      <c r="M957" s="89" t="s">
        <v>2477</v>
      </c>
      <c r="N957" s="89" t="s">
        <v>2478</v>
      </c>
      <c r="O957" s="89" t="s">
        <v>96</v>
      </c>
      <c r="P957" s="89" t="s">
        <v>97</v>
      </c>
      <c r="Q957" s="89" t="s">
        <v>311</v>
      </c>
      <c r="R957" s="102" t="s">
        <v>171</v>
      </c>
      <c r="S957" s="103" t="s">
        <v>171</v>
      </c>
      <c r="T957" s="89"/>
      <c r="U957" s="89"/>
      <c r="V957" s="89"/>
      <c r="W957" s="89"/>
      <c r="X957" s="89"/>
      <c r="Y957" s="91"/>
    </row>
    <row r="958" spans="1:25" x14ac:dyDescent="0.25">
      <c r="A958" s="89">
        <v>48986</v>
      </c>
      <c r="B958" s="90" t="s">
        <v>92</v>
      </c>
      <c r="C958" s="89" t="s">
        <v>86</v>
      </c>
      <c r="D958" s="89" t="s">
        <v>2811</v>
      </c>
      <c r="E958" s="76" t="s">
        <v>204</v>
      </c>
      <c r="F958" s="76" t="str">
        <f>VLOOKUP(E958,Lookup!$A$1:$B$68,2,FALSE)</f>
        <v>Medicine</v>
      </c>
      <c r="G958" s="89" t="s">
        <v>2812</v>
      </c>
      <c r="H958" s="76" t="s">
        <v>4904</v>
      </c>
      <c r="I958" s="76" t="s">
        <v>3231</v>
      </c>
      <c r="J958" s="91">
        <v>45335</v>
      </c>
      <c r="K958" s="91">
        <v>45331</v>
      </c>
      <c r="L958" s="89" t="s">
        <v>4770</v>
      </c>
      <c r="M958" s="89" t="s">
        <v>2487</v>
      </c>
      <c r="N958" s="89" t="s">
        <v>417</v>
      </c>
      <c r="O958" s="89" t="s">
        <v>127</v>
      </c>
      <c r="P958" s="89" t="s">
        <v>145</v>
      </c>
      <c r="Q958" s="89" t="s">
        <v>146</v>
      </c>
      <c r="R958" s="92" t="s">
        <v>91</v>
      </c>
      <c r="S958" s="93" t="s">
        <v>91</v>
      </c>
      <c r="T958" s="89"/>
      <c r="U958" s="89" t="s">
        <v>5886</v>
      </c>
      <c r="V958" s="89"/>
      <c r="W958" s="89"/>
      <c r="X958" s="89"/>
      <c r="Y958" s="91"/>
    </row>
    <row r="959" spans="1:25" x14ac:dyDescent="0.25">
      <c r="A959" s="89">
        <v>48955</v>
      </c>
      <c r="B959" s="90" t="s">
        <v>92</v>
      </c>
      <c r="C959" s="89" t="s">
        <v>86</v>
      </c>
      <c r="D959" s="89" t="s">
        <v>2749</v>
      </c>
      <c r="E959" s="76" t="s">
        <v>93</v>
      </c>
      <c r="F959" s="76" t="str">
        <f>VLOOKUP(E959,Lookup!$A$1:$B$68,2,FALSE)</f>
        <v>Medicine</v>
      </c>
      <c r="G959" s="89" t="s">
        <v>2829</v>
      </c>
      <c r="H959" s="76" t="s">
        <v>4904</v>
      </c>
      <c r="I959" s="76" t="s">
        <v>3266</v>
      </c>
      <c r="J959" s="91">
        <v>45335</v>
      </c>
      <c r="K959" s="91">
        <v>45334</v>
      </c>
      <c r="L959" s="89" t="s">
        <v>5687</v>
      </c>
      <c r="M959" s="89" t="s">
        <v>2509</v>
      </c>
      <c r="N959" s="89" t="s">
        <v>2510</v>
      </c>
      <c r="O959" s="89" t="s">
        <v>127</v>
      </c>
      <c r="P959" s="89" t="s">
        <v>163</v>
      </c>
      <c r="Q959" s="89" t="s">
        <v>164</v>
      </c>
      <c r="R959" s="92" t="s">
        <v>91</v>
      </c>
      <c r="S959" s="93" t="s">
        <v>91</v>
      </c>
      <c r="T959" s="89"/>
      <c r="U959" s="89"/>
      <c r="V959" s="89"/>
      <c r="W959" s="89"/>
      <c r="X959" s="89"/>
      <c r="Y959" s="91"/>
    </row>
    <row r="960" spans="1:25" x14ac:dyDescent="0.25">
      <c r="A960" s="89">
        <v>49013</v>
      </c>
      <c r="B960" s="90" t="s">
        <v>85</v>
      </c>
      <c r="C960" s="89" t="s">
        <v>86</v>
      </c>
      <c r="D960" s="89" t="s">
        <v>2723</v>
      </c>
      <c r="E960" s="76" t="s">
        <v>36</v>
      </c>
      <c r="F960" s="76" t="str">
        <f>VLOOKUP(E960,Lookup!$A$1:$B$68,2,FALSE)</f>
        <v>Emergency Flow / ED</v>
      </c>
      <c r="G960" s="89" t="s">
        <v>2724</v>
      </c>
      <c r="H960" s="76" t="s">
        <v>4904</v>
      </c>
      <c r="I960" s="76" t="s">
        <v>36</v>
      </c>
      <c r="J960" s="91">
        <v>45335</v>
      </c>
      <c r="K960" s="91">
        <v>45335</v>
      </c>
      <c r="L960" s="89" t="s">
        <v>4842</v>
      </c>
      <c r="M960" s="89" t="s">
        <v>2511</v>
      </c>
      <c r="N960" s="89" t="s">
        <v>2512</v>
      </c>
      <c r="O960" s="89" t="s">
        <v>88</v>
      </c>
      <c r="P960" s="89" t="s">
        <v>229</v>
      </c>
      <c r="Q960" s="89" t="s">
        <v>4908</v>
      </c>
      <c r="R960" s="92" t="s">
        <v>91</v>
      </c>
      <c r="S960" s="93" t="s">
        <v>91</v>
      </c>
      <c r="T960" s="89"/>
      <c r="U960" s="89"/>
      <c r="V960" s="89"/>
      <c r="W960" s="89"/>
      <c r="X960" s="89"/>
      <c r="Y960" s="91"/>
    </row>
    <row r="961" spans="1:25" x14ac:dyDescent="0.25">
      <c r="A961" s="89">
        <v>49103</v>
      </c>
      <c r="B961" s="108" t="s">
        <v>1895</v>
      </c>
      <c r="C961" s="89" t="s">
        <v>86</v>
      </c>
      <c r="D961" s="89" t="s">
        <v>2887</v>
      </c>
      <c r="E961" s="76" t="s">
        <v>430</v>
      </c>
      <c r="F961" s="76" t="str">
        <f>VLOOKUP(E961,Lookup!$A$1:$B$68,2,FALSE)</f>
        <v>Medicine</v>
      </c>
      <c r="G961" s="89" t="s">
        <v>2888</v>
      </c>
      <c r="H961" s="76" t="s">
        <v>4904</v>
      </c>
      <c r="I961" s="76" t="s">
        <v>3241</v>
      </c>
      <c r="J961" s="91">
        <v>45336</v>
      </c>
      <c r="K961" s="91">
        <v>45336</v>
      </c>
      <c r="L961" s="89" t="s">
        <v>5362</v>
      </c>
      <c r="M961" s="89" t="s">
        <v>2528</v>
      </c>
      <c r="N961" s="89" t="s">
        <v>2529</v>
      </c>
      <c r="O961" s="89" t="s">
        <v>153</v>
      </c>
      <c r="P961" s="89" t="s">
        <v>199</v>
      </c>
      <c r="Q961" s="89" t="s">
        <v>2530</v>
      </c>
      <c r="R961" s="92" t="s">
        <v>91</v>
      </c>
      <c r="S961" s="89"/>
      <c r="T961" s="89"/>
      <c r="U961" s="89"/>
      <c r="V961" s="89"/>
      <c r="W961" s="89"/>
      <c r="X961" s="89"/>
      <c r="Y961" s="91"/>
    </row>
    <row r="962" spans="1:25" x14ac:dyDescent="0.25">
      <c r="A962" s="89">
        <v>49096</v>
      </c>
      <c r="B962" s="90" t="s">
        <v>92</v>
      </c>
      <c r="C962" s="89" t="s">
        <v>86</v>
      </c>
      <c r="D962" s="89" t="s">
        <v>2718</v>
      </c>
      <c r="E962" s="76" t="s">
        <v>130</v>
      </c>
      <c r="F962" s="76" t="str">
        <f>VLOOKUP(E962,Lookup!$A$1:$B$68,2,FALSE)</f>
        <v>Medicine</v>
      </c>
      <c r="G962" s="89" t="s">
        <v>2732</v>
      </c>
      <c r="H962" s="76" t="s">
        <v>4904</v>
      </c>
      <c r="I962" s="76" t="s">
        <v>3240</v>
      </c>
      <c r="J962" s="91">
        <v>45336</v>
      </c>
      <c r="K962" s="91">
        <v>45336</v>
      </c>
      <c r="L962" s="89"/>
      <c r="M962" s="89" t="s">
        <v>2532</v>
      </c>
      <c r="N962" s="89" t="s">
        <v>2533</v>
      </c>
      <c r="O962" s="89" t="s">
        <v>88</v>
      </c>
      <c r="P962" s="89" t="s">
        <v>229</v>
      </c>
      <c r="Q962" s="89" t="s">
        <v>4908</v>
      </c>
      <c r="R962" s="92" t="s">
        <v>91</v>
      </c>
      <c r="S962" s="93" t="s">
        <v>91</v>
      </c>
      <c r="T962" s="89"/>
      <c r="U962" s="89"/>
      <c r="V962" s="89"/>
      <c r="W962" s="89"/>
      <c r="X962" s="89"/>
      <c r="Y962" s="91"/>
    </row>
    <row r="963" spans="1:25" x14ac:dyDescent="0.25">
      <c r="A963" s="89">
        <v>49053</v>
      </c>
      <c r="B963" s="90" t="s">
        <v>92</v>
      </c>
      <c r="C963" s="89" t="s">
        <v>86</v>
      </c>
      <c r="D963" s="89" t="s">
        <v>2742</v>
      </c>
      <c r="E963" s="76" t="s">
        <v>569</v>
      </c>
      <c r="F963" s="76" t="str">
        <f>VLOOKUP(E963,Lookup!$A$1:$B$68,2,FALSE)</f>
        <v>Medicine</v>
      </c>
      <c r="G963" s="89" t="s">
        <v>2743</v>
      </c>
      <c r="H963" s="76" t="s">
        <v>4904</v>
      </c>
      <c r="I963" s="76" t="s">
        <v>3242</v>
      </c>
      <c r="J963" s="91">
        <v>45336</v>
      </c>
      <c r="K963" s="91">
        <v>45336</v>
      </c>
      <c r="L963" s="89"/>
      <c r="M963" s="89" t="s">
        <v>2534</v>
      </c>
      <c r="N963" s="89" t="s">
        <v>2535</v>
      </c>
      <c r="O963" s="89" t="s">
        <v>135</v>
      </c>
      <c r="P963" s="89" t="s">
        <v>136</v>
      </c>
      <c r="Q963" s="89" t="s">
        <v>2066</v>
      </c>
      <c r="R963" s="92" t="s">
        <v>91</v>
      </c>
      <c r="S963" s="93" t="s">
        <v>91</v>
      </c>
      <c r="T963" s="89"/>
      <c r="U963" s="89" t="s">
        <v>2536</v>
      </c>
      <c r="V963" s="89"/>
      <c r="W963" s="89"/>
      <c r="X963" s="89"/>
      <c r="Y963" s="91"/>
    </row>
    <row r="964" spans="1:25" x14ac:dyDescent="0.25">
      <c r="A964" s="89">
        <v>49054</v>
      </c>
      <c r="B964" s="90" t="s">
        <v>85</v>
      </c>
      <c r="C964" s="89" t="s">
        <v>86</v>
      </c>
      <c r="D964" s="89" t="s">
        <v>2719</v>
      </c>
      <c r="E964" s="76" t="s">
        <v>831</v>
      </c>
      <c r="F964" s="76" t="str">
        <f>VLOOKUP(E964,Lookup!$A$1:$B$68,2,FALSE)</f>
        <v>Emergency Flow / ED</v>
      </c>
      <c r="G964" s="89" t="s">
        <v>2720</v>
      </c>
      <c r="H964" s="76" t="s">
        <v>4904</v>
      </c>
      <c r="I964" s="76" t="s">
        <v>3217</v>
      </c>
      <c r="J964" s="91">
        <v>45336</v>
      </c>
      <c r="K964" s="91">
        <v>45336</v>
      </c>
      <c r="L964" s="89" t="s">
        <v>4751</v>
      </c>
      <c r="M964" s="89" t="s">
        <v>2515</v>
      </c>
      <c r="N964" s="89" t="s">
        <v>2516</v>
      </c>
      <c r="O964" s="89" t="s">
        <v>88</v>
      </c>
      <c r="P964" s="89" t="s">
        <v>158</v>
      </c>
      <c r="Q964" s="89" t="s">
        <v>89</v>
      </c>
      <c r="R964" s="92" t="s">
        <v>91</v>
      </c>
      <c r="S964" s="93" t="s">
        <v>91</v>
      </c>
      <c r="T964" s="89"/>
      <c r="U964" s="89"/>
      <c r="V964" s="89"/>
      <c r="W964" s="89"/>
      <c r="X964" s="89"/>
      <c r="Y964" s="91"/>
    </row>
    <row r="965" spans="1:25" x14ac:dyDescent="0.25">
      <c r="A965" s="89">
        <v>49179</v>
      </c>
      <c r="B965" s="90" t="s">
        <v>92</v>
      </c>
      <c r="C965" s="89" t="s">
        <v>86</v>
      </c>
      <c r="D965" s="89" t="s">
        <v>2718</v>
      </c>
      <c r="E965" s="76" t="s">
        <v>130</v>
      </c>
      <c r="F965" s="76" t="str">
        <f>VLOOKUP(E965,Lookup!$A$1:$B$68,2,FALSE)</f>
        <v>Medicine</v>
      </c>
      <c r="G965" s="89" t="s">
        <v>2829</v>
      </c>
      <c r="H965" s="76" t="s">
        <v>4904</v>
      </c>
      <c r="I965" s="76" t="s">
        <v>3266</v>
      </c>
      <c r="J965" s="91">
        <v>45337</v>
      </c>
      <c r="K965" s="91">
        <v>45282</v>
      </c>
      <c r="L965" s="89"/>
      <c r="M965" s="89" t="s">
        <v>2196</v>
      </c>
      <c r="N965" s="89" t="s">
        <v>2197</v>
      </c>
      <c r="O965" s="89" t="s">
        <v>176</v>
      </c>
      <c r="P965" s="89" t="s">
        <v>177</v>
      </c>
      <c r="Q965" s="89" t="s">
        <v>386</v>
      </c>
      <c r="R965" s="94" t="s">
        <v>99</v>
      </c>
      <c r="S965" s="98" t="s">
        <v>99</v>
      </c>
      <c r="T965" s="89"/>
      <c r="U965" s="89"/>
      <c r="V965" s="89"/>
      <c r="W965" s="89"/>
      <c r="X965" s="89"/>
      <c r="Y965" s="91"/>
    </row>
    <row r="966" spans="1:25" x14ac:dyDescent="0.25">
      <c r="A966" s="89">
        <v>49180</v>
      </c>
      <c r="B966" s="90" t="s">
        <v>85</v>
      </c>
      <c r="C966" s="89" t="s">
        <v>86</v>
      </c>
      <c r="D966" s="89" t="s">
        <v>2719</v>
      </c>
      <c r="E966" s="76" t="s">
        <v>831</v>
      </c>
      <c r="F966" s="76" t="str">
        <f>VLOOKUP(E966,Lookup!$A$1:$B$68,2,FALSE)</f>
        <v>Emergency Flow / ED</v>
      </c>
      <c r="G966" s="89" t="s">
        <v>2720</v>
      </c>
      <c r="H966" s="76" t="s">
        <v>4904</v>
      </c>
      <c r="I966" s="76" t="s">
        <v>3217</v>
      </c>
      <c r="J966" s="91">
        <v>45337</v>
      </c>
      <c r="K966" s="91">
        <v>45335</v>
      </c>
      <c r="L966" s="89" t="s">
        <v>4755</v>
      </c>
      <c r="M966" s="89" t="s">
        <v>2513</v>
      </c>
      <c r="N966" s="89" t="s">
        <v>2514</v>
      </c>
      <c r="O966" s="89" t="s">
        <v>4942</v>
      </c>
      <c r="P966" s="89" t="s">
        <v>354</v>
      </c>
      <c r="Q966" s="89" t="s">
        <v>355</v>
      </c>
      <c r="R966" s="102" t="s">
        <v>171</v>
      </c>
      <c r="S966" s="103" t="s">
        <v>171</v>
      </c>
      <c r="T966" s="89"/>
      <c r="U966" s="89"/>
      <c r="V966" s="89"/>
      <c r="W966" s="89"/>
      <c r="X966" s="89"/>
      <c r="Y966" s="91"/>
    </row>
    <row r="967" spans="1:25" x14ac:dyDescent="0.25">
      <c r="A967" s="89">
        <v>49158</v>
      </c>
      <c r="B967" s="90" t="s">
        <v>85</v>
      </c>
      <c r="C967" s="89" t="s">
        <v>86</v>
      </c>
      <c r="D967" s="89" t="s">
        <v>2847</v>
      </c>
      <c r="E967" s="76" t="s">
        <v>165</v>
      </c>
      <c r="F967" s="76" t="str">
        <f>VLOOKUP(E967,Lookup!$A$1:$B$68,2,FALSE)</f>
        <v>Emergency Flow / ED</v>
      </c>
      <c r="G967" s="89" t="s">
        <v>2720</v>
      </c>
      <c r="H967" s="76" t="s">
        <v>4904</v>
      </c>
      <c r="I967" s="76" t="s">
        <v>3217</v>
      </c>
      <c r="J967" s="91">
        <v>45337</v>
      </c>
      <c r="K967" s="91">
        <v>45335</v>
      </c>
      <c r="L967" s="89" t="s">
        <v>4782</v>
      </c>
      <c r="M967" s="89" t="s">
        <v>2157</v>
      </c>
      <c r="N967" s="89" t="s">
        <v>2158</v>
      </c>
      <c r="O967" s="89" t="s">
        <v>107</v>
      </c>
      <c r="P967" s="89" t="s">
        <v>108</v>
      </c>
      <c r="Q967" s="89" t="s">
        <v>109</v>
      </c>
      <c r="R967" s="96" t="s">
        <v>104</v>
      </c>
      <c r="S967" s="89"/>
      <c r="T967" s="89"/>
      <c r="U967" s="89"/>
      <c r="V967" s="89"/>
      <c r="W967" s="89"/>
      <c r="X967" s="89"/>
      <c r="Y967" s="91"/>
    </row>
    <row r="968" spans="1:25" x14ac:dyDescent="0.25">
      <c r="A968" s="89">
        <v>49159</v>
      </c>
      <c r="B968" s="90" t="s">
        <v>85</v>
      </c>
      <c r="C968" s="89" t="s">
        <v>86</v>
      </c>
      <c r="D968" s="89" t="s">
        <v>2847</v>
      </c>
      <c r="E968" s="76" t="s">
        <v>165</v>
      </c>
      <c r="F968" s="76" t="str">
        <f>VLOOKUP(E968,Lookup!$A$1:$B$68,2,FALSE)</f>
        <v>Emergency Flow / ED</v>
      </c>
      <c r="G968" s="89" t="s">
        <v>2720</v>
      </c>
      <c r="H968" s="76" t="s">
        <v>4904</v>
      </c>
      <c r="I968" s="76" t="s">
        <v>3217</v>
      </c>
      <c r="J968" s="91">
        <v>45337</v>
      </c>
      <c r="K968" s="91">
        <v>45335</v>
      </c>
      <c r="L968" s="89" t="s">
        <v>5686</v>
      </c>
      <c r="M968" s="89" t="s">
        <v>2157</v>
      </c>
      <c r="N968" s="89" t="s">
        <v>2158</v>
      </c>
      <c r="O968" s="89" t="s">
        <v>107</v>
      </c>
      <c r="P968" s="89" t="s">
        <v>108</v>
      </c>
      <c r="Q968" s="89" t="s">
        <v>109</v>
      </c>
      <c r="R968" s="96" t="s">
        <v>104</v>
      </c>
      <c r="S968" s="89"/>
      <c r="T968" s="89"/>
      <c r="U968" s="89"/>
      <c r="V968" s="89"/>
      <c r="W968" s="89"/>
      <c r="X968" s="89"/>
      <c r="Y968" s="91"/>
    </row>
    <row r="969" spans="1:25" x14ac:dyDescent="0.25">
      <c r="A969" s="89">
        <v>49157</v>
      </c>
      <c r="B969" s="90" t="s">
        <v>85</v>
      </c>
      <c r="C969" s="89" t="s">
        <v>86</v>
      </c>
      <c r="D969" s="89" t="s">
        <v>2847</v>
      </c>
      <c r="E969" s="76" t="s">
        <v>165</v>
      </c>
      <c r="F969" s="76" t="str">
        <f>VLOOKUP(E969,Lookup!$A$1:$B$68,2,FALSE)</f>
        <v>Emergency Flow / ED</v>
      </c>
      <c r="G969" s="89" t="s">
        <v>2720</v>
      </c>
      <c r="H969" s="76" t="s">
        <v>4904</v>
      </c>
      <c r="I969" s="76" t="s">
        <v>3217</v>
      </c>
      <c r="J969" s="91">
        <v>45337</v>
      </c>
      <c r="K969" s="91">
        <v>45335</v>
      </c>
      <c r="L969" s="89" t="s">
        <v>4779</v>
      </c>
      <c r="M969" s="89" t="s">
        <v>2157</v>
      </c>
      <c r="N969" s="89" t="s">
        <v>2158</v>
      </c>
      <c r="O969" s="89" t="s">
        <v>107</v>
      </c>
      <c r="P969" s="89" t="s">
        <v>108</v>
      </c>
      <c r="Q969" s="89" t="s">
        <v>109</v>
      </c>
      <c r="R969" s="96" t="s">
        <v>104</v>
      </c>
      <c r="S969" s="89"/>
      <c r="T969" s="89"/>
      <c r="U969" s="89"/>
      <c r="V969" s="89"/>
      <c r="W969" s="89"/>
      <c r="X969" s="89"/>
      <c r="Y969" s="91"/>
    </row>
    <row r="970" spans="1:25" x14ac:dyDescent="0.25">
      <c r="A970" s="89">
        <v>49195</v>
      </c>
      <c r="B970" s="90" t="s">
        <v>92</v>
      </c>
      <c r="C970" s="89" t="s">
        <v>86</v>
      </c>
      <c r="D970" s="89" t="s">
        <v>2714</v>
      </c>
      <c r="E970" s="76" t="s">
        <v>1426</v>
      </c>
      <c r="F970" s="76" t="str">
        <f>VLOOKUP(E970,Lookup!$A$1:$B$68,2,FALSE)</f>
        <v>Specialist Surgery</v>
      </c>
      <c r="G970" s="89" t="s">
        <v>2715</v>
      </c>
      <c r="H970" s="76" t="s">
        <v>4904</v>
      </c>
      <c r="I970" s="76" t="s">
        <v>3262</v>
      </c>
      <c r="J970" s="91">
        <v>45337</v>
      </c>
      <c r="K970" s="91">
        <v>45336</v>
      </c>
      <c r="L970" s="89" t="s">
        <v>4821</v>
      </c>
      <c r="M970" s="89" t="s">
        <v>2525</v>
      </c>
      <c r="N970" s="89" t="s">
        <v>2526</v>
      </c>
      <c r="O970" s="89" t="s">
        <v>115</v>
      </c>
      <c r="P970" s="89" t="s">
        <v>116</v>
      </c>
      <c r="Q970" s="89" t="s">
        <v>124</v>
      </c>
      <c r="R970" s="92" t="s">
        <v>91</v>
      </c>
      <c r="S970" s="93" t="s">
        <v>91</v>
      </c>
      <c r="T970" s="101" t="s">
        <v>91</v>
      </c>
      <c r="U970" s="89" t="s">
        <v>2527</v>
      </c>
      <c r="V970" s="89" t="s">
        <v>3501</v>
      </c>
      <c r="W970" s="89"/>
      <c r="X970" s="89" t="s">
        <v>3760</v>
      </c>
      <c r="Y970" s="91"/>
    </row>
    <row r="971" spans="1:25" x14ac:dyDescent="0.25">
      <c r="A971" s="89">
        <v>49160</v>
      </c>
      <c r="B971" s="90" t="s">
        <v>85</v>
      </c>
      <c r="C971" s="89" t="s">
        <v>86</v>
      </c>
      <c r="D971" s="89" t="s">
        <v>2847</v>
      </c>
      <c r="E971" s="76" t="s">
        <v>165</v>
      </c>
      <c r="F971" s="76" t="str">
        <f>VLOOKUP(E971,Lookup!$A$1:$B$68,2,FALSE)</f>
        <v>Emergency Flow / ED</v>
      </c>
      <c r="G971" s="89" t="s">
        <v>2720</v>
      </c>
      <c r="H971" s="76" t="s">
        <v>4904</v>
      </c>
      <c r="I971" s="76" t="s">
        <v>3217</v>
      </c>
      <c r="J971" s="91">
        <v>45337</v>
      </c>
      <c r="K971" s="91">
        <v>45336</v>
      </c>
      <c r="L971" s="89" t="s">
        <v>4889</v>
      </c>
      <c r="M971" s="89" t="s">
        <v>2157</v>
      </c>
      <c r="N971" s="89" t="s">
        <v>2158</v>
      </c>
      <c r="O971" s="89" t="s">
        <v>107</v>
      </c>
      <c r="P971" s="89" t="s">
        <v>108</v>
      </c>
      <c r="Q971" s="89" t="s">
        <v>109</v>
      </c>
      <c r="R971" s="96" t="s">
        <v>104</v>
      </c>
      <c r="S971" s="89"/>
      <c r="T971" s="89"/>
      <c r="U971" s="89"/>
      <c r="V971" s="89"/>
      <c r="W971" s="89"/>
      <c r="X971" s="89"/>
      <c r="Y971" s="91"/>
    </row>
    <row r="972" spans="1:25" x14ac:dyDescent="0.25">
      <c r="A972" s="89">
        <v>49201</v>
      </c>
      <c r="B972" s="90" t="s">
        <v>85</v>
      </c>
      <c r="C972" s="89" t="s">
        <v>86</v>
      </c>
      <c r="D972" s="89" t="s">
        <v>2710</v>
      </c>
      <c r="E972" s="76" t="s">
        <v>126</v>
      </c>
      <c r="F972" s="76" t="str">
        <f>VLOOKUP(E972,Lookup!$A$1:$B$68,2,FALSE)</f>
        <v>Emergency Flow / ED</v>
      </c>
      <c r="G972" s="89" t="s">
        <v>2720</v>
      </c>
      <c r="H972" s="76" t="s">
        <v>4904</v>
      </c>
      <c r="I972" s="76" t="s">
        <v>3217</v>
      </c>
      <c r="J972" s="91">
        <v>45337</v>
      </c>
      <c r="K972" s="91">
        <v>45337</v>
      </c>
      <c r="L972" s="89" t="s">
        <v>4834</v>
      </c>
      <c r="M972" s="89" t="s">
        <v>2539</v>
      </c>
      <c r="N972" s="89" t="s">
        <v>2540</v>
      </c>
      <c r="O972" s="89" t="s">
        <v>88</v>
      </c>
      <c r="P972" s="89" t="s">
        <v>158</v>
      </c>
      <c r="Q972" s="89" t="s">
        <v>89</v>
      </c>
      <c r="R972" s="96" t="s">
        <v>104</v>
      </c>
      <c r="S972" s="89"/>
      <c r="T972" s="89"/>
      <c r="U972" s="89"/>
      <c r="V972" s="89"/>
      <c r="W972" s="89"/>
      <c r="X972" s="89"/>
      <c r="Y972" s="91"/>
    </row>
    <row r="973" spans="1:25" x14ac:dyDescent="0.25">
      <c r="A973" s="89">
        <v>49165</v>
      </c>
      <c r="B973" s="90" t="s">
        <v>85</v>
      </c>
      <c r="C973" s="89" t="s">
        <v>86</v>
      </c>
      <c r="D973" s="89" t="s">
        <v>2719</v>
      </c>
      <c r="E973" s="76" t="s">
        <v>831</v>
      </c>
      <c r="F973" s="76" t="str">
        <f>VLOOKUP(E973,Lookup!$A$1:$B$68,2,FALSE)</f>
        <v>Emergency Flow / ED</v>
      </c>
      <c r="G973" s="89" t="s">
        <v>2720</v>
      </c>
      <c r="H973" s="76" t="s">
        <v>4904</v>
      </c>
      <c r="I973" s="76" t="s">
        <v>3217</v>
      </c>
      <c r="J973" s="91">
        <v>45337</v>
      </c>
      <c r="K973" s="91">
        <v>45337</v>
      </c>
      <c r="L973" s="89" t="s">
        <v>4787</v>
      </c>
      <c r="M973" s="89" t="s">
        <v>2537</v>
      </c>
      <c r="N973" s="89" t="s">
        <v>2538</v>
      </c>
      <c r="O973" s="89" t="s">
        <v>88</v>
      </c>
      <c r="P973" s="89" t="s">
        <v>158</v>
      </c>
      <c r="Q973" s="89" t="s">
        <v>89</v>
      </c>
      <c r="R973" s="92" t="s">
        <v>91</v>
      </c>
      <c r="S973" s="93" t="s">
        <v>91</v>
      </c>
      <c r="T973" s="89"/>
      <c r="U973" s="89"/>
      <c r="V973" s="89"/>
      <c r="W973" s="89"/>
      <c r="X973" s="89"/>
      <c r="Y973" s="91"/>
    </row>
    <row r="974" spans="1:25" x14ac:dyDescent="0.25">
      <c r="A974" s="89">
        <v>49253</v>
      </c>
      <c r="B974" s="108" t="s">
        <v>1895</v>
      </c>
      <c r="C974" s="89" t="s">
        <v>155</v>
      </c>
      <c r="D974" s="89" t="s">
        <v>2897</v>
      </c>
      <c r="E974" s="76" t="s">
        <v>705</v>
      </c>
      <c r="F974" s="76" t="str">
        <f>VLOOKUP(E974,Lookup!$A$1:$B$68,2,FALSE)</f>
        <v>Data Quality</v>
      </c>
      <c r="G974" s="89" t="s">
        <v>2971</v>
      </c>
      <c r="H974" s="76" t="s">
        <v>4904</v>
      </c>
      <c r="I974" s="76" t="s">
        <v>3302</v>
      </c>
      <c r="J974" s="91">
        <v>45338</v>
      </c>
      <c r="K974" s="91">
        <v>45331</v>
      </c>
      <c r="L974" s="89" t="s">
        <v>4763</v>
      </c>
      <c r="M974" s="89" t="s">
        <v>2496</v>
      </c>
      <c r="N974" s="89" t="s">
        <v>2497</v>
      </c>
      <c r="O974" s="89" t="s">
        <v>135</v>
      </c>
      <c r="P974" s="89" t="s">
        <v>557</v>
      </c>
      <c r="Q974" s="89" t="s">
        <v>2498</v>
      </c>
      <c r="R974" s="92" t="s">
        <v>91</v>
      </c>
      <c r="S974" s="89"/>
      <c r="T974" s="89"/>
      <c r="U974" s="89"/>
      <c r="V974" s="89"/>
      <c r="W974" s="89"/>
      <c r="X974" s="89"/>
      <c r="Y974" s="91"/>
    </row>
    <row r="975" spans="1:25" x14ac:dyDescent="0.25">
      <c r="A975" s="89">
        <v>49246</v>
      </c>
      <c r="B975" s="90" t="s">
        <v>85</v>
      </c>
      <c r="C975" s="89" t="s">
        <v>86</v>
      </c>
      <c r="D975" s="89" t="s">
        <v>2847</v>
      </c>
      <c r="E975" s="76" t="s">
        <v>165</v>
      </c>
      <c r="F975" s="76" t="str">
        <f>VLOOKUP(E975,Lookup!$A$1:$B$68,2,FALSE)</f>
        <v>Emergency Flow / ED</v>
      </c>
      <c r="G975" s="89" t="s">
        <v>2720</v>
      </c>
      <c r="H975" s="76" t="s">
        <v>4904</v>
      </c>
      <c r="I975" s="76" t="s">
        <v>3217</v>
      </c>
      <c r="J975" s="91">
        <v>45338</v>
      </c>
      <c r="K975" s="91">
        <v>45336</v>
      </c>
      <c r="L975" s="89" t="s">
        <v>4884</v>
      </c>
      <c r="M975" s="89" t="s">
        <v>2157</v>
      </c>
      <c r="N975" s="89" t="s">
        <v>2158</v>
      </c>
      <c r="O975" s="89" t="s">
        <v>107</v>
      </c>
      <c r="P975" s="89" t="s">
        <v>108</v>
      </c>
      <c r="Q975" s="89" t="s">
        <v>109</v>
      </c>
      <c r="R975" s="96" t="s">
        <v>104</v>
      </c>
      <c r="S975" s="89"/>
      <c r="T975" s="99" t="s">
        <v>104</v>
      </c>
      <c r="U975" s="89" t="s">
        <v>2531</v>
      </c>
      <c r="V975" s="89" t="s">
        <v>2241</v>
      </c>
      <c r="W975" s="89"/>
      <c r="X975" s="89" t="s">
        <v>1953</v>
      </c>
      <c r="Y975" s="91"/>
    </row>
    <row r="976" spans="1:25" x14ac:dyDescent="0.25">
      <c r="A976" s="89">
        <v>49244</v>
      </c>
      <c r="B976" s="90" t="s">
        <v>85</v>
      </c>
      <c r="C976" s="89" t="s">
        <v>86</v>
      </c>
      <c r="D976" s="89" t="s">
        <v>2847</v>
      </c>
      <c r="E976" s="76" t="s">
        <v>165</v>
      </c>
      <c r="F976" s="76" t="str">
        <f>VLOOKUP(E976,Lookup!$A$1:$B$68,2,FALSE)</f>
        <v>Emergency Flow / ED</v>
      </c>
      <c r="G976" s="89" t="s">
        <v>2720</v>
      </c>
      <c r="H976" s="76" t="s">
        <v>4904</v>
      </c>
      <c r="I976" s="76" t="s">
        <v>3217</v>
      </c>
      <c r="J976" s="91">
        <v>45338</v>
      </c>
      <c r="K976" s="91">
        <v>45336</v>
      </c>
      <c r="L976" s="89" t="s">
        <v>5562</v>
      </c>
      <c r="M976" s="89" t="s">
        <v>2157</v>
      </c>
      <c r="N976" s="89" t="s">
        <v>2158</v>
      </c>
      <c r="O976" s="89" t="s">
        <v>107</v>
      </c>
      <c r="P976" s="89" t="s">
        <v>108</v>
      </c>
      <c r="Q976" s="89" t="s">
        <v>109</v>
      </c>
      <c r="R976" s="96" t="s">
        <v>104</v>
      </c>
      <c r="S976" s="89"/>
      <c r="T976" s="89"/>
      <c r="U976" s="89"/>
      <c r="V976" s="89"/>
      <c r="W976" s="89"/>
      <c r="X976" s="89"/>
      <c r="Y976" s="91"/>
    </row>
    <row r="977" spans="1:25" x14ac:dyDescent="0.25">
      <c r="A977" s="89">
        <v>49245</v>
      </c>
      <c r="B977" s="90" t="s">
        <v>85</v>
      </c>
      <c r="C977" s="89" t="s">
        <v>86</v>
      </c>
      <c r="D977" s="89" t="s">
        <v>2847</v>
      </c>
      <c r="E977" s="76" t="s">
        <v>165</v>
      </c>
      <c r="F977" s="76" t="str">
        <f>VLOOKUP(E977,Lookup!$A$1:$B$68,2,FALSE)</f>
        <v>Emergency Flow / ED</v>
      </c>
      <c r="G977" s="89" t="s">
        <v>2720</v>
      </c>
      <c r="H977" s="76" t="s">
        <v>4904</v>
      </c>
      <c r="I977" s="76" t="s">
        <v>3217</v>
      </c>
      <c r="J977" s="91">
        <v>45338</v>
      </c>
      <c r="K977" s="91">
        <v>45336</v>
      </c>
      <c r="L977" s="89" t="s">
        <v>4796</v>
      </c>
      <c r="M977" s="89" t="s">
        <v>2157</v>
      </c>
      <c r="N977" s="89" t="s">
        <v>2158</v>
      </c>
      <c r="O977" s="89" t="s">
        <v>107</v>
      </c>
      <c r="P977" s="89" t="s">
        <v>108</v>
      </c>
      <c r="Q977" s="89" t="s">
        <v>109</v>
      </c>
      <c r="R977" s="96" t="s">
        <v>104</v>
      </c>
      <c r="S977" s="89"/>
      <c r="T977" s="89"/>
      <c r="U977" s="89"/>
      <c r="V977" s="89"/>
      <c r="W977" s="89"/>
      <c r="X977" s="89"/>
      <c r="Y977" s="91"/>
    </row>
    <row r="978" spans="1:25" x14ac:dyDescent="0.25">
      <c r="A978" s="89">
        <v>49261</v>
      </c>
      <c r="B978" s="108" t="s">
        <v>1895</v>
      </c>
      <c r="C978" s="89" t="s">
        <v>155</v>
      </c>
      <c r="D978" s="89" t="s">
        <v>2889</v>
      </c>
      <c r="E978" s="76" t="s">
        <v>472</v>
      </c>
      <c r="F978" s="76" t="str">
        <f>VLOOKUP(E978,Lookup!$A$1:$B$68,2,FALSE)</f>
        <v>Emergency Flow / ED</v>
      </c>
      <c r="G978" s="89" t="s">
        <v>2861</v>
      </c>
      <c r="H978" s="76" t="s">
        <v>4904</v>
      </c>
      <c r="I978" s="76" t="s">
        <v>43</v>
      </c>
      <c r="J978" s="91">
        <v>45338</v>
      </c>
      <c r="K978" s="91">
        <v>45336</v>
      </c>
      <c r="L978" s="89" t="s">
        <v>4760</v>
      </c>
      <c r="M978" s="89" t="s">
        <v>2521</v>
      </c>
      <c r="N978" s="89" t="s">
        <v>2522</v>
      </c>
      <c r="O978" s="89" t="s">
        <v>4942</v>
      </c>
      <c r="P978" s="89" t="s">
        <v>2523</v>
      </c>
      <c r="Q978" s="89" t="s">
        <v>2524</v>
      </c>
      <c r="R978" s="94" t="s">
        <v>99</v>
      </c>
      <c r="S978" s="89"/>
      <c r="T978" s="89"/>
      <c r="U978" s="89"/>
      <c r="V978" s="89"/>
      <c r="W978" s="89"/>
      <c r="X978" s="89"/>
      <c r="Y978" s="91"/>
    </row>
    <row r="979" spans="1:25" x14ac:dyDescent="0.25">
      <c r="A979" s="89">
        <v>49263</v>
      </c>
      <c r="B979" s="90" t="s">
        <v>85</v>
      </c>
      <c r="C979" s="89" t="s">
        <v>86</v>
      </c>
      <c r="D979" s="89" t="s">
        <v>2719</v>
      </c>
      <c r="E979" s="76" t="s">
        <v>831</v>
      </c>
      <c r="F979" s="76" t="str">
        <f>VLOOKUP(E979,Lookup!$A$1:$B$68,2,FALSE)</f>
        <v>Emergency Flow / ED</v>
      </c>
      <c r="G979" s="89" t="s">
        <v>2720</v>
      </c>
      <c r="H979" s="76" t="s">
        <v>4904</v>
      </c>
      <c r="I979" s="76" t="s">
        <v>3217</v>
      </c>
      <c r="J979" s="91">
        <v>45338</v>
      </c>
      <c r="K979" s="91">
        <v>45336</v>
      </c>
      <c r="L979" s="89" t="s">
        <v>5685</v>
      </c>
      <c r="M979" s="89" t="s">
        <v>2519</v>
      </c>
      <c r="N979" s="89" t="s">
        <v>2520</v>
      </c>
      <c r="O979" s="89" t="s">
        <v>107</v>
      </c>
      <c r="P979" s="89" t="s">
        <v>108</v>
      </c>
      <c r="Q979" s="89" t="s">
        <v>109</v>
      </c>
      <c r="R979" s="96" t="s">
        <v>104</v>
      </c>
      <c r="S979" s="93" t="s">
        <v>91</v>
      </c>
      <c r="T979" s="89"/>
      <c r="U979" s="89"/>
      <c r="V979" s="89"/>
      <c r="W979" s="89"/>
      <c r="X979" s="89"/>
      <c r="Y979" s="91"/>
    </row>
    <row r="980" spans="1:25" x14ac:dyDescent="0.25">
      <c r="A980" s="89">
        <v>49223</v>
      </c>
      <c r="B980" s="90" t="s">
        <v>92</v>
      </c>
      <c r="C980" s="89" t="s">
        <v>155</v>
      </c>
      <c r="D980" s="89" t="s">
        <v>2742</v>
      </c>
      <c r="E980" s="76" t="s">
        <v>569</v>
      </c>
      <c r="F980" s="76" t="str">
        <f>VLOOKUP(E980,Lookup!$A$1:$B$68,2,FALSE)</f>
        <v>Medicine</v>
      </c>
      <c r="G980" s="89" t="s">
        <v>2743</v>
      </c>
      <c r="H980" s="76" t="s">
        <v>4904</v>
      </c>
      <c r="I980" s="76" t="s">
        <v>3242</v>
      </c>
      <c r="J980" s="91">
        <v>45338</v>
      </c>
      <c r="K980" s="91">
        <v>45337</v>
      </c>
      <c r="L980" s="89"/>
      <c r="M980" s="89" t="s">
        <v>2541</v>
      </c>
      <c r="N980" s="89" t="s">
        <v>2542</v>
      </c>
      <c r="O980" s="89" t="s">
        <v>192</v>
      </c>
      <c r="P980" s="89" t="s">
        <v>193</v>
      </c>
      <c r="Q980" s="89" t="s">
        <v>1485</v>
      </c>
      <c r="R980" s="96" t="s">
        <v>104</v>
      </c>
      <c r="S980" s="89"/>
      <c r="T980" s="101" t="s">
        <v>91</v>
      </c>
      <c r="U980" s="89" t="s">
        <v>2543</v>
      </c>
      <c r="V980" s="89" t="s">
        <v>2544</v>
      </c>
      <c r="W980" s="89"/>
      <c r="X980" s="89" t="s">
        <v>2545</v>
      </c>
      <c r="Y980" s="91"/>
    </row>
    <row r="981" spans="1:25" x14ac:dyDescent="0.25">
      <c r="A981" s="89">
        <v>49255</v>
      </c>
      <c r="B981" s="90" t="s">
        <v>92</v>
      </c>
      <c r="C981" s="89" t="s">
        <v>86</v>
      </c>
      <c r="D981" s="89" t="s">
        <v>2963</v>
      </c>
      <c r="E981" s="76" t="s">
        <v>1692</v>
      </c>
      <c r="F981" s="76" t="str">
        <f>VLOOKUP(E981,Lookup!$A$1:$B$68,2,FALSE)</f>
        <v>Pathology</v>
      </c>
      <c r="G981" s="89" t="s">
        <v>2940</v>
      </c>
      <c r="H981" s="76" t="s">
        <v>4904</v>
      </c>
      <c r="I981" s="76" t="s">
        <v>3280</v>
      </c>
      <c r="J981" s="91">
        <v>45338</v>
      </c>
      <c r="K981" s="91">
        <v>45337</v>
      </c>
      <c r="L981" s="89" t="s">
        <v>5684</v>
      </c>
      <c r="M981" s="89" t="s">
        <v>3337</v>
      </c>
      <c r="N981" s="89" t="s">
        <v>3338</v>
      </c>
      <c r="O981" s="89" t="s">
        <v>96</v>
      </c>
      <c r="P981" s="89" t="s">
        <v>736</v>
      </c>
      <c r="Q981" s="89" t="s">
        <v>1693</v>
      </c>
      <c r="R981" s="92" t="s">
        <v>91</v>
      </c>
      <c r="S981" s="93" t="s">
        <v>91</v>
      </c>
      <c r="T981" s="89"/>
      <c r="U981" s="89" t="s">
        <v>3731</v>
      </c>
      <c r="V981" s="89"/>
      <c r="W981" s="89"/>
      <c r="X981" s="89"/>
      <c r="Y981" s="91"/>
    </row>
    <row r="982" spans="1:25" x14ac:dyDescent="0.25">
      <c r="A982" s="89">
        <v>49227</v>
      </c>
      <c r="B982" s="90" t="s">
        <v>85</v>
      </c>
      <c r="C982" s="89" t="s">
        <v>86</v>
      </c>
      <c r="D982" s="89" t="s">
        <v>2718</v>
      </c>
      <c r="E982" s="76" t="s">
        <v>130</v>
      </c>
      <c r="F982" s="76" t="str">
        <f>VLOOKUP(E982,Lookup!$A$1:$B$68,2,FALSE)</f>
        <v>Medicine</v>
      </c>
      <c r="G982" s="89" t="s">
        <v>2743</v>
      </c>
      <c r="H982" s="76" t="s">
        <v>4904</v>
      </c>
      <c r="I982" s="76" t="s">
        <v>3242</v>
      </c>
      <c r="J982" s="91">
        <v>45338</v>
      </c>
      <c r="K982" s="91">
        <v>45338</v>
      </c>
      <c r="L982" s="89"/>
      <c r="M982" s="89" t="s">
        <v>2548</v>
      </c>
      <c r="N982" s="89" t="s">
        <v>2549</v>
      </c>
      <c r="O982" s="89" t="s">
        <v>135</v>
      </c>
      <c r="P982" s="89" t="s">
        <v>136</v>
      </c>
      <c r="Q982" s="89" t="s">
        <v>209</v>
      </c>
      <c r="R982" s="96" t="s">
        <v>104</v>
      </c>
      <c r="S982" s="89"/>
      <c r="T982" s="89"/>
      <c r="U982" s="89"/>
      <c r="V982" s="89"/>
      <c r="W982" s="89"/>
      <c r="X982" s="89"/>
      <c r="Y982" s="91"/>
    </row>
    <row r="983" spans="1:25" x14ac:dyDescent="0.25">
      <c r="A983" s="89">
        <v>49312</v>
      </c>
      <c r="B983" s="90" t="s">
        <v>85</v>
      </c>
      <c r="C983" s="89" t="s">
        <v>86</v>
      </c>
      <c r="D983" s="89" t="s">
        <v>2742</v>
      </c>
      <c r="E983" s="76" t="s">
        <v>569</v>
      </c>
      <c r="F983" s="76" t="str">
        <f>VLOOKUP(E983,Lookup!$A$1:$B$68,2,FALSE)</f>
        <v>Medicine</v>
      </c>
      <c r="G983" s="89" t="s">
        <v>2743</v>
      </c>
      <c r="H983" s="76" t="s">
        <v>4904</v>
      </c>
      <c r="I983" s="76" t="s">
        <v>3242</v>
      </c>
      <c r="J983" s="91">
        <v>45339</v>
      </c>
      <c r="K983" s="91">
        <v>45338</v>
      </c>
      <c r="L983" s="89" t="s">
        <v>4782</v>
      </c>
      <c r="M983" s="89" t="s">
        <v>2550</v>
      </c>
      <c r="N983" s="89" t="s">
        <v>2551</v>
      </c>
      <c r="O983" s="89" t="s">
        <v>135</v>
      </c>
      <c r="P983" s="89" t="s">
        <v>136</v>
      </c>
      <c r="Q983" s="89" t="s">
        <v>98</v>
      </c>
      <c r="R983" s="96" t="s">
        <v>104</v>
      </c>
      <c r="S983" s="89"/>
      <c r="T983" s="89"/>
      <c r="U983" s="89"/>
      <c r="V983" s="89"/>
      <c r="W983" s="89"/>
      <c r="X983" s="89"/>
      <c r="Y983" s="91"/>
    </row>
    <row r="984" spans="1:25" x14ac:dyDescent="0.25">
      <c r="A984" s="89">
        <v>49335</v>
      </c>
      <c r="B984" s="90" t="s">
        <v>85</v>
      </c>
      <c r="C984" s="89" t="s">
        <v>86</v>
      </c>
      <c r="D984" s="89" t="s">
        <v>2742</v>
      </c>
      <c r="E984" s="76" t="s">
        <v>569</v>
      </c>
      <c r="F984" s="76" t="str">
        <f>VLOOKUP(E984,Lookup!$A$1:$B$68,2,FALSE)</f>
        <v>Medicine</v>
      </c>
      <c r="G984" s="89" t="s">
        <v>2743</v>
      </c>
      <c r="H984" s="76" t="s">
        <v>4904</v>
      </c>
      <c r="I984" s="76" t="s">
        <v>3242</v>
      </c>
      <c r="J984" s="91">
        <v>45339</v>
      </c>
      <c r="K984" s="91">
        <v>45339</v>
      </c>
      <c r="L984" s="89" t="s">
        <v>4798</v>
      </c>
      <c r="M984" s="89" t="s">
        <v>2553</v>
      </c>
      <c r="N984" s="89" t="s">
        <v>2554</v>
      </c>
      <c r="O984" s="89" t="s">
        <v>210</v>
      </c>
      <c r="P984" s="89" t="s">
        <v>243</v>
      </c>
      <c r="Q984" s="89" t="s">
        <v>1755</v>
      </c>
      <c r="R984" s="96" t="s">
        <v>104</v>
      </c>
      <c r="S984" s="89"/>
      <c r="T984" s="89"/>
      <c r="U984" s="89"/>
      <c r="V984" s="89"/>
      <c r="W984" s="89"/>
      <c r="X984" s="89"/>
      <c r="Y984" s="91"/>
    </row>
    <row r="985" spans="1:25" x14ac:dyDescent="0.25">
      <c r="A985" s="89">
        <v>49327</v>
      </c>
      <c r="B985" s="90" t="s">
        <v>92</v>
      </c>
      <c r="C985" s="89" t="s">
        <v>86</v>
      </c>
      <c r="D985" s="89" t="s">
        <v>2709</v>
      </c>
      <c r="E985" s="76" t="s">
        <v>122</v>
      </c>
      <c r="F985" s="76" t="str">
        <f>VLOOKUP(E985,Lookup!$A$1:$B$68,2,FALSE)</f>
        <v>Integrated Surgery</v>
      </c>
      <c r="G985" s="89" t="s">
        <v>4089</v>
      </c>
      <c r="H985" s="76" t="s">
        <v>4904</v>
      </c>
      <c r="I985" s="76" t="s">
        <v>4090</v>
      </c>
      <c r="J985" s="91">
        <v>45339</v>
      </c>
      <c r="K985" s="91">
        <v>45339</v>
      </c>
      <c r="L985" s="89" t="s">
        <v>4885</v>
      </c>
      <c r="M985" s="89" t="s">
        <v>5683</v>
      </c>
      <c r="N985" s="89" t="s">
        <v>5682</v>
      </c>
      <c r="O985" s="89" t="s">
        <v>135</v>
      </c>
      <c r="P985" s="89" t="s">
        <v>136</v>
      </c>
      <c r="Q985" s="89" t="s">
        <v>209</v>
      </c>
      <c r="R985" s="95" t="s">
        <v>11</v>
      </c>
      <c r="S985" s="100" t="s">
        <v>104</v>
      </c>
      <c r="T985" s="101" t="s">
        <v>91</v>
      </c>
      <c r="U985" s="89" t="s">
        <v>5681</v>
      </c>
      <c r="V985" s="89" t="s">
        <v>5680</v>
      </c>
      <c r="W985" s="89"/>
      <c r="X985" s="89" t="s">
        <v>2552</v>
      </c>
      <c r="Y985" s="91">
        <v>45422</v>
      </c>
    </row>
    <row r="986" spans="1:25" x14ac:dyDescent="0.25">
      <c r="A986" s="89">
        <v>49368</v>
      </c>
      <c r="B986" s="90" t="s">
        <v>92</v>
      </c>
      <c r="C986" s="89" t="s">
        <v>86</v>
      </c>
      <c r="D986" s="89" t="s">
        <v>2749</v>
      </c>
      <c r="E986" s="76" t="s">
        <v>93</v>
      </c>
      <c r="F986" s="76" t="str">
        <f>VLOOKUP(E986,Lookup!$A$1:$B$68,2,FALSE)</f>
        <v>Medicine</v>
      </c>
      <c r="G986" s="89" t="s">
        <v>2744</v>
      </c>
      <c r="H986" s="76" t="s">
        <v>4904</v>
      </c>
      <c r="I986" s="76" t="s">
        <v>3212</v>
      </c>
      <c r="J986" s="91">
        <v>45340</v>
      </c>
      <c r="K986" s="91">
        <v>45340</v>
      </c>
      <c r="L986" s="89" t="s">
        <v>4954</v>
      </c>
      <c r="M986" s="89" t="s">
        <v>2557</v>
      </c>
      <c r="N986" s="89" t="s">
        <v>2558</v>
      </c>
      <c r="O986" s="89" t="s">
        <v>88</v>
      </c>
      <c r="P986" s="89" t="s">
        <v>603</v>
      </c>
      <c r="Q986" s="89" t="s">
        <v>5633</v>
      </c>
      <c r="R986" s="96" t="s">
        <v>104</v>
      </c>
      <c r="S986" s="98" t="s">
        <v>99</v>
      </c>
      <c r="T986" s="105" t="s">
        <v>99</v>
      </c>
      <c r="U986" s="89" t="s">
        <v>3339</v>
      </c>
      <c r="V986" s="89" t="s">
        <v>3340</v>
      </c>
      <c r="W986" s="89"/>
      <c r="X986" s="89" t="s">
        <v>3341</v>
      </c>
      <c r="Y986" s="91"/>
    </row>
    <row r="987" spans="1:25" x14ac:dyDescent="0.25">
      <c r="A987" s="89">
        <v>49415</v>
      </c>
      <c r="B987" s="90" t="s">
        <v>92</v>
      </c>
      <c r="C987" s="89" t="s">
        <v>86</v>
      </c>
      <c r="D987" s="89" t="s">
        <v>2710</v>
      </c>
      <c r="E987" s="76" t="s">
        <v>126</v>
      </c>
      <c r="F987" s="76" t="str">
        <f>VLOOKUP(E987,Lookup!$A$1:$B$68,2,FALSE)</f>
        <v>Emergency Flow / ED</v>
      </c>
      <c r="G987" s="89" t="s">
        <v>2732</v>
      </c>
      <c r="H987" s="76" t="s">
        <v>4904</v>
      </c>
      <c r="I987" s="76" t="s">
        <v>3240</v>
      </c>
      <c r="J987" s="91">
        <v>45341</v>
      </c>
      <c r="K987" s="91">
        <v>45337</v>
      </c>
      <c r="L987" s="89" t="s">
        <v>4798</v>
      </c>
      <c r="M987" s="89" t="s">
        <v>4120</v>
      </c>
      <c r="N987" s="89" t="s">
        <v>4121</v>
      </c>
      <c r="O987" s="89" t="s">
        <v>131</v>
      </c>
      <c r="P987" s="89" t="s">
        <v>132</v>
      </c>
      <c r="Q987" s="89" t="s">
        <v>133</v>
      </c>
      <c r="R987" s="92" t="s">
        <v>91</v>
      </c>
      <c r="S987" s="98" t="s">
        <v>99</v>
      </c>
      <c r="T987" s="89"/>
      <c r="U987" s="89"/>
      <c r="V987" s="89"/>
      <c r="W987" s="89"/>
      <c r="X987" s="89"/>
      <c r="Y987" s="91"/>
    </row>
    <row r="988" spans="1:25" x14ac:dyDescent="0.25">
      <c r="A988" s="89">
        <v>49433</v>
      </c>
      <c r="B988" s="90" t="s">
        <v>92</v>
      </c>
      <c r="C988" s="89" t="s">
        <v>86</v>
      </c>
      <c r="D988" s="89" t="s">
        <v>2718</v>
      </c>
      <c r="E988" s="76" t="s">
        <v>130</v>
      </c>
      <c r="F988" s="76" t="str">
        <f>VLOOKUP(E988,Lookup!$A$1:$B$68,2,FALSE)</f>
        <v>Medicine</v>
      </c>
      <c r="G988" s="89" t="s">
        <v>2720</v>
      </c>
      <c r="H988" s="76" t="s">
        <v>4904</v>
      </c>
      <c r="I988" s="76" t="s">
        <v>3217</v>
      </c>
      <c r="J988" s="91">
        <v>45341</v>
      </c>
      <c r="K988" s="91">
        <v>45338</v>
      </c>
      <c r="L988" s="89" t="s">
        <v>4827</v>
      </c>
      <c r="M988" s="89" t="s">
        <v>2546</v>
      </c>
      <c r="N988" s="89" t="s">
        <v>2547</v>
      </c>
      <c r="O988" s="89" t="s">
        <v>292</v>
      </c>
      <c r="P988" s="89" t="s">
        <v>293</v>
      </c>
      <c r="Q988" s="89" t="s">
        <v>424</v>
      </c>
      <c r="R988" s="102" t="s">
        <v>171</v>
      </c>
      <c r="S988" s="100" t="s">
        <v>104</v>
      </c>
      <c r="T988" s="89"/>
      <c r="U988" s="89" t="s">
        <v>3066</v>
      </c>
      <c r="V988" s="89"/>
      <c r="W988" s="89"/>
      <c r="X988" s="89"/>
      <c r="Y988" s="91"/>
    </row>
    <row r="989" spans="1:25" x14ac:dyDescent="0.25">
      <c r="A989" s="89">
        <v>49402</v>
      </c>
      <c r="B989" s="90" t="s">
        <v>85</v>
      </c>
      <c r="C989" s="89" t="s">
        <v>86</v>
      </c>
      <c r="D989" s="89" t="s">
        <v>2847</v>
      </c>
      <c r="E989" s="76" t="s">
        <v>165</v>
      </c>
      <c r="F989" s="76" t="str">
        <f>VLOOKUP(E989,Lookup!$A$1:$B$68,2,FALSE)</f>
        <v>Emergency Flow / ED</v>
      </c>
      <c r="G989" s="89" t="s">
        <v>2720</v>
      </c>
      <c r="H989" s="76" t="s">
        <v>4904</v>
      </c>
      <c r="I989" s="76" t="s">
        <v>3217</v>
      </c>
      <c r="J989" s="91">
        <v>45341</v>
      </c>
      <c r="K989" s="91">
        <v>45338</v>
      </c>
      <c r="L989" s="89" t="s">
        <v>5580</v>
      </c>
      <c r="M989" s="89" t="s">
        <v>2157</v>
      </c>
      <c r="N989" s="89" t="s">
        <v>2158</v>
      </c>
      <c r="O989" s="89" t="s">
        <v>107</v>
      </c>
      <c r="P989" s="89" t="s">
        <v>108</v>
      </c>
      <c r="Q989" s="89" t="s">
        <v>109</v>
      </c>
      <c r="R989" s="96" t="s">
        <v>104</v>
      </c>
      <c r="S989" s="89"/>
      <c r="T989" s="89"/>
      <c r="U989" s="89"/>
      <c r="V989" s="89"/>
      <c r="W989" s="89"/>
      <c r="X989" s="89"/>
      <c r="Y989" s="91"/>
    </row>
    <row r="990" spans="1:25" x14ac:dyDescent="0.25">
      <c r="A990" s="89">
        <v>49400</v>
      </c>
      <c r="B990" s="90" t="s">
        <v>85</v>
      </c>
      <c r="C990" s="89" t="s">
        <v>86</v>
      </c>
      <c r="D990" s="89" t="s">
        <v>2847</v>
      </c>
      <c r="E990" s="76" t="s">
        <v>165</v>
      </c>
      <c r="F990" s="76" t="str">
        <f>VLOOKUP(E990,Lookup!$A$1:$B$68,2,FALSE)</f>
        <v>Emergency Flow / ED</v>
      </c>
      <c r="G990" s="89" t="s">
        <v>2720</v>
      </c>
      <c r="H990" s="76" t="s">
        <v>4904</v>
      </c>
      <c r="I990" s="76" t="s">
        <v>3217</v>
      </c>
      <c r="J990" s="91">
        <v>45341</v>
      </c>
      <c r="K990" s="91">
        <v>45340</v>
      </c>
      <c r="L990" s="89" t="s">
        <v>5679</v>
      </c>
      <c r="M990" s="89" t="s">
        <v>2157</v>
      </c>
      <c r="N990" s="89" t="s">
        <v>2158</v>
      </c>
      <c r="O990" s="89" t="s">
        <v>107</v>
      </c>
      <c r="P990" s="89" t="s">
        <v>108</v>
      </c>
      <c r="Q990" s="89" t="s">
        <v>109</v>
      </c>
      <c r="R990" s="96" t="s">
        <v>104</v>
      </c>
      <c r="S990" s="89"/>
      <c r="T990" s="89"/>
      <c r="U990" s="89"/>
      <c r="V990" s="89"/>
      <c r="W990" s="89"/>
      <c r="X990" s="89"/>
      <c r="Y990" s="91"/>
    </row>
    <row r="991" spans="1:25" x14ac:dyDescent="0.25">
      <c r="A991" s="89">
        <v>49434</v>
      </c>
      <c r="B991" s="90" t="s">
        <v>85</v>
      </c>
      <c r="C991" s="89" t="s">
        <v>86</v>
      </c>
      <c r="D991" s="89" t="s">
        <v>2716</v>
      </c>
      <c r="E991" s="76" t="s">
        <v>87</v>
      </c>
      <c r="F991" s="76" t="str">
        <f>VLOOKUP(E991,Lookup!$A$1:$B$68,2,FALSE)</f>
        <v>Integrated Surgery</v>
      </c>
      <c r="G991" s="89" t="s">
        <v>2720</v>
      </c>
      <c r="H991" s="76" t="s">
        <v>4904</v>
      </c>
      <c r="I991" s="76" t="s">
        <v>3217</v>
      </c>
      <c r="J991" s="91">
        <v>45341</v>
      </c>
      <c r="K991" s="91">
        <v>45341</v>
      </c>
      <c r="L991" s="89" t="s">
        <v>4755</v>
      </c>
      <c r="M991" s="89" t="s">
        <v>2559</v>
      </c>
      <c r="N991" s="89" t="s">
        <v>2560</v>
      </c>
      <c r="O991" s="89" t="s">
        <v>135</v>
      </c>
      <c r="P991" s="89" t="s">
        <v>205</v>
      </c>
      <c r="Q991" s="89" t="s">
        <v>206</v>
      </c>
      <c r="R991" s="92" t="s">
        <v>91</v>
      </c>
      <c r="S991" s="89"/>
      <c r="T991" s="89"/>
      <c r="U991" s="89"/>
      <c r="V991" s="89"/>
      <c r="W991" s="89"/>
      <c r="X991" s="89"/>
      <c r="Y991" s="91"/>
    </row>
    <row r="992" spans="1:25" x14ac:dyDescent="0.25">
      <c r="A992" s="89">
        <v>49520</v>
      </c>
      <c r="B992" s="90" t="s">
        <v>92</v>
      </c>
      <c r="C992" s="89" t="s">
        <v>125</v>
      </c>
      <c r="D992" s="89" t="s">
        <v>2811</v>
      </c>
      <c r="E992" s="76" t="s">
        <v>204</v>
      </c>
      <c r="F992" s="76" t="str">
        <f>VLOOKUP(E992,Lookup!$A$1:$B$68,2,FALSE)</f>
        <v>Medicine</v>
      </c>
      <c r="G992" s="89" t="s">
        <v>2812</v>
      </c>
      <c r="H992" s="76" t="s">
        <v>4904</v>
      </c>
      <c r="I992" s="76" t="s">
        <v>3231</v>
      </c>
      <c r="J992" s="91">
        <v>45342</v>
      </c>
      <c r="K992" s="91">
        <v>45342</v>
      </c>
      <c r="L992" s="89" t="s">
        <v>4798</v>
      </c>
      <c r="M992" s="89" t="s">
        <v>2574</v>
      </c>
      <c r="N992" s="89" t="s">
        <v>2575</v>
      </c>
      <c r="O992" s="89" t="s">
        <v>127</v>
      </c>
      <c r="P992" s="89" t="s">
        <v>128</v>
      </c>
      <c r="Q992" s="89" t="s">
        <v>129</v>
      </c>
      <c r="R992" s="92" t="s">
        <v>91</v>
      </c>
      <c r="S992" s="89"/>
      <c r="T992" s="89"/>
      <c r="U992" s="89"/>
      <c r="V992" s="89"/>
      <c r="W992" s="89"/>
      <c r="X992" s="89"/>
      <c r="Y992" s="91"/>
    </row>
    <row r="993" spans="1:25" x14ac:dyDescent="0.25">
      <c r="A993" s="89">
        <v>49469</v>
      </c>
      <c r="B993" s="90" t="s">
        <v>92</v>
      </c>
      <c r="C993" s="89" t="s">
        <v>86</v>
      </c>
      <c r="D993" s="89" t="s">
        <v>2742</v>
      </c>
      <c r="E993" s="76" t="s">
        <v>569</v>
      </c>
      <c r="F993" s="76" t="str">
        <f>VLOOKUP(E993,Lookup!$A$1:$B$68,2,FALSE)</f>
        <v>Medicine</v>
      </c>
      <c r="G993" s="89" t="s">
        <v>2743</v>
      </c>
      <c r="H993" s="76" t="s">
        <v>4904</v>
      </c>
      <c r="I993" s="76" t="s">
        <v>3242</v>
      </c>
      <c r="J993" s="91">
        <v>45342</v>
      </c>
      <c r="K993" s="91">
        <v>45342</v>
      </c>
      <c r="L993" s="89" t="s">
        <v>4784</v>
      </c>
      <c r="M993" s="89" t="s">
        <v>2572</v>
      </c>
      <c r="N993" s="89" t="s">
        <v>2573</v>
      </c>
      <c r="O993" s="89" t="s">
        <v>153</v>
      </c>
      <c r="P993" s="89" t="s">
        <v>154</v>
      </c>
      <c r="Q993" s="89" t="s">
        <v>249</v>
      </c>
      <c r="R993" s="92" t="s">
        <v>91</v>
      </c>
      <c r="S993" s="93" t="s">
        <v>91</v>
      </c>
      <c r="T993" s="89"/>
      <c r="U993" s="89"/>
      <c r="V993" s="89"/>
      <c r="W993" s="89"/>
      <c r="X993" s="89"/>
      <c r="Y993" s="91"/>
    </row>
    <row r="994" spans="1:25" x14ac:dyDescent="0.25">
      <c r="A994" s="89">
        <v>49535</v>
      </c>
      <c r="B994" s="90" t="s">
        <v>92</v>
      </c>
      <c r="C994" s="89" t="s">
        <v>86</v>
      </c>
      <c r="D994" s="89" t="s">
        <v>2721</v>
      </c>
      <c r="E994" s="76" t="s">
        <v>100</v>
      </c>
      <c r="F994" s="76" t="str">
        <f>VLOOKUP(E994,Lookup!$A$1:$B$68,2,FALSE)</f>
        <v>Specialist Surgery</v>
      </c>
      <c r="G994" s="89" t="s">
        <v>2832</v>
      </c>
      <c r="H994" s="76" t="s">
        <v>4904</v>
      </c>
      <c r="I994" s="76" t="s">
        <v>3272</v>
      </c>
      <c r="J994" s="91">
        <v>45342</v>
      </c>
      <c r="K994" s="91">
        <v>45342</v>
      </c>
      <c r="L994" s="89" t="s">
        <v>4881</v>
      </c>
      <c r="M994" s="89" t="s">
        <v>2567</v>
      </c>
      <c r="N994" s="89" t="s">
        <v>2568</v>
      </c>
      <c r="O994" s="89" t="s">
        <v>115</v>
      </c>
      <c r="P994" s="89" t="s">
        <v>116</v>
      </c>
      <c r="Q994" s="89" t="s">
        <v>646</v>
      </c>
      <c r="R994" s="95" t="s">
        <v>11</v>
      </c>
      <c r="S994" s="100" t="s">
        <v>104</v>
      </c>
      <c r="T994" s="99" t="s">
        <v>104</v>
      </c>
      <c r="U994" s="89" t="s">
        <v>2569</v>
      </c>
      <c r="V994" s="89" t="s">
        <v>2570</v>
      </c>
      <c r="W994" s="89"/>
      <c r="X994" s="89" t="s">
        <v>2571</v>
      </c>
      <c r="Y994" s="91"/>
    </row>
    <row r="995" spans="1:25" x14ac:dyDescent="0.25">
      <c r="A995" s="89">
        <v>49567</v>
      </c>
      <c r="B995" s="90" t="s">
        <v>85</v>
      </c>
      <c r="C995" s="89" t="s">
        <v>86</v>
      </c>
      <c r="D995" s="89" t="s">
        <v>2847</v>
      </c>
      <c r="E995" s="76" t="s">
        <v>165</v>
      </c>
      <c r="F995" s="76" t="str">
        <f>VLOOKUP(E995,Lookup!$A$1:$B$68,2,FALSE)</f>
        <v>Emergency Flow / ED</v>
      </c>
      <c r="G995" s="89" t="s">
        <v>2720</v>
      </c>
      <c r="H995" s="76" t="s">
        <v>4904</v>
      </c>
      <c r="I995" s="76" t="s">
        <v>3217</v>
      </c>
      <c r="J995" s="91">
        <v>45343</v>
      </c>
      <c r="K995" s="91">
        <v>45342</v>
      </c>
      <c r="L995" s="89" t="s">
        <v>5678</v>
      </c>
      <c r="M995" s="89" t="s">
        <v>2157</v>
      </c>
      <c r="N995" s="89" t="s">
        <v>2158</v>
      </c>
      <c r="O995" s="89" t="s">
        <v>107</v>
      </c>
      <c r="P995" s="89" t="s">
        <v>108</v>
      </c>
      <c r="Q995" s="89" t="s">
        <v>109</v>
      </c>
      <c r="R995" s="96" t="s">
        <v>104</v>
      </c>
      <c r="S995" s="89"/>
      <c r="T995" s="89"/>
      <c r="U995" s="89"/>
      <c r="V995" s="89"/>
      <c r="W995" s="89"/>
      <c r="X995" s="89"/>
      <c r="Y995" s="91"/>
    </row>
    <row r="996" spans="1:25" x14ac:dyDescent="0.25">
      <c r="A996" s="89">
        <v>49570</v>
      </c>
      <c r="B996" s="90" t="s">
        <v>85</v>
      </c>
      <c r="C996" s="89" t="s">
        <v>86</v>
      </c>
      <c r="D996" s="89" t="s">
        <v>2847</v>
      </c>
      <c r="E996" s="76" t="s">
        <v>165</v>
      </c>
      <c r="F996" s="76" t="str">
        <f>VLOOKUP(E996,Lookup!$A$1:$B$68,2,FALSE)</f>
        <v>Emergency Flow / ED</v>
      </c>
      <c r="G996" s="89" t="s">
        <v>2720</v>
      </c>
      <c r="H996" s="76" t="s">
        <v>4904</v>
      </c>
      <c r="I996" s="76" t="s">
        <v>3217</v>
      </c>
      <c r="J996" s="91">
        <v>45343</v>
      </c>
      <c r="K996" s="91">
        <v>45342</v>
      </c>
      <c r="L996" s="89" t="s">
        <v>5677</v>
      </c>
      <c r="M996" s="89" t="s">
        <v>2157</v>
      </c>
      <c r="N996" s="89" t="s">
        <v>2158</v>
      </c>
      <c r="O996" s="89" t="s">
        <v>107</v>
      </c>
      <c r="P996" s="89" t="s">
        <v>108</v>
      </c>
      <c r="Q996" s="89" t="s">
        <v>109</v>
      </c>
      <c r="R996" s="96" t="s">
        <v>104</v>
      </c>
      <c r="S996" s="89"/>
      <c r="T996" s="89"/>
      <c r="U996" s="89"/>
      <c r="V996" s="89"/>
      <c r="W996" s="89"/>
      <c r="X996" s="89"/>
      <c r="Y996" s="91"/>
    </row>
    <row r="997" spans="1:25" x14ac:dyDescent="0.25">
      <c r="A997" s="89">
        <v>49566</v>
      </c>
      <c r="B997" s="90" t="s">
        <v>85</v>
      </c>
      <c r="C997" s="89" t="s">
        <v>86</v>
      </c>
      <c r="D997" s="89" t="s">
        <v>2847</v>
      </c>
      <c r="E997" s="76" t="s">
        <v>165</v>
      </c>
      <c r="F997" s="76" t="str">
        <f>VLOOKUP(E997,Lookup!$A$1:$B$68,2,FALSE)</f>
        <v>Emergency Flow / ED</v>
      </c>
      <c r="G997" s="89" t="s">
        <v>2720</v>
      </c>
      <c r="H997" s="76" t="s">
        <v>4904</v>
      </c>
      <c r="I997" s="76" t="s">
        <v>3217</v>
      </c>
      <c r="J997" s="91">
        <v>45343</v>
      </c>
      <c r="K997" s="91">
        <v>45342</v>
      </c>
      <c r="L997" s="89" t="s">
        <v>4890</v>
      </c>
      <c r="M997" s="89" t="s">
        <v>2157</v>
      </c>
      <c r="N997" s="89" t="s">
        <v>2158</v>
      </c>
      <c r="O997" s="89" t="s">
        <v>107</v>
      </c>
      <c r="P997" s="89" t="s">
        <v>108</v>
      </c>
      <c r="Q997" s="89" t="s">
        <v>109</v>
      </c>
      <c r="R997" s="96" t="s">
        <v>104</v>
      </c>
      <c r="S997" s="89"/>
      <c r="T997" s="89"/>
      <c r="U997" s="89"/>
      <c r="V997" s="89"/>
      <c r="W997" s="89"/>
      <c r="X997" s="89"/>
      <c r="Y997" s="91"/>
    </row>
    <row r="998" spans="1:25" x14ac:dyDescent="0.25">
      <c r="A998" s="89">
        <v>49569</v>
      </c>
      <c r="B998" s="90" t="s">
        <v>85</v>
      </c>
      <c r="C998" s="89" t="s">
        <v>86</v>
      </c>
      <c r="D998" s="89" t="s">
        <v>2847</v>
      </c>
      <c r="E998" s="76" t="s">
        <v>165</v>
      </c>
      <c r="F998" s="76" t="str">
        <f>VLOOKUP(E998,Lookup!$A$1:$B$68,2,FALSE)</f>
        <v>Emergency Flow / ED</v>
      </c>
      <c r="G998" s="89" t="s">
        <v>2720</v>
      </c>
      <c r="H998" s="76" t="s">
        <v>4904</v>
      </c>
      <c r="I998" s="76" t="s">
        <v>3217</v>
      </c>
      <c r="J998" s="91">
        <v>45343</v>
      </c>
      <c r="K998" s="91">
        <v>45342</v>
      </c>
      <c r="L998" s="89" t="s">
        <v>4788</v>
      </c>
      <c r="M998" s="89" t="s">
        <v>2157</v>
      </c>
      <c r="N998" s="89" t="s">
        <v>2158</v>
      </c>
      <c r="O998" s="89" t="s">
        <v>107</v>
      </c>
      <c r="P998" s="89" t="s">
        <v>108</v>
      </c>
      <c r="Q998" s="89" t="s">
        <v>109</v>
      </c>
      <c r="R998" s="96" t="s">
        <v>104</v>
      </c>
      <c r="S998" s="89"/>
      <c r="T998" s="89"/>
      <c r="U998" s="89"/>
      <c r="V998" s="89"/>
      <c r="W998" s="89"/>
      <c r="X998" s="89"/>
      <c r="Y998" s="91"/>
    </row>
    <row r="999" spans="1:25" x14ac:dyDescent="0.25">
      <c r="A999" s="89">
        <v>49568</v>
      </c>
      <c r="B999" s="90" t="s">
        <v>85</v>
      </c>
      <c r="C999" s="89" t="s">
        <v>86</v>
      </c>
      <c r="D999" s="89" t="s">
        <v>2847</v>
      </c>
      <c r="E999" s="76" t="s">
        <v>165</v>
      </c>
      <c r="F999" s="76" t="str">
        <f>VLOOKUP(E999,Lookup!$A$1:$B$68,2,FALSE)</f>
        <v>Emergency Flow / ED</v>
      </c>
      <c r="G999" s="89" t="s">
        <v>2720</v>
      </c>
      <c r="H999" s="76" t="s">
        <v>4904</v>
      </c>
      <c r="I999" s="76" t="s">
        <v>3217</v>
      </c>
      <c r="J999" s="91">
        <v>45343</v>
      </c>
      <c r="K999" s="91">
        <v>45342</v>
      </c>
      <c r="L999" s="89" t="s">
        <v>4880</v>
      </c>
      <c r="M999" s="89" t="s">
        <v>2157</v>
      </c>
      <c r="N999" s="89" t="s">
        <v>2158</v>
      </c>
      <c r="O999" s="89" t="s">
        <v>107</v>
      </c>
      <c r="P999" s="89" t="s">
        <v>108</v>
      </c>
      <c r="Q999" s="89" t="s">
        <v>109</v>
      </c>
      <c r="R999" s="96" t="s">
        <v>104</v>
      </c>
      <c r="S999" s="89"/>
      <c r="T999" s="89"/>
      <c r="U999" s="89"/>
      <c r="V999" s="89"/>
      <c r="W999" s="89"/>
      <c r="X999" s="89"/>
      <c r="Y999" s="91"/>
    </row>
    <row r="1000" spans="1:25" x14ac:dyDescent="0.25">
      <c r="A1000" s="89">
        <v>49571</v>
      </c>
      <c r="B1000" s="90" t="s">
        <v>92</v>
      </c>
      <c r="C1000" s="89" t="s">
        <v>86</v>
      </c>
      <c r="D1000" s="89" t="s">
        <v>2856</v>
      </c>
      <c r="E1000" s="76" t="s">
        <v>106</v>
      </c>
      <c r="F1000" s="76" t="str">
        <f>VLOOKUP(E1000,Lookup!$A$1:$B$68,2,FALSE)</f>
        <v>Integrated Surgery</v>
      </c>
      <c r="G1000" s="89" t="s">
        <v>2949</v>
      </c>
      <c r="H1000" s="76" t="s">
        <v>4904</v>
      </c>
      <c r="I1000" s="76" t="s">
        <v>3271</v>
      </c>
      <c r="J1000" s="91">
        <v>45343</v>
      </c>
      <c r="K1000" s="91">
        <v>45343</v>
      </c>
      <c r="L1000" s="89"/>
      <c r="M1000" s="89" t="s">
        <v>2972</v>
      </c>
      <c r="N1000" s="89" t="s">
        <v>2973</v>
      </c>
      <c r="O1000" s="89" t="s">
        <v>131</v>
      </c>
      <c r="P1000" s="89" t="s">
        <v>132</v>
      </c>
      <c r="Q1000" s="89" t="s">
        <v>133</v>
      </c>
      <c r="R1000" s="94" t="s">
        <v>99</v>
      </c>
      <c r="S1000" s="98" t="s">
        <v>99</v>
      </c>
      <c r="T1000" s="105" t="s">
        <v>99</v>
      </c>
      <c r="U1000" s="89" t="s">
        <v>3342</v>
      </c>
      <c r="V1000" s="89" t="s">
        <v>3343</v>
      </c>
      <c r="W1000" s="89"/>
      <c r="X1000" s="89" t="s">
        <v>3344</v>
      </c>
      <c r="Y1000" s="91"/>
    </row>
    <row r="1001" spans="1:25" x14ac:dyDescent="0.25">
      <c r="A1001" s="89">
        <v>49613</v>
      </c>
      <c r="B1001" s="90" t="s">
        <v>85</v>
      </c>
      <c r="C1001" s="89" t="s">
        <v>86</v>
      </c>
      <c r="D1001" s="89" t="s">
        <v>2719</v>
      </c>
      <c r="E1001" s="76" t="s">
        <v>831</v>
      </c>
      <c r="F1001" s="76" t="str">
        <f>VLOOKUP(E1001,Lookup!$A$1:$B$68,2,FALSE)</f>
        <v>Emergency Flow / ED</v>
      </c>
      <c r="G1001" s="89" t="s">
        <v>2844</v>
      </c>
      <c r="H1001" s="76" t="s">
        <v>4904</v>
      </c>
      <c r="I1001" s="76" t="s">
        <v>3224</v>
      </c>
      <c r="J1001" s="91">
        <v>45343</v>
      </c>
      <c r="K1001" s="91">
        <v>45343</v>
      </c>
      <c r="L1001" s="89" t="s">
        <v>5632</v>
      </c>
      <c r="M1001" s="89" t="s">
        <v>2581</v>
      </c>
      <c r="N1001" s="89" t="s">
        <v>2582</v>
      </c>
      <c r="O1001" s="89" t="s">
        <v>135</v>
      </c>
      <c r="P1001" s="89" t="s">
        <v>136</v>
      </c>
      <c r="Q1001" s="89" t="s">
        <v>318</v>
      </c>
      <c r="R1001" s="92" t="s">
        <v>91</v>
      </c>
      <c r="S1001" s="93" t="s">
        <v>91</v>
      </c>
      <c r="T1001" s="89"/>
      <c r="U1001" s="89" t="s">
        <v>2583</v>
      </c>
      <c r="V1001" s="89"/>
      <c r="W1001" s="89"/>
      <c r="X1001" s="89"/>
      <c r="Y1001" s="91"/>
    </row>
    <row r="1002" spans="1:25" x14ac:dyDescent="0.25">
      <c r="A1002" s="89">
        <v>49576</v>
      </c>
      <c r="B1002" s="108" t="s">
        <v>1895</v>
      </c>
      <c r="C1002" s="89" t="s">
        <v>155</v>
      </c>
      <c r="D1002" s="89" t="s">
        <v>2847</v>
      </c>
      <c r="E1002" s="76" t="s">
        <v>165</v>
      </c>
      <c r="F1002" s="76" t="str">
        <f>VLOOKUP(E1002,Lookup!$A$1:$B$68,2,FALSE)</f>
        <v>Emergency Flow / ED</v>
      </c>
      <c r="G1002" s="89" t="s">
        <v>2720</v>
      </c>
      <c r="H1002" s="76" t="s">
        <v>4904</v>
      </c>
      <c r="I1002" s="76" t="s">
        <v>3217</v>
      </c>
      <c r="J1002" s="91">
        <v>45343</v>
      </c>
      <c r="K1002" s="91">
        <v>45343</v>
      </c>
      <c r="L1002" s="89" t="s">
        <v>4755</v>
      </c>
      <c r="M1002" s="89" t="s">
        <v>2586</v>
      </c>
      <c r="N1002" s="89" t="s">
        <v>2587</v>
      </c>
      <c r="O1002" s="89" t="s">
        <v>150</v>
      </c>
      <c r="P1002" s="89" t="s">
        <v>151</v>
      </c>
      <c r="Q1002" s="89" t="s">
        <v>98</v>
      </c>
      <c r="R1002" s="94" t="s">
        <v>99</v>
      </c>
      <c r="S1002" s="89"/>
      <c r="T1002" s="89"/>
      <c r="U1002" s="89"/>
      <c r="V1002" s="89"/>
      <c r="W1002" s="89"/>
      <c r="X1002" s="89"/>
      <c r="Y1002" s="91"/>
    </row>
    <row r="1003" spans="1:25" x14ac:dyDescent="0.25">
      <c r="A1003" s="89">
        <v>49643</v>
      </c>
      <c r="B1003" s="90" t="s">
        <v>92</v>
      </c>
      <c r="C1003" s="89" t="s">
        <v>86</v>
      </c>
      <c r="D1003" s="89" t="s">
        <v>2749</v>
      </c>
      <c r="E1003" s="76" t="s">
        <v>93</v>
      </c>
      <c r="F1003" s="76" t="str">
        <f>VLOOKUP(E1003,Lookup!$A$1:$B$68,2,FALSE)</f>
        <v>Medicine</v>
      </c>
      <c r="G1003" s="89" t="s">
        <v>2744</v>
      </c>
      <c r="H1003" s="76" t="s">
        <v>4904</v>
      </c>
      <c r="I1003" s="76" t="s">
        <v>3212</v>
      </c>
      <c r="J1003" s="91">
        <v>45344</v>
      </c>
      <c r="K1003" s="91">
        <v>45343</v>
      </c>
      <c r="L1003" s="89" t="s">
        <v>4782</v>
      </c>
      <c r="M1003" s="89" t="s">
        <v>2584</v>
      </c>
      <c r="N1003" s="89" t="s">
        <v>2585</v>
      </c>
      <c r="O1003" s="89" t="s">
        <v>88</v>
      </c>
      <c r="P1003" s="89" t="s">
        <v>158</v>
      </c>
      <c r="Q1003" s="89" t="s">
        <v>157</v>
      </c>
      <c r="R1003" s="92" t="s">
        <v>91</v>
      </c>
      <c r="S1003" s="93" t="s">
        <v>91</v>
      </c>
      <c r="T1003" s="101" t="s">
        <v>91</v>
      </c>
      <c r="U1003" s="89" t="s">
        <v>3761</v>
      </c>
      <c r="V1003" s="89" t="s">
        <v>3762</v>
      </c>
      <c r="W1003" s="89"/>
      <c r="X1003" s="89" t="s">
        <v>3763</v>
      </c>
      <c r="Y1003" s="91"/>
    </row>
    <row r="1004" spans="1:25" x14ac:dyDescent="0.25">
      <c r="A1004" s="89">
        <v>49642</v>
      </c>
      <c r="B1004" s="90" t="s">
        <v>92</v>
      </c>
      <c r="C1004" s="89" t="s">
        <v>86</v>
      </c>
      <c r="D1004" s="89" t="s">
        <v>2749</v>
      </c>
      <c r="E1004" s="76" t="s">
        <v>93</v>
      </c>
      <c r="F1004" s="76" t="str">
        <f>VLOOKUP(E1004,Lookup!$A$1:$B$68,2,FALSE)</f>
        <v>Medicine</v>
      </c>
      <c r="G1004" s="89" t="s">
        <v>2744</v>
      </c>
      <c r="H1004" s="76" t="s">
        <v>4904</v>
      </c>
      <c r="I1004" s="76" t="s">
        <v>3212</v>
      </c>
      <c r="J1004" s="91">
        <v>45344</v>
      </c>
      <c r="K1004" s="91">
        <v>45343</v>
      </c>
      <c r="L1004" s="89" t="s">
        <v>5335</v>
      </c>
      <c r="M1004" s="89" t="s">
        <v>2579</v>
      </c>
      <c r="N1004" s="89" t="s">
        <v>2580</v>
      </c>
      <c r="O1004" s="89" t="s">
        <v>88</v>
      </c>
      <c r="P1004" s="89" t="s">
        <v>158</v>
      </c>
      <c r="Q1004" s="89" t="s">
        <v>157</v>
      </c>
      <c r="R1004" s="92" t="s">
        <v>91</v>
      </c>
      <c r="S1004" s="93" t="s">
        <v>91</v>
      </c>
      <c r="T1004" s="89"/>
      <c r="U1004" s="89"/>
      <c r="V1004" s="89"/>
      <c r="W1004" s="89"/>
      <c r="X1004" s="89"/>
      <c r="Y1004" s="91"/>
    </row>
    <row r="1005" spans="1:25" x14ac:dyDescent="0.25">
      <c r="A1005" s="89">
        <v>49702</v>
      </c>
      <c r="B1005" s="90" t="s">
        <v>92</v>
      </c>
      <c r="C1005" s="89" t="s">
        <v>125</v>
      </c>
      <c r="D1005" s="89" t="s">
        <v>2742</v>
      </c>
      <c r="E1005" s="76" t="s">
        <v>569</v>
      </c>
      <c r="F1005" s="76" t="str">
        <f>VLOOKUP(E1005,Lookup!$A$1:$B$68,2,FALSE)</f>
        <v>Medicine</v>
      </c>
      <c r="G1005" s="89" t="s">
        <v>2743</v>
      </c>
      <c r="H1005" s="76" t="s">
        <v>4904</v>
      </c>
      <c r="I1005" s="76" t="s">
        <v>3242</v>
      </c>
      <c r="J1005" s="91">
        <v>45344</v>
      </c>
      <c r="K1005" s="91">
        <v>45344</v>
      </c>
      <c r="L1005" s="89"/>
      <c r="M1005" s="89" t="s">
        <v>2588</v>
      </c>
      <c r="N1005" s="89" t="s">
        <v>2589</v>
      </c>
      <c r="O1005" s="89" t="s">
        <v>127</v>
      </c>
      <c r="P1005" s="89" t="s">
        <v>128</v>
      </c>
      <c r="Q1005" s="89" t="s">
        <v>129</v>
      </c>
      <c r="R1005" s="92" t="s">
        <v>91</v>
      </c>
      <c r="S1005" s="89"/>
      <c r="T1005" s="89"/>
      <c r="U1005" s="89"/>
      <c r="V1005" s="89"/>
      <c r="W1005" s="89"/>
      <c r="X1005" s="89"/>
      <c r="Y1005" s="91"/>
    </row>
    <row r="1006" spans="1:25" x14ac:dyDescent="0.25">
      <c r="A1006" s="89">
        <v>49657</v>
      </c>
      <c r="B1006" s="90" t="s">
        <v>85</v>
      </c>
      <c r="C1006" s="89" t="s">
        <v>86</v>
      </c>
      <c r="D1006" s="89" t="s">
        <v>2719</v>
      </c>
      <c r="E1006" s="76" t="s">
        <v>831</v>
      </c>
      <c r="F1006" s="76" t="str">
        <f>VLOOKUP(E1006,Lookup!$A$1:$B$68,2,FALSE)</f>
        <v>Emergency Flow / ED</v>
      </c>
      <c r="G1006" s="89" t="s">
        <v>2720</v>
      </c>
      <c r="H1006" s="76" t="s">
        <v>4904</v>
      </c>
      <c r="I1006" s="76" t="s">
        <v>3217</v>
      </c>
      <c r="J1006" s="91">
        <v>45344</v>
      </c>
      <c r="K1006" s="91">
        <v>45344</v>
      </c>
      <c r="L1006" s="89" t="s">
        <v>5470</v>
      </c>
      <c r="M1006" s="89" t="s">
        <v>2590</v>
      </c>
      <c r="N1006" s="89" t="s">
        <v>2591</v>
      </c>
      <c r="O1006" s="89" t="s">
        <v>88</v>
      </c>
      <c r="P1006" s="89" t="s">
        <v>158</v>
      </c>
      <c r="Q1006" s="89" t="s">
        <v>89</v>
      </c>
      <c r="R1006" s="92" t="s">
        <v>91</v>
      </c>
      <c r="S1006" s="93" t="s">
        <v>91</v>
      </c>
      <c r="T1006" s="89"/>
      <c r="U1006" s="89"/>
      <c r="V1006" s="89"/>
      <c r="W1006" s="89"/>
      <c r="X1006" s="89"/>
      <c r="Y1006" s="91"/>
    </row>
    <row r="1007" spans="1:25" x14ac:dyDescent="0.25">
      <c r="A1007" s="89">
        <v>49743</v>
      </c>
      <c r="B1007" s="90" t="s">
        <v>92</v>
      </c>
      <c r="C1007" s="89" t="s">
        <v>86</v>
      </c>
      <c r="D1007" s="89" t="s">
        <v>2723</v>
      </c>
      <c r="E1007" s="76" t="s">
        <v>36</v>
      </c>
      <c r="F1007" s="76" t="str">
        <f>VLOOKUP(E1007,Lookup!$A$1:$B$68,2,FALSE)</f>
        <v>Emergency Flow / ED</v>
      </c>
      <c r="G1007" s="89" t="s">
        <v>2724</v>
      </c>
      <c r="H1007" s="76" t="s">
        <v>4904</v>
      </c>
      <c r="I1007" s="76" t="s">
        <v>36</v>
      </c>
      <c r="J1007" s="91">
        <v>45345</v>
      </c>
      <c r="K1007" s="91">
        <v>45342</v>
      </c>
      <c r="L1007" s="89"/>
      <c r="M1007" s="89" t="s">
        <v>2576</v>
      </c>
      <c r="N1007" s="89" t="s">
        <v>2577</v>
      </c>
      <c r="O1007" s="89" t="s">
        <v>96</v>
      </c>
      <c r="P1007" s="89" t="s">
        <v>97</v>
      </c>
      <c r="Q1007" s="89" t="s">
        <v>311</v>
      </c>
      <c r="R1007" s="96" t="s">
        <v>104</v>
      </c>
      <c r="S1007" s="93" t="s">
        <v>91</v>
      </c>
      <c r="T1007" s="89"/>
      <c r="U1007" s="89" t="s">
        <v>4122</v>
      </c>
      <c r="V1007" s="89"/>
      <c r="W1007" s="89"/>
      <c r="X1007" s="89"/>
      <c r="Y1007" s="91"/>
    </row>
    <row r="1008" spans="1:25" x14ac:dyDescent="0.25">
      <c r="A1008" s="89">
        <v>49803</v>
      </c>
      <c r="B1008" s="90" t="s">
        <v>85</v>
      </c>
      <c r="C1008" s="89" t="s">
        <v>86</v>
      </c>
      <c r="D1008" s="89" t="s">
        <v>2811</v>
      </c>
      <c r="E1008" s="76" t="s">
        <v>204</v>
      </c>
      <c r="F1008" s="76" t="str">
        <f>VLOOKUP(E1008,Lookup!$A$1:$B$68,2,FALSE)</f>
        <v>Medicine</v>
      </c>
      <c r="G1008" s="89" t="s">
        <v>2974</v>
      </c>
      <c r="H1008" s="76" t="s">
        <v>4904</v>
      </c>
      <c r="I1008" s="76" t="s">
        <v>3303</v>
      </c>
      <c r="J1008" s="91">
        <v>45346</v>
      </c>
      <c r="K1008" s="91">
        <v>45345</v>
      </c>
      <c r="L1008" s="89" t="s">
        <v>5676</v>
      </c>
      <c r="M1008" s="89" t="s">
        <v>2594</v>
      </c>
      <c r="N1008" s="89" t="s">
        <v>2595</v>
      </c>
      <c r="O1008" s="89" t="s">
        <v>192</v>
      </c>
      <c r="P1008" s="89" t="s">
        <v>416</v>
      </c>
      <c r="Q1008" s="89" t="s">
        <v>667</v>
      </c>
      <c r="R1008" s="94" t="s">
        <v>99</v>
      </c>
      <c r="S1008" s="89"/>
      <c r="T1008" s="89"/>
      <c r="U1008" s="89"/>
      <c r="V1008" s="89"/>
      <c r="W1008" s="89"/>
      <c r="X1008" s="89"/>
      <c r="Y1008" s="91"/>
    </row>
    <row r="1009" spans="1:25" x14ac:dyDescent="0.25">
      <c r="A1009" s="89">
        <v>49836</v>
      </c>
      <c r="B1009" s="90" t="s">
        <v>92</v>
      </c>
      <c r="C1009" s="89" t="s">
        <v>155</v>
      </c>
      <c r="D1009" s="89" t="s">
        <v>2811</v>
      </c>
      <c r="E1009" s="76" t="s">
        <v>204</v>
      </c>
      <c r="F1009" s="76" t="str">
        <f>VLOOKUP(E1009,Lookup!$A$1:$B$68,2,FALSE)</f>
        <v>Medicine</v>
      </c>
      <c r="G1009" s="89" t="s">
        <v>2975</v>
      </c>
      <c r="H1009" s="76" t="s">
        <v>5675</v>
      </c>
      <c r="I1009" s="76" t="s">
        <v>3304</v>
      </c>
      <c r="J1009" s="91">
        <v>45346</v>
      </c>
      <c r="K1009" s="91">
        <v>45346</v>
      </c>
      <c r="L1009" s="89" t="s">
        <v>5674</v>
      </c>
      <c r="M1009" s="89" t="s">
        <v>2606</v>
      </c>
      <c r="N1009" s="89" t="s">
        <v>2607</v>
      </c>
      <c r="O1009" s="89" t="s">
        <v>192</v>
      </c>
      <c r="P1009" s="89" t="s">
        <v>383</v>
      </c>
      <c r="Q1009" s="89" t="s">
        <v>383</v>
      </c>
      <c r="R1009" s="92" t="s">
        <v>91</v>
      </c>
      <c r="S1009" s="89"/>
      <c r="T1009" s="89"/>
      <c r="U1009" s="89"/>
      <c r="V1009" s="89"/>
      <c r="W1009" s="89"/>
      <c r="X1009" s="89"/>
      <c r="Y1009" s="91"/>
    </row>
    <row r="1010" spans="1:25" x14ac:dyDescent="0.25">
      <c r="A1010" s="89">
        <v>49823</v>
      </c>
      <c r="B1010" s="90" t="s">
        <v>92</v>
      </c>
      <c r="C1010" s="89" t="s">
        <v>86</v>
      </c>
      <c r="D1010" s="89" t="s">
        <v>2749</v>
      </c>
      <c r="E1010" s="76" t="s">
        <v>93</v>
      </c>
      <c r="F1010" s="76" t="str">
        <f>VLOOKUP(E1010,Lookup!$A$1:$B$68,2,FALSE)</f>
        <v>Medicine</v>
      </c>
      <c r="G1010" s="89" t="s">
        <v>2829</v>
      </c>
      <c r="H1010" s="76" t="s">
        <v>4904</v>
      </c>
      <c r="I1010" s="76" t="s">
        <v>3266</v>
      </c>
      <c r="J1010" s="91">
        <v>45346</v>
      </c>
      <c r="K1010" s="91">
        <v>45346</v>
      </c>
      <c r="L1010" s="89"/>
      <c r="M1010" s="89" t="s">
        <v>2604</v>
      </c>
      <c r="N1010" s="89" t="s">
        <v>2605</v>
      </c>
      <c r="O1010" s="89" t="s">
        <v>88</v>
      </c>
      <c r="P1010" s="89" t="s">
        <v>90</v>
      </c>
      <c r="Q1010" s="89" t="s">
        <v>89</v>
      </c>
      <c r="R1010" s="92" t="s">
        <v>91</v>
      </c>
      <c r="S1010" s="93" t="s">
        <v>91</v>
      </c>
      <c r="T1010" s="89"/>
      <c r="U1010" s="89"/>
      <c r="V1010" s="89"/>
      <c r="W1010" s="89"/>
      <c r="X1010" s="89"/>
      <c r="Y1010" s="91"/>
    </row>
    <row r="1011" spans="1:25" x14ac:dyDescent="0.25">
      <c r="A1011" s="89">
        <v>49907</v>
      </c>
      <c r="B1011" s="90" t="s">
        <v>85</v>
      </c>
      <c r="C1011" s="89" t="s">
        <v>86</v>
      </c>
      <c r="D1011" s="89" t="s">
        <v>2847</v>
      </c>
      <c r="E1011" s="76" t="s">
        <v>165</v>
      </c>
      <c r="F1011" s="76" t="str">
        <f>VLOOKUP(E1011,Lookup!$A$1:$B$68,2,FALSE)</f>
        <v>Emergency Flow / ED</v>
      </c>
      <c r="G1011" s="89" t="s">
        <v>2720</v>
      </c>
      <c r="H1011" s="76" t="s">
        <v>4904</v>
      </c>
      <c r="I1011" s="76" t="s">
        <v>3217</v>
      </c>
      <c r="J1011" s="91">
        <v>45348</v>
      </c>
      <c r="K1011" s="91">
        <v>45343</v>
      </c>
      <c r="L1011" s="89" t="s">
        <v>5628</v>
      </c>
      <c r="M1011" s="89" t="s">
        <v>2157</v>
      </c>
      <c r="N1011" s="89" t="s">
        <v>2158</v>
      </c>
      <c r="O1011" s="89" t="s">
        <v>107</v>
      </c>
      <c r="P1011" s="89" t="s">
        <v>108</v>
      </c>
      <c r="Q1011" s="89" t="s">
        <v>109</v>
      </c>
      <c r="R1011" s="96" t="s">
        <v>104</v>
      </c>
      <c r="S1011" s="89"/>
      <c r="T1011" s="89"/>
      <c r="U1011" s="89"/>
      <c r="V1011" s="89"/>
      <c r="W1011" s="89"/>
      <c r="X1011" s="89"/>
      <c r="Y1011" s="91"/>
    </row>
    <row r="1012" spans="1:25" x14ac:dyDescent="0.25">
      <c r="A1012" s="89">
        <v>49949</v>
      </c>
      <c r="B1012" s="90" t="s">
        <v>85</v>
      </c>
      <c r="C1012" s="89" t="s">
        <v>86</v>
      </c>
      <c r="D1012" s="89" t="s">
        <v>2709</v>
      </c>
      <c r="E1012" s="76" t="s">
        <v>122</v>
      </c>
      <c r="F1012" s="76" t="str">
        <f>VLOOKUP(E1012,Lookup!$A$1:$B$68,2,FALSE)</f>
        <v>Integrated Surgery</v>
      </c>
      <c r="G1012" s="89" t="s">
        <v>2720</v>
      </c>
      <c r="H1012" s="76" t="s">
        <v>4904</v>
      </c>
      <c r="I1012" s="76" t="s">
        <v>3217</v>
      </c>
      <c r="J1012" s="91">
        <v>45348</v>
      </c>
      <c r="K1012" s="91">
        <v>45346</v>
      </c>
      <c r="L1012" s="89"/>
      <c r="M1012" s="89" t="s">
        <v>2599</v>
      </c>
      <c r="N1012" s="89" t="s">
        <v>2600</v>
      </c>
      <c r="O1012" s="89" t="s">
        <v>452</v>
      </c>
      <c r="P1012" s="89" t="s">
        <v>453</v>
      </c>
      <c r="Q1012" s="89" t="s">
        <v>1211</v>
      </c>
      <c r="R1012" s="92" t="s">
        <v>91</v>
      </c>
      <c r="S1012" s="89"/>
      <c r="T1012" s="101" t="s">
        <v>91</v>
      </c>
      <c r="U1012" s="89" t="s">
        <v>2601</v>
      </c>
      <c r="V1012" s="89" t="s">
        <v>2602</v>
      </c>
      <c r="W1012" s="89"/>
      <c r="X1012" s="89" t="s">
        <v>2603</v>
      </c>
      <c r="Y1012" s="91"/>
    </row>
    <row r="1013" spans="1:25" x14ac:dyDescent="0.25">
      <c r="A1013" s="89">
        <v>49904</v>
      </c>
      <c r="B1013" s="90" t="s">
        <v>183</v>
      </c>
      <c r="C1013" s="89" t="s">
        <v>86</v>
      </c>
      <c r="D1013" s="89" t="s">
        <v>2976</v>
      </c>
      <c r="E1013" s="76" t="s">
        <v>40</v>
      </c>
      <c r="F1013" s="76" t="str">
        <f>VLOOKUP(E1013,Lookup!$A$1:$B$68,2,FALSE)</f>
        <v>Specialist Surgery</v>
      </c>
      <c r="G1013" s="89" t="s">
        <v>2977</v>
      </c>
      <c r="H1013" s="76" t="s">
        <v>4904</v>
      </c>
      <c r="I1013" s="76" t="s">
        <v>40</v>
      </c>
      <c r="J1013" s="91">
        <v>45348</v>
      </c>
      <c r="K1013" s="91">
        <v>45347</v>
      </c>
      <c r="L1013" s="89" t="s">
        <v>4758</v>
      </c>
      <c r="M1013" s="89" t="s">
        <v>2608</v>
      </c>
      <c r="N1013" s="89" t="s">
        <v>2609</v>
      </c>
      <c r="O1013" s="89" t="s">
        <v>135</v>
      </c>
      <c r="P1013" s="89" t="s">
        <v>205</v>
      </c>
      <c r="Q1013" s="89" t="s">
        <v>206</v>
      </c>
      <c r="R1013" s="94" t="s">
        <v>99</v>
      </c>
      <c r="S1013" s="98" t="s">
        <v>99</v>
      </c>
      <c r="T1013" s="105" t="s">
        <v>99</v>
      </c>
      <c r="U1013" s="89" t="s">
        <v>2978</v>
      </c>
      <c r="V1013" s="89" t="s">
        <v>2979</v>
      </c>
      <c r="W1013" s="89"/>
      <c r="X1013" s="89" t="s">
        <v>2552</v>
      </c>
      <c r="Y1013" s="91"/>
    </row>
    <row r="1014" spans="1:25" x14ac:dyDescent="0.25">
      <c r="A1014" s="89">
        <v>49986</v>
      </c>
      <c r="B1014" s="90" t="s">
        <v>92</v>
      </c>
      <c r="C1014" s="89" t="s">
        <v>86</v>
      </c>
      <c r="D1014" s="89" t="s">
        <v>2823</v>
      </c>
      <c r="E1014" s="76" t="s">
        <v>1989</v>
      </c>
      <c r="F1014" s="76" t="str">
        <f>VLOOKUP(E1014,Lookup!$A$1:$B$68,2,FALSE)</f>
        <v>Pathology</v>
      </c>
      <c r="G1014" s="89" t="s">
        <v>2953</v>
      </c>
      <c r="H1014" s="76" t="s">
        <v>4923</v>
      </c>
      <c r="I1014" s="76" t="s">
        <v>3301</v>
      </c>
      <c r="J1014" s="91">
        <v>45349</v>
      </c>
      <c r="K1014" s="91">
        <v>45345</v>
      </c>
      <c r="L1014" s="89" t="s">
        <v>4760</v>
      </c>
      <c r="M1014" s="89" t="s">
        <v>2596</v>
      </c>
      <c r="N1014" s="89" t="s">
        <v>2597</v>
      </c>
      <c r="O1014" s="89" t="s">
        <v>150</v>
      </c>
      <c r="P1014" s="89" t="s">
        <v>151</v>
      </c>
      <c r="Q1014" s="89" t="s">
        <v>202</v>
      </c>
      <c r="R1014" s="92" t="s">
        <v>91</v>
      </c>
      <c r="S1014" s="93" t="s">
        <v>91</v>
      </c>
      <c r="T1014" s="89"/>
      <c r="U1014" s="89" t="s">
        <v>3345</v>
      </c>
      <c r="V1014" s="89"/>
      <c r="W1014" s="89"/>
      <c r="X1014" s="89"/>
      <c r="Y1014" s="91"/>
    </row>
    <row r="1015" spans="1:25" x14ac:dyDescent="0.25">
      <c r="A1015" s="89">
        <v>50019</v>
      </c>
      <c r="B1015" s="90" t="s">
        <v>85</v>
      </c>
      <c r="C1015" s="89" t="s">
        <v>86</v>
      </c>
      <c r="D1015" s="89" t="s">
        <v>2811</v>
      </c>
      <c r="E1015" s="76" t="s">
        <v>204</v>
      </c>
      <c r="F1015" s="76" t="str">
        <f>VLOOKUP(E1015,Lookup!$A$1:$B$68,2,FALSE)</f>
        <v>Medicine</v>
      </c>
      <c r="G1015" s="89" t="s">
        <v>2822</v>
      </c>
      <c r="H1015" s="76" t="s">
        <v>4904</v>
      </c>
      <c r="I1015" s="76" t="s">
        <v>3306</v>
      </c>
      <c r="J1015" s="91">
        <v>45349</v>
      </c>
      <c r="K1015" s="91">
        <v>45349</v>
      </c>
      <c r="L1015" s="89" t="s">
        <v>4845</v>
      </c>
      <c r="M1015" s="89" t="s">
        <v>2610</v>
      </c>
      <c r="N1015" s="89" t="s">
        <v>2611</v>
      </c>
      <c r="O1015" s="89" t="s">
        <v>176</v>
      </c>
      <c r="P1015" s="89" t="s">
        <v>2612</v>
      </c>
      <c r="Q1015" s="89" t="s">
        <v>2613</v>
      </c>
      <c r="R1015" s="92" t="s">
        <v>91</v>
      </c>
      <c r="S1015" s="89"/>
      <c r="T1015" s="89"/>
      <c r="U1015" s="89"/>
      <c r="V1015" s="89"/>
      <c r="W1015" s="89"/>
      <c r="X1015" s="89"/>
      <c r="Y1015" s="91"/>
    </row>
    <row r="1016" spans="1:25" x14ac:dyDescent="0.25">
      <c r="A1016" s="89">
        <v>50086</v>
      </c>
      <c r="B1016" s="90" t="s">
        <v>92</v>
      </c>
      <c r="C1016" s="89" t="s">
        <v>86</v>
      </c>
      <c r="D1016" s="89" t="s">
        <v>2718</v>
      </c>
      <c r="E1016" s="76" t="s">
        <v>130</v>
      </c>
      <c r="F1016" s="76" t="str">
        <f>VLOOKUP(E1016,Lookup!$A$1:$B$68,2,FALSE)</f>
        <v>Medicine</v>
      </c>
      <c r="G1016" s="89" t="s">
        <v>2741</v>
      </c>
      <c r="H1016" s="76" t="s">
        <v>4904</v>
      </c>
      <c r="I1016" s="76" t="s">
        <v>3232</v>
      </c>
      <c r="J1016" s="91">
        <v>45350</v>
      </c>
      <c r="K1016" s="91">
        <v>45253</v>
      </c>
      <c r="L1016" s="89"/>
      <c r="M1016" s="89" t="s">
        <v>2001</v>
      </c>
      <c r="N1016" s="89" t="s">
        <v>2002</v>
      </c>
      <c r="O1016" s="89" t="s">
        <v>115</v>
      </c>
      <c r="P1016" s="89" t="s">
        <v>116</v>
      </c>
      <c r="Q1016" s="89" t="s">
        <v>219</v>
      </c>
      <c r="R1016" s="96" t="s">
        <v>104</v>
      </c>
      <c r="S1016" s="100" t="s">
        <v>104</v>
      </c>
      <c r="T1016" s="89"/>
      <c r="U1016" s="89"/>
      <c r="V1016" s="89"/>
      <c r="W1016" s="89"/>
      <c r="X1016" s="89"/>
      <c r="Y1016" s="91"/>
    </row>
    <row r="1017" spans="1:25" x14ac:dyDescent="0.25">
      <c r="A1017" s="89">
        <v>50077</v>
      </c>
      <c r="B1017" s="90" t="s">
        <v>92</v>
      </c>
      <c r="C1017" s="89" t="s">
        <v>86</v>
      </c>
      <c r="D1017" s="89" t="s">
        <v>2749</v>
      </c>
      <c r="E1017" s="76" t="s">
        <v>93</v>
      </c>
      <c r="F1017" s="76" t="str">
        <f>VLOOKUP(E1017,Lookup!$A$1:$B$68,2,FALSE)</f>
        <v>Medicine</v>
      </c>
      <c r="G1017" s="89" t="s">
        <v>2919</v>
      </c>
      <c r="H1017" s="76" t="s">
        <v>4923</v>
      </c>
      <c r="I1017" s="76" t="s">
        <v>3214</v>
      </c>
      <c r="J1017" s="91">
        <v>45350</v>
      </c>
      <c r="K1017" s="91">
        <v>45342</v>
      </c>
      <c r="L1017" s="89" t="s">
        <v>4775</v>
      </c>
      <c r="M1017" s="89" t="s">
        <v>2565</v>
      </c>
      <c r="N1017" s="89" t="s">
        <v>2566</v>
      </c>
      <c r="O1017" s="89" t="s">
        <v>115</v>
      </c>
      <c r="P1017" s="89" t="s">
        <v>116</v>
      </c>
      <c r="Q1017" s="89" t="s">
        <v>98</v>
      </c>
      <c r="R1017" s="96" t="s">
        <v>104</v>
      </c>
      <c r="S1017" s="93" t="s">
        <v>91</v>
      </c>
      <c r="T1017" s="89"/>
      <c r="U1017" s="89"/>
      <c r="V1017" s="89"/>
      <c r="W1017" s="89"/>
      <c r="X1017" s="89"/>
      <c r="Y1017" s="91"/>
    </row>
    <row r="1018" spans="1:25" x14ac:dyDescent="0.25">
      <c r="A1018" s="89">
        <v>50047</v>
      </c>
      <c r="B1018" s="90" t="s">
        <v>85</v>
      </c>
      <c r="C1018" s="89" t="s">
        <v>86</v>
      </c>
      <c r="D1018" s="89" t="s">
        <v>2847</v>
      </c>
      <c r="E1018" s="76" t="s">
        <v>165</v>
      </c>
      <c r="F1018" s="76" t="str">
        <f>VLOOKUP(E1018,Lookup!$A$1:$B$68,2,FALSE)</f>
        <v>Emergency Flow / ED</v>
      </c>
      <c r="G1018" s="89" t="s">
        <v>2720</v>
      </c>
      <c r="H1018" s="76" t="s">
        <v>4904</v>
      </c>
      <c r="I1018" s="76" t="s">
        <v>3217</v>
      </c>
      <c r="J1018" s="91">
        <v>45350</v>
      </c>
      <c r="K1018" s="91">
        <v>45348</v>
      </c>
      <c r="L1018" s="89" t="s">
        <v>5629</v>
      </c>
      <c r="M1018" s="89" t="s">
        <v>2157</v>
      </c>
      <c r="N1018" s="89" t="s">
        <v>2158</v>
      </c>
      <c r="O1018" s="89" t="s">
        <v>107</v>
      </c>
      <c r="P1018" s="89" t="s">
        <v>108</v>
      </c>
      <c r="Q1018" s="89" t="s">
        <v>109</v>
      </c>
      <c r="R1018" s="96" t="s">
        <v>104</v>
      </c>
      <c r="S1018" s="89"/>
      <c r="T1018" s="89"/>
      <c r="U1018" s="89"/>
      <c r="V1018" s="89"/>
      <c r="W1018" s="89"/>
      <c r="X1018" s="89"/>
      <c r="Y1018" s="91"/>
    </row>
    <row r="1019" spans="1:25" x14ac:dyDescent="0.25">
      <c r="A1019" s="89">
        <v>50049</v>
      </c>
      <c r="B1019" s="90" t="s">
        <v>85</v>
      </c>
      <c r="C1019" s="89" t="s">
        <v>86</v>
      </c>
      <c r="D1019" s="89" t="s">
        <v>2847</v>
      </c>
      <c r="E1019" s="76" t="s">
        <v>165</v>
      </c>
      <c r="F1019" s="76" t="str">
        <f>VLOOKUP(E1019,Lookup!$A$1:$B$68,2,FALSE)</f>
        <v>Emergency Flow / ED</v>
      </c>
      <c r="G1019" s="89" t="s">
        <v>2720</v>
      </c>
      <c r="H1019" s="76" t="s">
        <v>4904</v>
      </c>
      <c r="I1019" s="76" t="s">
        <v>3217</v>
      </c>
      <c r="J1019" s="91">
        <v>45350</v>
      </c>
      <c r="K1019" s="91">
        <v>45348</v>
      </c>
      <c r="L1019" s="89" t="s">
        <v>5673</v>
      </c>
      <c r="M1019" s="89" t="s">
        <v>2157</v>
      </c>
      <c r="N1019" s="89" t="s">
        <v>2158</v>
      </c>
      <c r="O1019" s="89" t="s">
        <v>107</v>
      </c>
      <c r="P1019" s="89" t="s">
        <v>108</v>
      </c>
      <c r="Q1019" s="89" t="s">
        <v>109</v>
      </c>
      <c r="R1019" s="96" t="s">
        <v>104</v>
      </c>
      <c r="S1019" s="89"/>
      <c r="T1019" s="89"/>
      <c r="U1019" s="89"/>
      <c r="V1019" s="89"/>
      <c r="W1019" s="89"/>
      <c r="X1019" s="89"/>
      <c r="Y1019" s="91"/>
    </row>
    <row r="1020" spans="1:25" x14ac:dyDescent="0.25">
      <c r="A1020" s="89">
        <v>50048</v>
      </c>
      <c r="B1020" s="90" t="s">
        <v>85</v>
      </c>
      <c r="C1020" s="89" t="s">
        <v>86</v>
      </c>
      <c r="D1020" s="89" t="s">
        <v>2847</v>
      </c>
      <c r="E1020" s="76" t="s">
        <v>165</v>
      </c>
      <c r="F1020" s="76" t="str">
        <f>VLOOKUP(E1020,Lookup!$A$1:$B$68,2,FALSE)</f>
        <v>Emergency Flow / ED</v>
      </c>
      <c r="G1020" s="89" t="s">
        <v>2720</v>
      </c>
      <c r="H1020" s="76" t="s">
        <v>4904</v>
      </c>
      <c r="I1020" s="76" t="s">
        <v>3217</v>
      </c>
      <c r="J1020" s="91">
        <v>45350</v>
      </c>
      <c r="K1020" s="91">
        <v>45348</v>
      </c>
      <c r="L1020" s="89" t="s">
        <v>4885</v>
      </c>
      <c r="M1020" s="89" t="s">
        <v>2157</v>
      </c>
      <c r="N1020" s="89" t="s">
        <v>2158</v>
      </c>
      <c r="O1020" s="89" t="s">
        <v>107</v>
      </c>
      <c r="P1020" s="89" t="s">
        <v>108</v>
      </c>
      <c r="Q1020" s="89" t="s">
        <v>109</v>
      </c>
      <c r="R1020" s="96" t="s">
        <v>104</v>
      </c>
      <c r="S1020" s="89"/>
      <c r="T1020" s="89"/>
      <c r="U1020" s="89"/>
      <c r="V1020" s="89"/>
      <c r="W1020" s="89"/>
      <c r="X1020" s="89"/>
      <c r="Y1020" s="91"/>
    </row>
    <row r="1021" spans="1:25" x14ac:dyDescent="0.25">
      <c r="A1021" s="89">
        <v>50096</v>
      </c>
      <c r="B1021" s="90" t="s">
        <v>92</v>
      </c>
      <c r="C1021" s="89" t="s">
        <v>86</v>
      </c>
      <c r="D1021" s="89" t="s">
        <v>2730</v>
      </c>
      <c r="E1021" s="76" t="s">
        <v>861</v>
      </c>
      <c r="F1021" s="76" t="str">
        <f>VLOOKUP(E1021,Lookup!$A$1:$B$68,2,FALSE)</f>
        <v>Radiology</v>
      </c>
      <c r="G1021" s="89" t="s">
        <v>2739</v>
      </c>
      <c r="H1021" s="76" t="s">
        <v>4970</v>
      </c>
      <c r="I1021" s="76" t="s">
        <v>3214</v>
      </c>
      <c r="J1021" s="91">
        <v>45350</v>
      </c>
      <c r="K1021" s="91">
        <v>45350</v>
      </c>
      <c r="L1021" s="89" t="s">
        <v>4763</v>
      </c>
      <c r="M1021" s="89" t="s">
        <v>2618</v>
      </c>
      <c r="N1021" s="89" t="s">
        <v>2619</v>
      </c>
      <c r="O1021" s="89" t="s">
        <v>150</v>
      </c>
      <c r="P1021" s="89" t="s">
        <v>231</v>
      </c>
      <c r="Q1021" s="89" t="s">
        <v>301</v>
      </c>
      <c r="R1021" s="92" t="s">
        <v>91</v>
      </c>
      <c r="S1021" s="93" t="s">
        <v>91</v>
      </c>
      <c r="T1021" s="89"/>
      <c r="U1021" s="89" t="s">
        <v>2758</v>
      </c>
      <c r="V1021" s="89"/>
      <c r="W1021" s="89"/>
      <c r="X1021" s="89"/>
      <c r="Y1021" s="91"/>
    </row>
    <row r="1022" spans="1:25" x14ac:dyDescent="0.25">
      <c r="A1022" s="89">
        <v>50133</v>
      </c>
      <c r="B1022" s="90" t="s">
        <v>85</v>
      </c>
      <c r="C1022" s="89" t="s">
        <v>86</v>
      </c>
      <c r="D1022" s="89" t="s">
        <v>2723</v>
      </c>
      <c r="E1022" s="76" t="s">
        <v>36</v>
      </c>
      <c r="F1022" s="76" t="str">
        <f>VLOOKUP(E1022,Lookup!$A$1:$B$68,2,FALSE)</f>
        <v>Emergency Flow / ED</v>
      </c>
      <c r="G1022" s="89" t="s">
        <v>2724</v>
      </c>
      <c r="H1022" s="76" t="s">
        <v>4904</v>
      </c>
      <c r="I1022" s="76" t="s">
        <v>36</v>
      </c>
      <c r="J1022" s="91">
        <v>45351</v>
      </c>
      <c r="K1022" s="91">
        <v>45339</v>
      </c>
      <c r="L1022" s="89"/>
      <c r="M1022" s="89" t="s">
        <v>2555</v>
      </c>
      <c r="N1022" s="89" t="s">
        <v>2556</v>
      </c>
      <c r="O1022" s="89" t="s">
        <v>127</v>
      </c>
      <c r="P1022" s="89" t="s">
        <v>145</v>
      </c>
      <c r="Q1022" s="89" t="s">
        <v>149</v>
      </c>
      <c r="R1022" s="96" t="s">
        <v>104</v>
      </c>
      <c r="S1022" s="93" t="s">
        <v>91</v>
      </c>
      <c r="T1022" s="89"/>
      <c r="U1022" s="89"/>
      <c r="V1022" s="89"/>
      <c r="W1022" s="89"/>
      <c r="X1022" s="89"/>
      <c r="Y1022" s="91"/>
    </row>
    <row r="1023" spans="1:25" x14ac:dyDescent="0.25">
      <c r="A1023" s="89">
        <v>50220</v>
      </c>
      <c r="B1023" s="90" t="s">
        <v>85</v>
      </c>
      <c r="C1023" s="89" t="s">
        <v>86</v>
      </c>
      <c r="D1023" s="89" t="s">
        <v>2710</v>
      </c>
      <c r="E1023" s="76" t="s">
        <v>126</v>
      </c>
      <c r="F1023" s="76" t="str">
        <f>VLOOKUP(E1023,Lookup!$A$1:$B$68,2,FALSE)</f>
        <v>Emergency Flow / ED</v>
      </c>
      <c r="G1023" s="89" t="s">
        <v>2732</v>
      </c>
      <c r="H1023" s="76" t="s">
        <v>4904</v>
      </c>
      <c r="I1023" s="76" t="s">
        <v>3240</v>
      </c>
      <c r="J1023" s="91">
        <v>45352</v>
      </c>
      <c r="K1023" s="91">
        <v>45345</v>
      </c>
      <c r="L1023" s="89" t="s">
        <v>4759</v>
      </c>
      <c r="M1023" s="89" t="s">
        <v>2592</v>
      </c>
      <c r="N1023" s="89" t="s">
        <v>2593</v>
      </c>
      <c r="O1023" s="89" t="s">
        <v>210</v>
      </c>
      <c r="P1023" s="89" t="s">
        <v>264</v>
      </c>
      <c r="Q1023" s="89" t="s">
        <v>265</v>
      </c>
      <c r="R1023" s="95" t="s">
        <v>11</v>
      </c>
      <c r="S1023" s="93" t="s">
        <v>91</v>
      </c>
      <c r="T1023" s="89"/>
      <c r="U1023" s="89"/>
      <c r="V1023" s="89"/>
      <c r="W1023" s="89"/>
      <c r="X1023" s="89"/>
      <c r="Y1023" s="91"/>
    </row>
    <row r="1024" spans="1:25" x14ac:dyDescent="0.25">
      <c r="A1024" s="89">
        <v>50248</v>
      </c>
      <c r="B1024" s="90" t="s">
        <v>85</v>
      </c>
      <c r="C1024" s="89" t="s">
        <v>86</v>
      </c>
      <c r="D1024" s="89" t="s">
        <v>2749</v>
      </c>
      <c r="E1024" s="76" t="s">
        <v>93</v>
      </c>
      <c r="F1024" s="76" t="str">
        <f>VLOOKUP(E1024,Lookup!$A$1:$B$68,2,FALSE)</f>
        <v>Medicine</v>
      </c>
      <c r="G1024" s="89" t="s">
        <v>2980</v>
      </c>
      <c r="H1024" s="76" t="s">
        <v>5672</v>
      </c>
      <c r="J1024" s="91">
        <v>45352</v>
      </c>
      <c r="K1024" s="91">
        <v>45349</v>
      </c>
      <c r="L1024" s="89"/>
      <c r="M1024" s="89" t="s">
        <v>2981</v>
      </c>
      <c r="N1024" s="89" t="s">
        <v>2982</v>
      </c>
      <c r="O1024" s="89" t="s">
        <v>107</v>
      </c>
      <c r="P1024" s="89" t="s">
        <v>285</v>
      </c>
      <c r="Q1024" s="89" t="s">
        <v>2983</v>
      </c>
      <c r="R1024" s="94" t="s">
        <v>99</v>
      </c>
      <c r="S1024" s="89"/>
      <c r="T1024" s="89"/>
      <c r="U1024" s="89"/>
      <c r="V1024" s="89"/>
      <c r="W1024" s="89"/>
      <c r="X1024" s="89"/>
      <c r="Y1024" s="91"/>
    </row>
    <row r="1025" spans="1:25" x14ac:dyDescent="0.25">
      <c r="A1025" s="89">
        <v>50212</v>
      </c>
      <c r="B1025" s="90" t="s">
        <v>92</v>
      </c>
      <c r="C1025" s="89" t="s">
        <v>86</v>
      </c>
      <c r="D1025" s="89" t="s">
        <v>2718</v>
      </c>
      <c r="E1025" s="76" t="s">
        <v>130</v>
      </c>
      <c r="F1025" s="76" t="str">
        <f>VLOOKUP(E1025,Lookup!$A$1:$B$68,2,FALSE)</f>
        <v>Medicine</v>
      </c>
      <c r="G1025" s="89" t="s">
        <v>2743</v>
      </c>
      <c r="H1025" s="76" t="s">
        <v>4904</v>
      </c>
      <c r="I1025" s="76" t="s">
        <v>3242</v>
      </c>
      <c r="J1025" s="91">
        <v>45352</v>
      </c>
      <c r="K1025" s="91">
        <v>45349</v>
      </c>
      <c r="L1025" s="89"/>
      <c r="M1025" s="89" t="s">
        <v>2614</v>
      </c>
      <c r="N1025" s="89" t="s">
        <v>417</v>
      </c>
      <c r="O1025" s="89" t="s">
        <v>127</v>
      </c>
      <c r="P1025" s="89" t="s">
        <v>145</v>
      </c>
      <c r="Q1025" s="89" t="s">
        <v>149</v>
      </c>
      <c r="R1025" s="92" t="s">
        <v>91</v>
      </c>
      <c r="S1025" s="93" t="s">
        <v>91</v>
      </c>
      <c r="T1025" s="105" t="s">
        <v>99</v>
      </c>
      <c r="U1025" s="89" t="s">
        <v>2615</v>
      </c>
      <c r="V1025" s="89" t="s">
        <v>2616</v>
      </c>
      <c r="W1025" s="89"/>
      <c r="X1025" s="89" t="s">
        <v>2617</v>
      </c>
      <c r="Y1025" s="91"/>
    </row>
    <row r="1026" spans="1:25" x14ac:dyDescent="0.25">
      <c r="A1026" s="89">
        <v>50250</v>
      </c>
      <c r="B1026" s="90" t="s">
        <v>85</v>
      </c>
      <c r="C1026" s="89" t="s">
        <v>86</v>
      </c>
      <c r="D1026" s="89" t="s">
        <v>2984</v>
      </c>
      <c r="E1026" s="76" t="s">
        <v>1896</v>
      </c>
      <c r="F1026" s="76" t="str">
        <f>VLOOKUP(E1026,Lookup!$A$1:$B$68,2,FALSE)</f>
        <v>Data Quality</v>
      </c>
      <c r="G1026" s="89" t="s">
        <v>5821</v>
      </c>
      <c r="H1026" s="76" t="s">
        <v>5822</v>
      </c>
      <c r="I1026" s="76" t="s">
        <v>5811</v>
      </c>
      <c r="J1026" s="91">
        <v>45352</v>
      </c>
      <c r="K1026" s="91">
        <v>45352</v>
      </c>
      <c r="L1026" s="89" t="s">
        <v>4763</v>
      </c>
      <c r="M1026" s="89" t="s">
        <v>2627</v>
      </c>
      <c r="N1026" s="89" t="s">
        <v>2628</v>
      </c>
      <c r="O1026" s="89" t="s">
        <v>88</v>
      </c>
      <c r="P1026" s="89" t="s">
        <v>90</v>
      </c>
      <c r="Q1026" s="89" t="s">
        <v>157</v>
      </c>
      <c r="R1026" s="96" t="s">
        <v>104</v>
      </c>
      <c r="S1026" s="98" t="s">
        <v>99</v>
      </c>
      <c r="T1026" s="89"/>
      <c r="U1026" s="89"/>
      <c r="V1026" s="89"/>
      <c r="W1026" s="89"/>
      <c r="X1026" s="89"/>
      <c r="Y1026" s="91"/>
    </row>
    <row r="1027" spans="1:25" x14ac:dyDescent="0.25">
      <c r="A1027" s="89">
        <v>50205</v>
      </c>
      <c r="B1027" s="90" t="s">
        <v>92</v>
      </c>
      <c r="C1027" s="89" t="s">
        <v>86</v>
      </c>
      <c r="D1027" s="89" t="s">
        <v>2723</v>
      </c>
      <c r="E1027" s="76" t="s">
        <v>36</v>
      </c>
      <c r="F1027" s="76" t="str">
        <f>VLOOKUP(E1027,Lookup!$A$1:$B$68,2,FALSE)</f>
        <v>Emergency Flow / ED</v>
      </c>
      <c r="G1027" s="89" t="s">
        <v>2724</v>
      </c>
      <c r="H1027" s="76" t="s">
        <v>4904</v>
      </c>
      <c r="I1027" s="76" t="s">
        <v>36</v>
      </c>
      <c r="J1027" s="91">
        <v>45352</v>
      </c>
      <c r="K1027" s="91">
        <v>45352</v>
      </c>
      <c r="L1027" s="89"/>
      <c r="M1027" s="89" t="s">
        <v>2634</v>
      </c>
      <c r="N1027" s="89" t="s">
        <v>2635</v>
      </c>
      <c r="O1027" s="89" t="s">
        <v>210</v>
      </c>
      <c r="P1027" s="89" t="s">
        <v>243</v>
      </c>
      <c r="Q1027" s="89" t="s">
        <v>244</v>
      </c>
      <c r="R1027" s="92" t="s">
        <v>91</v>
      </c>
      <c r="S1027" s="93" t="s">
        <v>91</v>
      </c>
      <c r="T1027" s="89"/>
      <c r="U1027" s="89"/>
      <c r="V1027" s="89"/>
      <c r="W1027" s="89"/>
      <c r="X1027" s="89"/>
      <c r="Y1027" s="91"/>
    </row>
    <row r="1028" spans="1:25" x14ac:dyDescent="0.25">
      <c r="A1028" s="89">
        <v>50198</v>
      </c>
      <c r="B1028" s="90" t="s">
        <v>85</v>
      </c>
      <c r="C1028" s="89" t="s">
        <v>86</v>
      </c>
      <c r="D1028" s="89" t="s">
        <v>2719</v>
      </c>
      <c r="E1028" s="76" t="s">
        <v>831</v>
      </c>
      <c r="F1028" s="76" t="str">
        <f>VLOOKUP(E1028,Lookup!$A$1:$B$68,2,FALSE)</f>
        <v>Emergency Flow / ED</v>
      </c>
      <c r="G1028" s="89" t="s">
        <v>2720</v>
      </c>
      <c r="H1028" s="76" t="s">
        <v>4904</v>
      </c>
      <c r="I1028" s="76" t="s">
        <v>3217</v>
      </c>
      <c r="J1028" s="91">
        <v>45352</v>
      </c>
      <c r="K1028" s="91">
        <v>45352</v>
      </c>
      <c r="L1028" s="89" t="s">
        <v>4824</v>
      </c>
      <c r="M1028" s="89" t="s">
        <v>2630</v>
      </c>
      <c r="N1028" s="89" t="s">
        <v>2631</v>
      </c>
      <c r="O1028" s="89" t="s">
        <v>88</v>
      </c>
      <c r="P1028" s="89" t="s">
        <v>158</v>
      </c>
      <c r="Q1028" s="89" t="s">
        <v>89</v>
      </c>
      <c r="R1028" s="92" t="s">
        <v>91</v>
      </c>
      <c r="S1028" s="93" t="s">
        <v>91</v>
      </c>
      <c r="T1028" s="89"/>
      <c r="U1028" s="89"/>
      <c r="V1028" s="89"/>
      <c r="W1028" s="89"/>
      <c r="X1028" s="89"/>
      <c r="Y1028" s="91"/>
    </row>
    <row r="1029" spans="1:25" x14ac:dyDescent="0.25">
      <c r="A1029" s="89">
        <v>50236</v>
      </c>
      <c r="B1029" s="90" t="s">
        <v>92</v>
      </c>
      <c r="C1029" s="89" t="s">
        <v>86</v>
      </c>
      <c r="D1029" s="89" t="s">
        <v>2718</v>
      </c>
      <c r="E1029" s="76" t="s">
        <v>130</v>
      </c>
      <c r="F1029" s="76" t="str">
        <f>VLOOKUP(E1029,Lookup!$A$1:$B$68,2,FALSE)</f>
        <v>Medicine</v>
      </c>
      <c r="G1029" s="89" t="s">
        <v>2844</v>
      </c>
      <c r="H1029" s="76" t="s">
        <v>4904</v>
      </c>
      <c r="I1029" s="76" t="s">
        <v>3224</v>
      </c>
      <c r="J1029" s="91">
        <v>45352</v>
      </c>
      <c r="K1029" s="91">
        <v>45352</v>
      </c>
      <c r="L1029" s="89" t="s">
        <v>4766</v>
      </c>
      <c r="M1029" s="89" t="s">
        <v>2625</v>
      </c>
      <c r="N1029" s="89" t="s">
        <v>2626</v>
      </c>
      <c r="O1029" s="89" t="s">
        <v>210</v>
      </c>
      <c r="P1029" s="89" t="s">
        <v>243</v>
      </c>
      <c r="Q1029" s="89" t="s">
        <v>244</v>
      </c>
      <c r="R1029" s="96" t="s">
        <v>104</v>
      </c>
      <c r="S1029" s="93" t="s">
        <v>91</v>
      </c>
      <c r="T1029" s="89"/>
      <c r="U1029" s="89"/>
      <c r="V1029" s="89"/>
      <c r="W1029" s="89"/>
      <c r="X1029" s="89"/>
      <c r="Y1029" s="91"/>
    </row>
    <row r="1030" spans="1:25" x14ac:dyDescent="0.25">
      <c r="A1030" s="89">
        <v>50289</v>
      </c>
      <c r="B1030" s="90" t="s">
        <v>92</v>
      </c>
      <c r="C1030" s="89" t="s">
        <v>86</v>
      </c>
      <c r="D1030" s="89" t="s">
        <v>2719</v>
      </c>
      <c r="E1030" s="76" t="s">
        <v>831</v>
      </c>
      <c r="F1030" s="76" t="str">
        <f>VLOOKUP(E1030,Lookup!$A$1:$B$68,2,FALSE)</f>
        <v>Emergency Flow / ED</v>
      </c>
      <c r="G1030" s="89" t="s">
        <v>2720</v>
      </c>
      <c r="H1030" s="76" t="s">
        <v>4904</v>
      </c>
      <c r="I1030" s="76" t="s">
        <v>3217</v>
      </c>
      <c r="J1030" s="91">
        <v>45353</v>
      </c>
      <c r="K1030" s="91">
        <v>45341</v>
      </c>
      <c r="L1030" s="89" t="s">
        <v>5652</v>
      </c>
      <c r="M1030" s="89" t="s">
        <v>2563</v>
      </c>
      <c r="N1030" s="89" t="s">
        <v>2564</v>
      </c>
      <c r="O1030" s="89" t="s">
        <v>96</v>
      </c>
      <c r="P1030" s="89" t="s">
        <v>97</v>
      </c>
      <c r="Q1030" s="89" t="s">
        <v>392</v>
      </c>
      <c r="R1030" s="95" t="s">
        <v>11</v>
      </c>
      <c r="S1030" s="93" t="s">
        <v>91</v>
      </c>
      <c r="T1030" s="101" t="s">
        <v>91</v>
      </c>
      <c r="U1030" s="89" t="s">
        <v>2985</v>
      </c>
      <c r="V1030" s="89" t="s">
        <v>523</v>
      </c>
      <c r="W1030" s="89"/>
      <c r="X1030" s="89" t="s">
        <v>2986</v>
      </c>
      <c r="Y1030" s="91"/>
    </row>
    <row r="1031" spans="1:25" x14ac:dyDescent="0.25">
      <c r="A1031" s="89">
        <v>50358</v>
      </c>
      <c r="B1031" s="90" t="s">
        <v>92</v>
      </c>
      <c r="C1031" s="89" t="s">
        <v>86</v>
      </c>
      <c r="D1031" s="89" t="s">
        <v>2721</v>
      </c>
      <c r="E1031" s="76" t="s">
        <v>100</v>
      </c>
      <c r="F1031" s="76" t="str">
        <f>VLOOKUP(E1031,Lookup!$A$1:$B$68,2,FALSE)</f>
        <v>Specialist Surgery</v>
      </c>
      <c r="G1031" s="89" t="s">
        <v>2867</v>
      </c>
      <c r="H1031" s="76" t="s">
        <v>4904</v>
      </c>
      <c r="I1031" s="76" t="s">
        <v>3218</v>
      </c>
      <c r="J1031" s="91">
        <v>45355</v>
      </c>
      <c r="K1031" s="91">
        <v>45341</v>
      </c>
      <c r="L1031" s="89" t="s">
        <v>4777</v>
      </c>
      <c r="M1031" s="89" t="s">
        <v>2561</v>
      </c>
      <c r="N1031" s="89" t="s">
        <v>2562</v>
      </c>
      <c r="O1031" s="89" t="s">
        <v>115</v>
      </c>
      <c r="P1031" s="89" t="s">
        <v>116</v>
      </c>
      <c r="Q1031" s="89" t="s">
        <v>98</v>
      </c>
      <c r="R1031" s="92" t="s">
        <v>91</v>
      </c>
      <c r="S1031" s="93" t="s">
        <v>91</v>
      </c>
      <c r="T1031" s="89"/>
      <c r="U1031" s="89"/>
      <c r="V1031" s="89"/>
      <c r="W1031" s="89"/>
      <c r="X1031" s="89"/>
      <c r="Y1031" s="91"/>
    </row>
    <row r="1032" spans="1:25" x14ac:dyDescent="0.25">
      <c r="A1032" s="89">
        <v>50407</v>
      </c>
      <c r="B1032" s="90" t="s">
        <v>85</v>
      </c>
      <c r="C1032" s="89" t="s">
        <v>86</v>
      </c>
      <c r="D1032" s="89" t="s">
        <v>2710</v>
      </c>
      <c r="E1032" s="76" t="s">
        <v>126</v>
      </c>
      <c r="F1032" s="76" t="str">
        <f>VLOOKUP(E1032,Lookup!$A$1:$B$68,2,FALSE)</f>
        <v>Emergency Flow / ED</v>
      </c>
      <c r="G1032" s="89" t="s">
        <v>2732</v>
      </c>
      <c r="H1032" s="76" t="s">
        <v>4904</v>
      </c>
      <c r="I1032" s="76" t="s">
        <v>3240</v>
      </c>
      <c r="J1032" s="91">
        <v>45355</v>
      </c>
      <c r="K1032" s="91">
        <v>45355</v>
      </c>
      <c r="L1032" s="89" t="s">
        <v>4753</v>
      </c>
      <c r="M1032" s="89" t="s">
        <v>2637</v>
      </c>
      <c r="N1032" s="89" t="s">
        <v>2638</v>
      </c>
      <c r="O1032" s="89" t="s">
        <v>135</v>
      </c>
      <c r="P1032" s="89" t="s">
        <v>136</v>
      </c>
      <c r="Q1032" s="89" t="s">
        <v>160</v>
      </c>
      <c r="R1032" s="96" t="s">
        <v>104</v>
      </c>
      <c r="S1032" s="89"/>
      <c r="T1032" s="89"/>
      <c r="U1032" s="89"/>
      <c r="V1032" s="89"/>
      <c r="W1032" s="89"/>
      <c r="X1032" s="89"/>
      <c r="Y1032" s="91"/>
    </row>
    <row r="1033" spans="1:25" x14ac:dyDescent="0.25">
      <c r="A1033" s="89">
        <v>50378</v>
      </c>
      <c r="B1033" s="108" t="s">
        <v>1895</v>
      </c>
      <c r="C1033" s="89" t="s">
        <v>125</v>
      </c>
      <c r="D1033" s="89" t="s">
        <v>2847</v>
      </c>
      <c r="E1033" s="76" t="s">
        <v>165</v>
      </c>
      <c r="F1033" s="76" t="str">
        <f>VLOOKUP(E1033,Lookup!$A$1:$B$68,2,FALSE)</f>
        <v>Emergency Flow / ED</v>
      </c>
      <c r="G1033" s="89" t="s">
        <v>2849</v>
      </c>
      <c r="H1033" s="76" t="s">
        <v>4904</v>
      </c>
      <c r="I1033" s="76" t="s">
        <v>54</v>
      </c>
      <c r="J1033" s="91">
        <v>45355</v>
      </c>
      <c r="K1033" s="91">
        <v>45355</v>
      </c>
      <c r="L1033" s="89" t="s">
        <v>4762</v>
      </c>
      <c r="M1033" s="89" t="s">
        <v>2646</v>
      </c>
      <c r="N1033" s="89" t="s">
        <v>2647</v>
      </c>
      <c r="O1033" s="89" t="s">
        <v>150</v>
      </c>
      <c r="P1033" s="89" t="s">
        <v>231</v>
      </c>
      <c r="Q1033" s="89" t="s">
        <v>1039</v>
      </c>
      <c r="R1033" s="94" t="s">
        <v>99</v>
      </c>
      <c r="S1033" s="89"/>
      <c r="T1033" s="89"/>
      <c r="U1033" s="89"/>
      <c r="V1033" s="89"/>
      <c r="W1033" s="89"/>
      <c r="X1033" s="89"/>
      <c r="Y1033" s="91"/>
    </row>
    <row r="1034" spans="1:25" x14ac:dyDescent="0.25">
      <c r="A1034" s="89">
        <v>50445</v>
      </c>
      <c r="B1034" s="90" t="s">
        <v>92</v>
      </c>
      <c r="C1034" s="89" t="s">
        <v>86</v>
      </c>
      <c r="D1034" s="89" t="s">
        <v>2723</v>
      </c>
      <c r="E1034" s="76" t="s">
        <v>36</v>
      </c>
      <c r="F1034" s="76" t="str">
        <f>VLOOKUP(E1034,Lookup!$A$1:$B$68,2,FALSE)</f>
        <v>Emergency Flow / ED</v>
      </c>
      <c r="G1034" s="89" t="s">
        <v>2724</v>
      </c>
      <c r="H1034" s="76" t="s">
        <v>4904</v>
      </c>
      <c r="I1034" s="76" t="s">
        <v>36</v>
      </c>
      <c r="J1034" s="91">
        <v>45356</v>
      </c>
      <c r="K1034" s="91">
        <v>45336</v>
      </c>
      <c r="L1034" s="89"/>
      <c r="M1034" s="89" t="s">
        <v>2517</v>
      </c>
      <c r="N1034" s="89" t="s">
        <v>2518</v>
      </c>
      <c r="O1034" s="89" t="s">
        <v>127</v>
      </c>
      <c r="P1034" s="89" t="s">
        <v>145</v>
      </c>
      <c r="Q1034" s="89" t="s">
        <v>310</v>
      </c>
      <c r="R1034" s="92" t="s">
        <v>91</v>
      </c>
      <c r="S1034" s="93" t="s">
        <v>91</v>
      </c>
      <c r="T1034" s="89"/>
      <c r="U1034" s="89"/>
      <c r="V1034" s="89"/>
      <c r="W1034" s="89"/>
      <c r="X1034" s="89"/>
      <c r="Y1034" s="91"/>
    </row>
    <row r="1035" spans="1:25" x14ac:dyDescent="0.25">
      <c r="A1035" s="89">
        <v>50438</v>
      </c>
      <c r="B1035" s="90" t="s">
        <v>183</v>
      </c>
      <c r="C1035" s="89" t="s">
        <v>86</v>
      </c>
      <c r="D1035" s="89" t="s">
        <v>2963</v>
      </c>
      <c r="E1035" s="76" t="s">
        <v>1692</v>
      </c>
      <c r="F1035" s="76" t="str">
        <f>VLOOKUP(E1035,Lookup!$A$1:$B$68,2,FALSE)</f>
        <v>Pathology</v>
      </c>
      <c r="G1035" s="89" t="s">
        <v>2814</v>
      </c>
      <c r="H1035" s="76" t="s">
        <v>4904</v>
      </c>
      <c r="I1035" s="76" t="s">
        <v>3301</v>
      </c>
      <c r="J1035" s="91">
        <v>45356</v>
      </c>
      <c r="K1035" s="91">
        <v>45355</v>
      </c>
      <c r="L1035" s="89"/>
      <c r="M1035" s="89" t="s">
        <v>2640</v>
      </c>
      <c r="N1035" s="89" t="s">
        <v>2641</v>
      </c>
      <c r="O1035" s="89" t="s">
        <v>96</v>
      </c>
      <c r="P1035" s="89" t="s">
        <v>736</v>
      </c>
      <c r="Q1035" s="89" t="s">
        <v>1693</v>
      </c>
      <c r="R1035" s="92" t="s">
        <v>91</v>
      </c>
      <c r="S1035" s="93" t="s">
        <v>91</v>
      </c>
      <c r="T1035" s="105" t="s">
        <v>99</v>
      </c>
      <c r="U1035" s="89" t="s">
        <v>5888</v>
      </c>
      <c r="V1035" s="89" t="s">
        <v>5889</v>
      </c>
      <c r="W1035" s="89"/>
      <c r="X1035" s="89" t="s">
        <v>5890</v>
      </c>
      <c r="Y1035" s="91"/>
    </row>
    <row r="1036" spans="1:25" x14ac:dyDescent="0.25">
      <c r="A1036" s="89">
        <v>50480</v>
      </c>
      <c r="B1036" s="90" t="s">
        <v>85</v>
      </c>
      <c r="C1036" s="89" t="s">
        <v>86</v>
      </c>
      <c r="D1036" s="89" t="s">
        <v>2737</v>
      </c>
      <c r="E1036" s="76" t="s">
        <v>230</v>
      </c>
      <c r="F1036" s="76" t="str">
        <f>VLOOKUP(E1036,Lookup!$A$1:$B$68,2,FALSE)</f>
        <v>Medicine</v>
      </c>
      <c r="G1036" s="89" t="s">
        <v>2954</v>
      </c>
      <c r="H1036" s="76" t="s">
        <v>4923</v>
      </c>
      <c r="I1036" s="76" t="s">
        <v>3307</v>
      </c>
      <c r="J1036" s="91">
        <v>45356</v>
      </c>
      <c r="K1036" s="91">
        <v>45356</v>
      </c>
      <c r="L1036" s="89" t="s">
        <v>5671</v>
      </c>
      <c r="M1036" s="89" t="s">
        <v>2658</v>
      </c>
      <c r="N1036" s="89" t="s">
        <v>2659</v>
      </c>
      <c r="O1036" s="89" t="s">
        <v>131</v>
      </c>
      <c r="P1036" s="89" t="s">
        <v>132</v>
      </c>
      <c r="Q1036" s="89" t="s">
        <v>133</v>
      </c>
      <c r="R1036" s="94" t="s">
        <v>99</v>
      </c>
      <c r="S1036" s="98" t="s">
        <v>99</v>
      </c>
      <c r="T1036" s="89"/>
      <c r="U1036" s="89"/>
      <c r="V1036" s="89"/>
      <c r="W1036" s="89"/>
      <c r="X1036" s="89"/>
      <c r="Y1036" s="91"/>
    </row>
    <row r="1037" spans="1:25" x14ac:dyDescent="0.25">
      <c r="A1037" s="89">
        <v>50430</v>
      </c>
      <c r="B1037" s="90" t="s">
        <v>92</v>
      </c>
      <c r="C1037" s="89" t="s">
        <v>86</v>
      </c>
      <c r="D1037" s="89" t="s">
        <v>2719</v>
      </c>
      <c r="E1037" s="76" t="s">
        <v>831</v>
      </c>
      <c r="F1037" s="76" t="str">
        <f>VLOOKUP(E1037,Lookup!$A$1:$B$68,2,FALSE)</f>
        <v>Emergency Flow / ED</v>
      </c>
      <c r="G1037" s="89" t="s">
        <v>2720</v>
      </c>
      <c r="H1037" s="76" t="s">
        <v>4904</v>
      </c>
      <c r="I1037" s="76" t="s">
        <v>3217</v>
      </c>
      <c r="J1037" s="91">
        <v>45356</v>
      </c>
      <c r="K1037" s="91">
        <v>45356</v>
      </c>
      <c r="L1037" s="89" t="s">
        <v>5670</v>
      </c>
      <c r="M1037" s="89" t="s">
        <v>2650</v>
      </c>
      <c r="N1037" s="89" t="s">
        <v>2651</v>
      </c>
      <c r="O1037" s="89" t="s">
        <v>176</v>
      </c>
      <c r="P1037" s="89" t="s">
        <v>177</v>
      </c>
      <c r="Q1037" s="89" t="s">
        <v>386</v>
      </c>
      <c r="R1037" s="96" t="s">
        <v>104</v>
      </c>
      <c r="S1037" s="93" t="s">
        <v>91</v>
      </c>
      <c r="T1037" s="89"/>
      <c r="U1037" s="89"/>
      <c r="V1037" s="89"/>
      <c r="W1037" s="89"/>
      <c r="X1037" s="89"/>
      <c r="Y1037" s="91"/>
    </row>
    <row r="1038" spans="1:25" x14ac:dyDescent="0.25">
      <c r="A1038" s="89">
        <v>50466</v>
      </c>
      <c r="B1038" s="90" t="s">
        <v>183</v>
      </c>
      <c r="C1038" s="89" t="s">
        <v>86</v>
      </c>
      <c r="D1038" s="89" t="s">
        <v>2856</v>
      </c>
      <c r="E1038" s="76" t="s">
        <v>106</v>
      </c>
      <c r="F1038" s="76" t="str">
        <f>VLOOKUP(E1038,Lookup!$A$1:$B$68,2,FALSE)</f>
        <v>Integrated Surgery</v>
      </c>
      <c r="G1038" s="89" t="s">
        <v>2855</v>
      </c>
      <c r="H1038" s="76" t="s">
        <v>4904</v>
      </c>
      <c r="I1038" s="76" t="s">
        <v>3210</v>
      </c>
      <c r="J1038" s="91">
        <v>45356</v>
      </c>
      <c r="K1038" s="91">
        <v>45356</v>
      </c>
      <c r="L1038" s="89" t="s">
        <v>4761</v>
      </c>
      <c r="M1038" s="89" t="s">
        <v>2648</v>
      </c>
      <c r="N1038" s="89" t="s">
        <v>2649</v>
      </c>
      <c r="O1038" s="89" t="s">
        <v>115</v>
      </c>
      <c r="P1038" s="89" t="s">
        <v>116</v>
      </c>
      <c r="Q1038" s="89" t="s">
        <v>98</v>
      </c>
      <c r="R1038" s="96" t="s">
        <v>104</v>
      </c>
      <c r="S1038" s="93" t="s">
        <v>91</v>
      </c>
      <c r="T1038" s="89"/>
      <c r="U1038" s="89" t="s">
        <v>3071</v>
      </c>
      <c r="V1038" s="89"/>
      <c r="W1038" s="89"/>
      <c r="X1038" s="89"/>
      <c r="Y1038" s="91"/>
    </row>
    <row r="1039" spans="1:25" x14ac:dyDescent="0.25">
      <c r="A1039" s="89">
        <v>50537</v>
      </c>
      <c r="B1039" s="90" t="s">
        <v>92</v>
      </c>
      <c r="C1039" s="89" t="s">
        <v>125</v>
      </c>
      <c r="D1039" s="89" t="s">
        <v>2721</v>
      </c>
      <c r="E1039" s="76" t="s">
        <v>100</v>
      </c>
      <c r="F1039" s="76" t="str">
        <f>VLOOKUP(E1039,Lookup!$A$1:$B$68,2,FALSE)</f>
        <v>Specialist Surgery</v>
      </c>
      <c r="G1039" s="89" t="s">
        <v>2891</v>
      </c>
      <c r="H1039" s="76" t="s">
        <v>4904</v>
      </c>
      <c r="I1039" s="76" t="s">
        <v>38</v>
      </c>
      <c r="J1039" s="91">
        <v>45357</v>
      </c>
      <c r="K1039" s="91">
        <v>45352</v>
      </c>
      <c r="L1039" s="89" t="s">
        <v>4845</v>
      </c>
      <c r="M1039" s="89" t="s">
        <v>2632</v>
      </c>
      <c r="N1039" s="89" t="s">
        <v>2633</v>
      </c>
      <c r="O1039" s="89" t="s">
        <v>150</v>
      </c>
      <c r="P1039" s="89" t="s">
        <v>151</v>
      </c>
      <c r="Q1039" s="89" t="s">
        <v>202</v>
      </c>
      <c r="R1039" s="92" t="s">
        <v>91</v>
      </c>
      <c r="S1039" s="93" t="s">
        <v>91</v>
      </c>
      <c r="T1039" s="89"/>
      <c r="U1039" s="89" t="s">
        <v>4106</v>
      </c>
      <c r="V1039" s="89"/>
      <c r="W1039" s="89"/>
      <c r="X1039" s="89"/>
      <c r="Y1039" s="91"/>
    </row>
    <row r="1040" spans="1:25" x14ac:dyDescent="0.25">
      <c r="A1040" s="89">
        <v>50531</v>
      </c>
      <c r="B1040" s="90" t="s">
        <v>85</v>
      </c>
      <c r="C1040" s="89" t="s">
        <v>86</v>
      </c>
      <c r="D1040" s="89" t="s">
        <v>2723</v>
      </c>
      <c r="E1040" s="76" t="s">
        <v>36</v>
      </c>
      <c r="F1040" s="76" t="str">
        <f>VLOOKUP(E1040,Lookup!$A$1:$B$68,2,FALSE)</f>
        <v>Emergency Flow / ED</v>
      </c>
      <c r="G1040" s="89" t="s">
        <v>2724</v>
      </c>
      <c r="H1040" s="76" t="s">
        <v>4904</v>
      </c>
      <c r="I1040" s="76" t="s">
        <v>36</v>
      </c>
      <c r="J1040" s="91">
        <v>45357</v>
      </c>
      <c r="K1040" s="91">
        <v>45352</v>
      </c>
      <c r="L1040" s="89"/>
      <c r="M1040" s="89" t="s">
        <v>2623</v>
      </c>
      <c r="N1040" s="89" t="s">
        <v>2624</v>
      </c>
      <c r="O1040" s="89" t="s">
        <v>131</v>
      </c>
      <c r="P1040" s="89" t="s">
        <v>132</v>
      </c>
      <c r="Q1040" s="89" t="s">
        <v>987</v>
      </c>
      <c r="R1040" s="95" t="s">
        <v>11</v>
      </c>
      <c r="S1040" s="89"/>
      <c r="T1040" s="89"/>
      <c r="U1040" s="89"/>
      <c r="V1040" s="89"/>
      <c r="W1040" s="89"/>
      <c r="X1040" s="89"/>
      <c r="Y1040" s="91"/>
    </row>
    <row r="1041" spans="1:25" x14ac:dyDescent="0.25">
      <c r="A1041" s="89">
        <v>50505</v>
      </c>
      <c r="B1041" s="90" t="s">
        <v>92</v>
      </c>
      <c r="C1041" s="89" t="s">
        <v>86</v>
      </c>
      <c r="D1041" s="89" t="s">
        <v>2718</v>
      </c>
      <c r="E1041" s="76" t="s">
        <v>130</v>
      </c>
      <c r="F1041" s="76" t="str">
        <f>VLOOKUP(E1041,Lookup!$A$1:$B$68,2,FALSE)</f>
        <v>Medicine</v>
      </c>
      <c r="G1041" s="89" t="s">
        <v>2829</v>
      </c>
      <c r="H1041" s="76" t="s">
        <v>4904</v>
      </c>
      <c r="I1041" s="76" t="s">
        <v>3266</v>
      </c>
      <c r="J1041" s="91">
        <v>45357</v>
      </c>
      <c r="K1041" s="91">
        <v>45356</v>
      </c>
      <c r="L1041" s="89" t="s">
        <v>4866</v>
      </c>
      <c r="M1041" s="89" t="s">
        <v>2652</v>
      </c>
      <c r="N1041" s="89" t="s">
        <v>2653</v>
      </c>
      <c r="O1041" s="89" t="s">
        <v>135</v>
      </c>
      <c r="P1041" s="89" t="s">
        <v>136</v>
      </c>
      <c r="Q1041" s="89" t="s">
        <v>141</v>
      </c>
      <c r="R1041" s="92" t="s">
        <v>91</v>
      </c>
      <c r="S1041" s="93" t="s">
        <v>91</v>
      </c>
      <c r="T1041" s="89"/>
      <c r="U1041" s="89"/>
      <c r="V1041" s="89"/>
      <c r="W1041" s="89"/>
      <c r="X1041" s="89"/>
      <c r="Y1041" s="91"/>
    </row>
    <row r="1042" spans="1:25" x14ac:dyDescent="0.25">
      <c r="A1042" s="89">
        <v>50540</v>
      </c>
      <c r="B1042" s="90" t="s">
        <v>92</v>
      </c>
      <c r="C1042" s="89" t="s">
        <v>86</v>
      </c>
      <c r="D1042" s="89" t="s">
        <v>2963</v>
      </c>
      <c r="E1042" s="76" t="s">
        <v>1692</v>
      </c>
      <c r="F1042" s="76" t="str">
        <f>VLOOKUP(E1042,Lookup!$A$1:$B$68,2,FALSE)</f>
        <v>Pathology</v>
      </c>
      <c r="G1042" s="89" t="s">
        <v>2948</v>
      </c>
      <c r="H1042" s="76" t="s">
        <v>4970</v>
      </c>
      <c r="I1042" s="76" t="s">
        <v>3301</v>
      </c>
      <c r="J1042" s="91">
        <v>45357</v>
      </c>
      <c r="K1042" s="91">
        <v>45356</v>
      </c>
      <c r="L1042" s="89"/>
      <c r="M1042" s="89" t="s">
        <v>3346</v>
      </c>
      <c r="N1042" s="89" t="s">
        <v>2654</v>
      </c>
      <c r="O1042" s="89" t="s">
        <v>96</v>
      </c>
      <c r="P1042" s="89" t="s">
        <v>736</v>
      </c>
      <c r="Q1042" s="89" t="s">
        <v>2655</v>
      </c>
      <c r="R1042" s="94" t="s">
        <v>99</v>
      </c>
      <c r="S1042" s="93" t="s">
        <v>91</v>
      </c>
      <c r="T1042" s="89"/>
      <c r="U1042" s="89" t="s">
        <v>3330</v>
      </c>
      <c r="V1042" s="89"/>
      <c r="W1042" s="89"/>
      <c r="X1042" s="89"/>
      <c r="Y1042" s="91"/>
    </row>
    <row r="1043" spans="1:25" x14ac:dyDescent="0.25">
      <c r="A1043" s="89">
        <v>50555</v>
      </c>
      <c r="B1043" s="90" t="s">
        <v>92</v>
      </c>
      <c r="C1043" s="89" t="s">
        <v>86</v>
      </c>
      <c r="D1043" s="89" t="s">
        <v>2749</v>
      </c>
      <c r="E1043" s="76" t="s">
        <v>93</v>
      </c>
      <c r="F1043" s="76" t="str">
        <f>VLOOKUP(E1043,Lookup!$A$1:$B$68,2,FALSE)</f>
        <v>Medicine</v>
      </c>
      <c r="G1043" s="89" t="s">
        <v>2829</v>
      </c>
      <c r="H1043" s="76" t="s">
        <v>4904</v>
      </c>
      <c r="I1043" s="76" t="s">
        <v>3266</v>
      </c>
      <c r="J1043" s="91">
        <v>45357</v>
      </c>
      <c r="K1043" s="91">
        <v>45357</v>
      </c>
      <c r="L1043" s="89" t="s">
        <v>4805</v>
      </c>
      <c r="M1043" s="89" t="s">
        <v>2660</v>
      </c>
      <c r="N1043" s="89" t="s">
        <v>417</v>
      </c>
      <c r="O1043" s="89" t="s">
        <v>127</v>
      </c>
      <c r="P1043" s="89" t="s">
        <v>145</v>
      </c>
      <c r="Q1043" s="89" t="s">
        <v>149</v>
      </c>
      <c r="R1043" s="92" t="s">
        <v>91</v>
      </c>
      <c r="S1043" s="93" t="s">
        <v>91</v>
      </c>
      <c r="T1043" s="89"/>
      <c r="U1043" s="89"/>
      <c r="V1043" s="89"/>
      <c r="W1043" s="89"/>
      <c r="X1043" s="89"/>
      <c r="Y1043" s="91"/>
    </row>
    <row r="1044" spans="1:25" x14ac:dyDescent="0.25">
      <c r="A1044" s="89">
        <v>50552</v>
      </c>
      <c r="B1044" s="90" t="s">
        <v>92</v>
      </c>
      <c r="C1044" s="89" t="s">
        <v>86</v>
      </c>
      <c r="D1044" s="89" t="s">
        <v>2718</v>
      </c>
      <c r="E1044" s="76" t="s">
        <v>130</v>
      </c>
      <c r="F1044" s="76" t="str">
        <f>VLOOKUP(E1044,Lookup!$A$1:$B$68,2,FALSE)</f>
        <v>Medicine</v>
      </c>
      <c r="G1044" s="89" t="s">
        <v>2743</v>
      </c>
      <c r="H1044" s="76" t="s">
        <v>4904</v>
      </c>
      <c r="I1044" s="76" t="s">
        <v>3242</v>
      </c>
      <c r="J1044" s="91">
        <v>45357</v>
      </c>
      <c r="K1044" s="91">
        <v>45357</v>
      </c>
      <c r="L1044" s="89" t="s">
        <v>4842</v>
      </c>
      <c r="M1044" s="89" t="s">
        <v>2661</v>
      </c>
      <c r="N1044" s="89" t="s">
        <v>417</v>
      </c>
      <c r="O1044" s="89" t="s">
        <v>127</v>
      </c>
      <c r="P1044" s="89" t="s">
        <v>145</v>
      </c>
      <c r="Q1044" s="89" t="s">
        <v>149</v>
      </c>
      <c r="R1044" s="92" t="s">
        <v>91</v>
      </c>
      <c r="S1044" s="93" t="s">
        <v>91</v>
      </c>
      <c r="T1044" s="101" t="s">
        <v>91</v>
      </c>
      <c r="U1044" s="89" t="s">
        <v>2759</v>
      </c>
      <c r="V1044" s="89" t="s">
        <v>2760</v>
      </c>
      <c r="W1044" s="89"/>
      <c r="X1044" s="89" t="s">
        <v>2761</v>
      </c>
      <c r="Y1044" s="91"/>
    </row>
    <row r="1045" spans="1:25" x14ac:dyDescent="0.25">
      <c r="A1045" s="89">
        <v>50649</v>
      </c>
      <c r="B1045" s="90" t="s">
        <v>85</v>
      </c>
      <c r="C1045" s="89" t="s">
        <v>86</v>
      </c>
      <c r="D1045" s="89" t="s">
        <v>2718</v>
      </c>
      <c r="E1045" s="76" t="s">
        <v>130</v>
      </c>
      <c r="F1045" s="76" t="str">
        <f>VLOOKUP(E1045,Lookup!$A$1:$B$68,2,FALSE)</f>
        <v>Medicine</v>
      </c>
      <c r="G1045" s="89" t="s">
        <v>2711</v>
      </c>
      <c r="H1045" s="76" t="s">
        <v>4904</v>
      </c>
      <c r="I1045" s="76" t="s">
        <v>3243</v>
      </c>
      <c r="J1045" s="91">
        <v>45358</v>
      </c>
      <c r="K1045" s="91">
        <v>45004</v>
      </c>
      <c r="L1045" s="89"/>
      <c r="M1045" s="89" t="s">
        <v>827</v>
      </c>
      <c r="N1045" s="89" t="s">
        <v>828</v>
      </c>
      <c r="O1045" s="89" t="s">
        <v>115</v>
      </c>
      <c r="P1045" s="89" t="s">
        <v>116</v>
      </c>
      <c r="Q1045" s="89" t="s">
        <v>216</v>
      </c>
      <c r="R1045" s="96" t="s">
        <v>104</v>
      </c>
      <c r="S1045" s="89"/>
      <c r="T1045" s="89"/>
      <c r="U1045" s="89"/>
      <c r="V1045" s="89"/>
      <c r="W1045" s="89"/>
      <c r="X1045" s="89"/>
      <c r="Y1045" s="91"/>
    </row>
    <row r="1046" spans="1:25" x14ac:dyDescent="0.25">
      <c r="A1046" s="89">
        <v>50659</v>
      </c>
      <c r="B1046" s="90" t="s">
        <v>85</v>
      </c>
      <c r="C1046" s="89" t="s">
        <v>125</v>
      </c>
      <c r="D1046" s="89" t="s">
        <v>2749</v>
      </c>
      <c r="E1046" s="76" t="s">
        <v>93</v>
      </c>
      <c r="F1046" s="76" t="str">
        <f>VLOOKUP(E1046,Lookup!$A$1:$B$68,2,FALSE)</f>
        <v>Medicine</v>
      </c>
      <c r="G1046" s="89" t="s">
        <v>2988</v>
      </c>
      <c r="H1046" s="76" t="s">
        <v>5649</v>
      </c>
      <c r="I1046" s="76" t="s">
        <v>3308</v>
      </c>
      <c r="J1046" s="91">
        <v>45358</v>
      </c>
      <c r="K1046" s="91">
        <v>45355</v>
      </c>
      <c r="L1046" s="89"/>
      <c r="M1046" s="89" t="s">
        <v>2636</v>
      </c>
      <c r="N1046" s="89" t="s">
        <v>481</v>
      </c>
      <c r="O1046" s="89" t="s">
        <v>96</v>
      </c>
      <c r="P1046" s="89" t="s">
        <v>97</v>
      </c>
      <c r="Q1046" s="89" t="s">
        <v>2180</v>
      </c>
      <c r="R1046" s="96" t="s">
        <v>104</v>
      </c>
      <c r="S1046" s="89"/>
      <c r="T1046" s="89"/>
      <c r="U1046" s="89"/>
      <c r="V1046" s="89"/>
      <c r="W1046" s="89"/>
      <c r="X1046" s="89"/>
      <c r="Y1046" s="91"/>
    </row>
    <row r="1047" spans="1:25" x14ac:dyDescent="0.25">
      <c r="A1047" s="89">
        <v>50613</v>
      </c>
      <c r="B1047" s="90" t="s">
        <v>92</v>
      </c>
      <c r="C1047" s="89" t="s">
        <v>86</v>
      </c>
      <c r="D1047" s="89" t="s">
        <v>2813</v>
      </c>
      <c r="E1047" s="76" t="s">
        <v>1675</v>
      </c>
      <c r="F1047" s="76" t="str">
        <f>VLOOKUP(E1047,Lookup!$A$1:$B$68,2,FALSE)</f>
        <v>Pathology</v>
      </c>
      <c r="G1047" s="89" t="s">
        <v>2940</v>
      </c>
      <c r="H1047" s="76" t="s">
        <v>4904</v>
      </c>
      <c r="I1047" s="76" t="s">
        <v>3280</v>
      </c>
      <c r="J1047" s="91">
        <v>45358</v>
      </c>
      <c r="K1047" s="91">
        <v>45355</v>
      </c>
      <c r="L1047" s="89"/>
      <c r="M1047" s="89" t="s">
        <v>2642</v>
      </c>
      <c r="N1047" s="89" t="s">
        <v>2643</v>
      </c>
      <c r="O1047" s="89" t="s">
        <v>96</v>
      </c>
      <c r="P1047" s="89" t="s">
        <v>736</v>
      </c>
      <c r="Q1047" s="89" t="s">
        <v>1565</v>
      </c>
      <c r="R1047" s="94" t="s">
        <v>99</v>
      </c>
      <c r="S1047" s="93" t="s">
        <v>91</v>
      </c>
      <c r="T1047" s="89"/>
      <c r="U1047" s="89" t="s">
        <v>3731</v>
      </c>
      <c r="V1047" s="89"/>
      <c r="W1047" s="89"/>
      <c r="X1047" s="89"/>
      <c r="Y1047" s="91"/>
    </row>
    <row r="1048" spans="1:25" x14ac:dyDescent="0.25">
      <c r="A1048" s="89">
        <v>50610</v>
      </c>
      <c r="B1048" s="90" t="s">
        <v>92</v>
      </c>
      <c r="C1048" s="89" t="s">
        <v>86</v>
      </c>
      <c r="D1048" s="89" t="s">
        <v>2963</v>
      </c>
      <c r="E1048" s="76" t="s">
        <v>1692</v>
      </c>
      <c r="F1048" s="76" t="str">
        <f>VLOOKUP(E1048,Lookup!$A$1:$B$68,2,FALSE)</f>
        <v>Pathology</v>
      </c>
      <c r="G1048" s="89" t="s">
        <v>2940</v>
      </c>
      <c r="H1048" s="76" t="s">
        <v>4904</v>
      </c>
      <c r="I1048" s="76" t="s">
        <v>3280</v>
      </c>
      <c r="J1048" s="91">
        <v>45358</v>
      </c>
      <c r="K1048" s="91">
        <v>45356</v>
      </c>
      <c r="L1048" s="89" t="s">
        <v>4798</v>
      </c>
      <c r="M1048" s="89" t="s">
        <v>2656</v>
      </c>
      <c r="N1048" s="89" t="s">
        <v>2657</v>
      </c>
      <c r="O1048" s="89" t="s">
        <v>96</v>
      </c>
      <c r="P1048" s="89" t="s">
        <v>736</v>
      </c>
      <c r="Q1048" s="89" t="s">
        <v>1752</v>
      </c>
      <c r="R1048" s="92" t="s">
        <v>91</v>
      </c>
      <c r="S1048" s="93" t="s">
        <v>91</v>
      </c>
      <c r="T1048" s="89"/>
      <c r="U1048" s="89" t="s">
        <v>3330</v>
      </c>
      <c r="V1048" s="89"/>
      <c r="W1048" s="89"/>
      <c r="X1048" s="89"/>
      <c r="Y1048" s="91"/>
    </row>
    <row r="1049" spans="1:25" x14ac:dyDescent="0.25">
      <c r="A1049" s="89">
        <v>50611</v>
      </c>
      <c r="B1049" s="90" t="s">
        <v>92</v>
      </c>
      <c r="C1049" s="89" t="s">
        <v>155</v>
      </c>
      <c r="D1049" s="89" t="s">
        <v>2723</v>
      </c>
      <c r="E1049" s="76" t="s">
        <v>36</v>
      </c>
      <c r="F1049" s="76" t="str">
        <f>VLOOKUP(E1049,Lookup!$A$1:$B$68,2,FALSE)</f>
        <v>Emergency Flow / ED</v>
      </c>
      <c r="G1049" s="89" t="s">
        <v>2815</v>
      </c>
      <c r="H1049" s="76" t="s">
        <v>4904</v>
      </c>
      <c r="I1049" s="76" t="s">
        <v>3235</v>
      </c>
      <c r="J1049" s="91">
        <v>45358</v>
      </c>
      <c r="K1049" s="91">
        <v>45358</v>
      </c>
      <c r="L1049" s="89" t="s">
        <v>5111</v>
      </c>
      <c r="M1049" s="89" t="s">
        <v>2662</v>
      </c>
      <c r="N1049" s="89" t="s">
        <v>2663</v>
      </c>
      <c r="O1049" s="89" t="s">
        <v>192</v>
      </c>
      <c r="P1049" s="89" t="s">
        <v>193</v>
      </c>
      <c r="Q1049" s="89" t="s">
        <v>194</v>
      </c>
      <c r="R1049" s="92" t="s">
        <v>91</v>
      </c>
      <c r="S1049" s="89"/>
      <c r="T1049" s="89"/>
      <c r="U1049" s="89"/>
      <c r="V1049" s="89"/>
      <c r="W1049" s="89"/>
      <c r="X1049" s="89"/>
      <c r="Y1049" s="91"/>
    </row>
    <row r="1050" spans="1:25" x14ac:dyDescent="0.25">
      <c r="A1050" s="89">
        <v>50729</v>
      </c>
      <c r="B1050" s="90" t="s">
        <v>92</v>
      </c>
      <c r="C1050" s="89" t="s">
        <v>86</v>
      </c>
      <c r="D1050" s="89" t="s">
        <v>2943</v>
      </c>
      <c r="E1050" s="76" t="s">
        <v>1744</v>
      </c>
      <c r="F1050" s="76" t="str">
        <f>VLOOKUP(E1050,Lookup!$A$1:$B$68,2,FALSE)</f>
        <v>Pathology</v>
      </c>
      <c r="G1050" s="89" t="s">
        <v>2953</v>
      </c>
      <c r="H1050" s="76" t="s">
        <v>4923</v>
      </c>
      <c r="I1050" s="76" t="s">
        <v>3301</v>
      </c>
      <c r="J1050" s="91">
        <v>45359</v>
      </c>
      <c r="K1050" s="91">
        <v>45355</v>
      </c>
      <c r="L1050" s="89" t="s">
        <v>4763</v>
      </c>
      <c r="M1050" s="89" t="s">
        <v>2644</v>
      </c>
      <c r="N1050" s="89" t="s">
        <v>2645</v>
      </c>
      <c r="O1050" s="89" t="s">
        <v>96</v>
      </c>
      <c r="P1050" s="89" t="s">
        <v>736</v>
      </c>
      <c r="Q1050" s="89" t="s">
        <v>1565</v>
      </c>
      <c r="R1050" s="94" t="s">
        <v>99</v>
      </c>
      <c r="S1050" s="93" t="s">
        <v>91</v>
      </c>
      <c r="T1050" s="89"/>
      <c r="U1050" s="89" t="s">
        <v>3731</v>
      </c>
      <c r="V1050" s="89"/>
      <c r="W1050" s="89"/>
      <c r="X1050" s="89"/>
      <c r="Y1050" s="91"/>
    </row>
    <row r="1051" spans="1:25" x14ac:dyDescent="0.25">
      <c r="A1051" s="89">
        <v>50686</v>
      </c>
      <c r="B1051" s="90" t="s">
        <v>85</v>
      </c>
      <c r="C1051" s="89" t="s">
        <v>86</v>
      </c>
      <c r="D1051" s="89" t="s">
        <v>2719</v>
      </c>
      <c r="E1051" s="76" t="s">
        <v>831</v>
      </c>
      <c r="F1051" s="76" t="str">
        <f>VLOOKUP(E1051,Lookup!$A$1:$B$68,2,FALSE)</f>
        <v>Emergency Flow / ED</v>
      </c>
      <c r="G1051" s="89" t="s">
        <v>2720</v>
      </c>
      <c r="H1051" s="76" t="s">
        <v>4904</v>
      </c>
      <c r="I1051" s="76" t="s">
        <v>3217</v>
      </c>
      <c r="J1051" s="91">
        <v>45359</v>
      </c>
      <c r="K1051" s="91">
        <v>45358</v>
      </c>
      <c r="L1051" s="89" t="s">
        <v>4854</v>
      </c>
      <c r="M1051" s="89" t="s">
        <v>2664</v>
      </c>
      <c r="N1051" s="89" t="s">
        <v>2665</v>
      </c>
      <c r="O1051" s="89" t="s">
        <v>88</v>
      </c>
      <c r="P1051" s="89" t="s">
        <v>158</v>
      </c>
      <c r="Q1051" s="89" t="s">
        <v>157</v>
      </c>
      <c r="R1051" s="92" t="s">
        <v>91</v>
      </c>
      <c r="S1051" s="93" t="s">
        <v>91</v>
      </c>
      <c r="T1051" s="89"/>
      <c r="U1051" s="89"/>
      <c r="V1051" s="89"/>
      <c r="W1051" s="89"/>
      <c r="X1051" s="89"/>
      <c r="Y1051" s="91"/>
    </row>
    <row r="1052" spans="1:25" x14ac:dyDescent="0.25">
      <c r="A1052" s="89">
        <v>50703</v>
      </c>
      <c r="B1052" s="90" t="s">
        <v>85</v>
      </c>
      <c r="C1052" s="89" t="s">
        <v>86</v>
      </c>
      <c r="D1052" s="89" t="s">
        <v>2718</v>
      </c>
      <c r="E1052" s="76" t="s">
        <v>130</v>
      </c>
      <c r="F1052" s="76" t="str">
        <f>VLOOKUP(E1052,Lookup!$A$1:$B$68,2,FALSE)</f>
        <v>Medicine</v>
      </c>
      <c r="G1052" s="89" t="s">
        <v>2743</v>
      </c>
      <c r="H1052" s="76" t="s">
        <v>4904</v>
      </c>
      <c r="I1052" s="76" t="s">
        <v>3242</v>
      </c>
      <c r="J1052" s="91">
        <v>45359</v>
      </c>
      <c r="K1052" s="91">
        <v>45359</v>
      </c>
      <c r="L1052" s="89" t="s">
        <v>5669</v>
      </c>
      <c r="M1052" s="89" t="s">
        <v>2671</v>
      </c>
      <c r="N1052" s="89" t="s">
        <v>417</v>
      </c>
      <c r="O1052" s="89" t="s">
        <v>127</v>
      </c>
      <c r="P1052" s="89" t="s">
        <v>145</v>
      </c>
      <c r="Q1052" s="89" t="s">
        <v>149</v>
      </c>
      <c r="R1052" s="92" t="s">
        <v>91</v>
      </c>
      <c r="S1052" s="93" t="s">
        <v>91</v>
      </c>
      <c r="T1052" s="89"/>
      <c r="U1052" s="89" t="s">
        <v>2672</v>
      </c>
      <c r="V1052" s="89"/>
      <c r="W1052" s="89"/>
      <c r="X1052" s="89"/>
      <c r="Y1052" s="91"/>
    </row>
    <row r="1053" spans="1:25" x14ac:dyDescent="0.25">
      <c r="A1053" s="89">
        <v>50760</v>
      </c>
      <c r="B1053" s="90" t="s">
        <v>85</v>
      </c>
      <c r="C1053" s="89" t="s">
        <v>86</v>
      </c>
      <c r="D1053" s="89" t="s">
        <v>2719</v>
      </c>
      <c r="E1053" s="76" t="s">
        <v>831</v>
      </c>
      <c r="F1053" s="76" t="str">
        <f>VLOOKUP(E1053,Lookup!$A$1:$B$68,2,FALSE)</f>
        <v>Emergency Flow / ED</v>
      </c>
      <c r="G1053" s="89" t="s">
        <v>2720</v>
      </c>
      <c r="H1053" s="76" t="s">
        <v>4904</v>
      </c>
      <c r="I1053" s="76" t="s">
        <v>3217</v>
      </c>
      <c r="J1053" s="91">
        <v>45359</v>
      </c>
      <c r="K1053" s="91">
        <v>45359</v>
      </c>
      <c r="L1053" s="89"/>
      <c r="M1053" s="89" t="s">
        <v>2673</v>
      </c>
      <c r="N1053" s="89" t="s">
        <v>2674</v>
      </c>
      <c r="O1053" s="89" t="s">
        <v>88</v>
      </c>
      <c r="P1053" s="89" t="s">
        <v>158</v>
      </c>
      <c r="Q1053" s="89" t="s">
        <v>190</v>
      </c>
      <c r="R1053" s="96" t="s">
        <v>104</v>
      </c>
      <c r="S1053" s="93" t="s">
        <v>91</v>
      </c>
      <c r="T1053" s="89"/>
      <c r="U1053" s="89"/>
      <c r="V1053" s="89"/>
      <c r="W1053" s="89"/>
      <c r="X1053" s="89"/>
      <c r="Y1053" s="91"/>
    </row>
    <row r="1054" spans="1:25" x14ac:dyDescent="0.25">
      <c r="A1054" s="89">
        <v>50712</v>
      </c>
      <c r="B1054" s="90" t="s">
        <v>92</v>
      </c>
      <c r="C1054" s="89" t="s">
        <v>86</v>
      </c>
      <c r="D1054" s="89" t="s">
        <v>2737</v>
      </c>
      <c r="E1054" s="76" t="s">
        <v>230</v>
      </c>
      <c r="F1054" s="76" t="str">
        <f>VLOOKUP(E1054,Lookup!$A$1:$B$68,2,FALSE)</f>
        <v>Medicine</v>
      </c>
      <c r="G1054" s="89" t="s">
        <v>2918</v>
      </c>
      <c r="H1054" s="76" t="s">
        <v>4904</v>
      </c>
      <c r="I1054" s="76" t="s">
        <v>3263</v>
      </c>
      <c r="J1054" s="91">
        <v>45359</v>
      </c>
      <c r="K1054" s="91">
        <v>45359</v>
      </c>
      <c r="L1054" s="89" t="s">
        <v>4766</v>
      </c>
      <c r="M1054" s="89" t="s">
        <v>2668</v>
      </c>
      <c r="N1054" s="89" t="s">
        <v>2669</v>
      </c>
      <c r="O1054" s="89" t="s">
        <v>210</v>
      </c>
      <c r="P1054" s="89" t="s">
        <v>211</v>
      </c>
      <c r="Q1054" s="89" t="s">
        <v>244</v>
      </c>
      <c r="R1054" s="94" t="s">
        <v>99</v>
      </c>
      <c r="S1054" s="98" t="s">
        <v>99</v>
      </c>
      <c r="T1054" s="89"/>
      <c r="U1054" s="89"/>
      <c r="V1054" s="89"/>
      <c r="W1054" s="89"/>
      <c r="X1054" s="89"/>
      <c r="Y1054" s="91"/>
    </row>
    <row r="1055" spans="1:25" x14ac:dyDescent="0.25">
      <c r="A1055" s="89">
        <v>50763</v>
      </c>
      <c r="B1055" s="90" t="s">
        <v>92</v>
      </c>
      <c r="C1055" s="89" t="s">
        <v>86</v>
      </c>
      <c r="D1055" s="89" t="s">
        <v>2749</v>
      </c>
      <c r="E1055" s="76" t="s">
        <v>93</v>
      </c>
      <c r="F1055" s="76" t="str">
        <f>VLOOKUP(E1055,Lookup!$A$1:$B$68,2,FALSE)</f>
        <v>Medicine</v>
      </c>
      <c r="G1055" s="89" t="s">
        <v>2744</v>
      </c>
      <c r="H1055" s="76" t="s">
        <v>4904</v>
      </c>
      <c r="I1055" s="76" t="s">
        <v>3212</v>
      </c>
      <c r="J1055" s="91">
        <v>45359</v>
      </c>
      <c r="K1055" s="91">
        <v>45359</v>
      </c>
      <c r="L1055" s="89" t="s">
        <v>5667</v>
      </c>
      <c r="M1055" s="89" t="s">
        <v>2667</v>
      </c>
      <c r="N1055" s="89" t="s">
        <v>2666</v>
      </c>
      <c r="O1055" s="89" t="s">
        <v>88</v>
      </c>
      <c r="P1055" s="89" t="s">
        <v>158</v>
      </c>
      <c r="Q1055" s="89" t="s">
        <v>89</v>
      </c>
      <c r="R1055" s="92" t="s">
        <v>91</v>
      </c>
      <c r="S1055" s="93" t="s">
        <v>91</v>
      </c>
      <c r="T1055" s="101" t="s">
        <v>91</v>
      </c>
      <c r="U1055" s="89" t="s">
        <v>3770</v>
      </c>
      <c r="V1055" s="89" t="s">
        <v>3771</v>
      </c>
      <c r="W1055" s="89"/>
      <c r="X1055" s="89" t="s">
        <v>3772</v>
      </c>
      <c r="Y1055" s="91">
        <v>45434</v>
      </c>
    </row>
    <row r="1056" spans="1:25" x14ac:dyDescent="0.25">
      <c r="A1056" s="89">
        <v>50687</v>
      </c>
      <c r="B1056" s="90" t="s">
        <v>92</v>
      </c>
      <c r="C1056" s="89" t="s">
        <v>86</v>
      </c>
      <c r="D1056" s="89" t="s">
        <v>2714</v>
      </c>
      <c r="E1056" s="76" t="s">
        <v>1426</v>
      </c>
      <c r="F1056" s="76" t="str">
        <f>VLOOKUP(E1056,Lookup!$A$1:$B$68,2,FALSE)</f>
        <v>Specialist Surgery</v>
      </c>
      <c r="G1056" s="89" t="s">
        <v>2720</v>
      </c>
      <c r="H1056" s="76" t="s">
        <v>4904</v>
      </c>
      <c r="I1056" s="76" t="s">
        <v>3217</v>
      </c>
      <c r="J1056" s="91">
        <v>45359</v>
      </c>
      <c r="K1056" s="91">
        <v>45359</v>
      </c>
      <c r="L1056" s="89" t="s">
        <v>5668</v>
      </c>
      <c r="M1056" s="89" t="s">
        <v>2676</v>
      </c>
      <c r="N1056" s="89" t="s">
        <v>2677</v>
      </c>
      <c r="O1056" s="89" t="s">
        <v>153</v>
      </c>
      <c r="P1056" s="89" t="s">
        <v>154</v>
      </c>
      <c r="Q1056" s="89" t="s">
        <v>249</v>
      </c>
      <c r="R1056" s="95" t="s">
        <v>11</v>
      </c>
      <c r="S1056" s="93" t="s">
        <v>91</v>
      </c>
      <c r="T1056" s="89"/>
      <c r="U1056" s="89" t="s">
        <v>3769</v>
      </c>
      <c r="V1056" s="89"/>
      <c r="W1056" s="89"/>
      <c r="X1056" s="89"/>
      <c r="Y1056" s="91"/>
    </row>
    <row r="1057" spans="1:25" x14ac:dyDescent="0.25">
      <c r="A1057" s="89">
        <v>50790</v>
      </c>
      <c r="B1057" s="90" t="s">
        <v>85</v>
      </c>
      <c r="C1057" s="89" t="s">
        <v>86</v>
      </c>
      <c r="D1057" s="89" t="s">
        <v>2823</v>
      </c>
      <c r="E1057" s="76" t="s">
        <v>1989</v>
      </c>
      <c r="F1057" s="76" t="str">
        <f>VLOOKUP(E1057,Lookup!$A$1:$B$68,2,FALSE)</f>
        <v>Pathology</v>
      </c>
      <c r="G1057" s="89" t="s">
        <v>2989</v>
      </c>
      <c r="H1057" s="76" t="s">
        <v>4923</v>
      </c>
      <c r="I1057" s="76" t="s">
        <v>3309</v>
      </c>
      <c r="J1057" s="91">
        <v>45360</v>
      </c>
      <c r="K1057" s="91">
        <v>45196</v>
      </c>
      <c r="L1057" s="89" t="s">
        <v>4760</v>
      </c>
      <c r="M1057" s="89" t="s">
        <v>3742</v>
      </c>
      <c r="N1057" s="89" t="s">
        <v>3743</v>
      </c>
      <c r="O1057" s="89" t="s">
        <v>115</v>
      </c>
      <c r="P1057" s="89" t="s">
        <v>116</v>
      </c>
      <c r="Q1057" s="89" t="s">
        <v>117</v>
      </c>
      <c r="R1057" s="95" t="s">
        <v>11</v>
      </c>
      <c r="S1057" s="100" t="s">
        <v>104</v>
      </c>
      <c r="T1057" s="89"/>
      <c r="U1057" s="89" t="s">
        <v>3744</v>
      </c>
      <c r="V1057" s="89"/>
      <c r="W1057" s="89"/>
      <c r="X1057" s="89"/>
      <c r="Y1057" s="91"/>
    </row>
    <row r="1058" spans="1:25" x14ac:dyDescent="0.25">
      <c r="A1058" s="89">
        <v>50836</v>
      </c>
      <c r="B1058" s="90" t="s">
        <v>92</v>
      </c>
      <c r="C1058" s="89" t="s">
        <v>86</v>
      </c>
      <c r="D1058" s="89" t="s">
        <v>2710</v>
      </c>
      <c r="E1058" s="76" t="s">
        <v>126</v>
      </c>
      <c r="F1058" s="76" t="str">
        <f>VLOOKUP(E1058,Lookup!$A$1:$B$68,2,FALSE)</f>
        <v>Emergency Flow / ED</v>
      </c>
      <c r="G1058" s="89" t="s">
        <v>2732</v>
      </c>
      <c r="H1058" s="76" t="s">
        <v>4904</v>
      </c>
      <c r="I1058" s="76" t="s">
        <v>3240</v>
      </c>
      <c r="J1058" s="91">
        <v>45361</v>
      </c>
      <c r="K1058" s="91">
        <v>45361</v>
      </c>
      <c r="L1058" s="89" t="s">
        <v>4827</v>
      </c>
      <c r="M1058" s="89" t="s">
        <v>2680</v>
      </c>
      <c r="N1058" s="89" t="s">
        <v>2681</v>
      </c>
      <c r="O1058" s="89" t="s">
        <v>127</v>
      </c>
      <c r="P1058" s="89" t="s">
        <v>128</v>
      </c>
      <c r="Q1058" s="89" t="s">
        <v>129</v>
      </c>
      <c r="R1058" s="92" t="s">
        <v>91</v>
      </c>
      <c r="S1058" s="93" t="s">
        <v>91</v>
      </c>
      <c r="T1058" s="89"/>
      <c r="U1058" s="89"/>
      <c r="V1058" s="89"/>
      <c r="W1058" s="89"/>
      <c r="X1058" s="89"/>
      <c r="Y1058" s="91"/>
    </row>
    <row r="1059" spans="1:25" x14ac:dyDescent="0.25">
      <c r="A1059" s="89">
        <v>50858</v>
      </c>
      <c r="B1059" s="90" t="s">
        <v>92</v>
      </c>
      <c r="C1059" s="89" t="s">
        <v>86</v>
      </c>
      <c r="D1059" s="89" t="s">
        <v>2710</v>
      </c>
      <c r="E1059" s="76" t="s">
        <v>126</v>
      </c>
      <c r="F1059" s="76" t="str">
        <f>VLOOKUP(E1059,Lookup!$A$1:$B$68,2,FALSE)</f>
        <v>Emergency Flow / ED</v>
      </c>
      <c r="G1059" s="89" t="s">
        <v>2732</v>
      </c>
      <c r="H1059" s="76" t="s">
        <v>4904</v>
      </c>
      <c r="I1059" s="76" t="s">
        <v>3240</v>
      </c>
      <c r="J1059" s="91">
        <v>45362</v>
      </c>
      <c r="K1059" s="91">
        <v>45362</v>
      </c>
      <c r="L1059" s="89" t="s">
        <v>4765</v>
      </c>
      <c r="M1059" s="89" t="s">
        <v>2682</v>
      </c>
      <c r="N1059" s="89" t="s">
        <v>847</v>
      </c>
      <c r="O1059" s="89" t="s">
        <v>127</v>
      </c>
      <c r="P1059" s="89" t="s">
        <v>145</v>
      </c>
      <c r="Q1059" s="89" t="s">
        <v>149</v>
      </c>
      <c r="R1059" s="92" t="s">
        <v>91</v>
      </c>
      <c r="S1059" s="93" t="s">
        <v>91</v>
      </c>
      <c r="T1059" s="89"/>
      <c r="U1059" s="89"/>
      <c r="V1059" s="89"/>
      <c r="W1059" s="89"/>
      <c r="X1059" s="89"/>
      <c r="Y1059" s="91"/>
    </row>
    <row r="1060" spans="1:25" x14ac:dyDescent="0.25">
      <c r="A1060" s="89">
        <v>50860</v>
      </c>
      <c r="B1060" s="90" t="s">
        <v>92</v>
      </c>
      <c r="C1060" s="89" t="s">
        <v>86</v>
      </c>
      <c r="D1060" s="89" t="s">
        <v>2723</v>
      </c>
      <c r="E1060" s="76" t="s">
        <v>36</v>
      </c>
      <c r="F1060" s="76" t="str">
        <f>VLOOKUP(E1060,Lookup!$A$1:$B$68,2,FALSE)</f>
        <v>Emergency Flow / ED</v>
      </c>
      <c r="G1060" s="89" t="s">
        <v>2724</v>
      </c>
      <c r="H1060" s="76" t="s">
        <v>4904</v>
      </c>
      <c r="I1060" s="76" t="s">
        <v>36</v>
      </c>
      <c r="J1060" s="91">
        <v>45362</v>
      </c>
      <c r="K1060" s="91">
        <v>45362</v>
      </c>
      <c r="L1060" s="89"/>
      <c r="M1060" s="89" t="s">
        <v>3505</v>
      </c>
      <c r="N1060" s="89" t="s">
        <v>3506</v>
      </c>
      <c r="O1060" s="89" t="s">
        <v>96</v>
      </c>
      <c r="P1060" s="89" t="s">
        <v>97</v>
      </c>
      <c r="Q1060" s="89" t="s">
        <v>392</v>
      </c>
      <c r="R1060" s="96" t="s">
        <v>104</v>
      </c>
      <c r="S1060" s="93" t="s">
        <v>91</v>
      </c>
      <c r="T1060" s="89"/>
      <c r="U1060" s="89"/>
      <c r="V1060" s="89"/>
      <c r="W1060" s="89"/>
      <c r="X1060" s="89"/>
      <c r="Y1060" s="91"/>
    </row>
    <row r="1061" spans="1:25" x14ac:dyDescent="0.25">
      <c r="A1061" s="89">
        <v>50949</v>
      </c>
      <c r="B1061" s="90" t="s">
        <v>85</v>
      </c>
      <c r="C1061" s="89" t="s">
        <v>86</v>
      </c>
      <c r="D1061" s="89" t="s">
        <v>2712</v>
      </c>
      <c r="E1061" s="76" t="s">
        <v>45</v>
      </c>
      <c r="F1061" s="76" t="str">
        <f>VLOOKUP(E1061,Lookup!$A$1:$B$68,2,FALSE)</f>
        <v>Emergency Flow / ED</v>
      </c>
      <c r="G1061" s="89" t="s">
        <v>2720</v>
      </c>
      <c r="H1061" s="76" t="s">
        <v>4904</v>
      </c>
      <c r="I1061" s="76" t="s">
        <v>3217</v>
      </c>
      <c r="J1061" s="91">
        <v>45363</v>
      </c>
      <c r="K1061" s="91">
        <v>45362</v>
      </c>
      <c r="L1061" s="89"/>
      <c r="M1061" s="89" t="s">
        <v>3351</v>
      </c>
      <c r="N1061" s="89" t="s">
        <v>3352</v>
      </c>
      <c r="O1061" s="89" t="s">
        <v>88</v>
      </c>
      <c r="P1061" s="89" t="s">
        <v>90</v>
      </c>
      <c r="Q1061" s="89" t="s">
        <v>89</v>
      </c>
      <c r="R1061" s="92" t="s">
        <v>91</v>
      </c>
      <c r="S1061" s="93" t="s">
        <v>91</v>
      </c>
      <c r="T1061" s="89"/>
      <c r="U1061" s="89"/>
      <c r="V1061" s="89"/>
      <c r="W1061" s="89"/>
      <c r="X1061" s="89"/>
      <c r="Y1061" s="91"/>
    </row>
    <row r="1062" spans="1:25" x14ac:dyDescent="0.25">
      <c r="A1062" s="89">
        <v>50962</v>
      </c>
      <c r="B1062" s="108" t="s">
        <v>1895</v>
      </c>
      <c r="C1062" s="89" t="s">
        <v>155</v>
      </c>
      <c r="D1062" s="89" t="s">
        <v>2894</v>
      </c>
      <c r="E1062" s="76" t="s">
        <v>528</v>
      </c>
      <c r="F1062" s="76" t="str">
        <f>VLOOKUP(E1062,Lookup!$A$1:$B$68,2,FALSE)</f>
        <v>Integrated Surgery</v>
      </c>
      <c r="G1062" s="89" t="s">
        <v>2917</v>
      </c>
      <c r="H1062" s="76" t="s">
        <v>4923</v>
      </c>
      <c r="I1062" s="76" t="s">
        <v>41</v>
      </c>
      <c r="J1062" s="91">
        <v>45363</v>
      </c>
      <c r="K1062" s="91">
        <v>45362</v>
      </c>
      <c r="L1062" s="89" t="s">
        <v>4805</v>
      </c>
      <c r="M1062" s="89" t="s">
        <v>2685</v>
      </c>
      <c r="N1062" s="89" t="s">
        <v>2686</v>
      </c>
      <c r="O1062" s="89" t="s">
        <v>135</v>
      </c>
      <c r="P1062" s="89" t="s">
        <v>337</v>
      </c>
      <c r="Q1062" s="89" t="s">
        <v>2679</v>
      </c>
      <c r="R1062" s="96" t="s">
        <v>104</v>
      </c>
      <c r="S1062" s="89"/>
      <c r="T1062" s="89"/>
      <c r="U1062" s="89"/>
      <c r="V1062" s="89"/>
      <c r="W1062" s="89"/>
      <c r="X1062" s="89"/>
      <c r="Y1062" s="91"/>
    </row>
    <row r="1063" spans="1:25" x14ac:dyDescent="0.25">
      <c r="A1063" s="89">
        <v>50994</v>
      </c>
      <c r="B1063" s="90" t="s">
        <v>85</v>
      </c>
      <c r="C1063" s="89" t="s">
        <v>86</v>
      </c>
      <c r="D1063" s="89" t="s">
        <v>2719</v>
      </c>
      <c r="E1063" s="76" t="s">
        <v>831</v>
      </c>
      <c r="F1063" s="76" t="str">
        <f>VLOOKUP(E1063,Lookup!$A$1:$B$68,2,FALSE)</f>
        <v>Emergency Flow / ED</v>
      </c>
      <c r="G1063" s="89" t="s">
        <v>2720</v>
      </c>
      <c r="H1063" s="76" t="s">
        <v>4904</v>
      </c>
      <c r="I1063" s="76" t="s">
        <v>3217</v>
      </c>
      <c r="J1063" s="91">
        <v>45363</v>
      </c>
      <c r="K1063" s="91">
        <v>45363</v>
      </c>
      <c r="L1063" s="89"/>
      <c r="M1063" s="89" t="s">
        <v>2689</v>
      </c>
      <c r="N1063" s="89" t="s">
        <v>2690</v>
      </c>
      <c r="O1063" s="89" t="s">
        <v>88</v>
      </c>
      <c r="P1063" s="89" t="s">
        <v>90</v>
      </c>
      <c r="Q1063" s="89" t="s">
        <v>157</v>
      </c>
      <c r="R1063" s="92" t="s">
        <v>91</v>
      </c>
      <c r="S1063" s="93" t="s">
        <v>91</v>
      </c>
      <c r="T1063" s="89"/>
      <c r="U1063" s="89"/>
      <c r="V1063" s="89"/>
      <c r="W1063" s="89"/>
      <c r="X1063" s="89"/>
      <c r="Y1063" s="91"/>
    </row>
    <row r="1064" spans="1:25" x14ac:dyDescent="0.25">
      <c r="A1064" s="89">
        <v>51018</v>
      </c>
      <c r="B1064" s="90" t="s">
        <v>85</v>
      </c>
      <c r="C1064" s="89" t="s">
        <v>125</v>
      </c>
      <c r="D1064" s="89" t="s">
        <v>2811</v>
      </c>
      <c r="E1064" s="76" t="s">
        <v>204</v>
      </c>
      <c r="F1064" s="76" t="str">
        <f>VLOOKUP(E1064,Lookup!$A$1:$B$68,2,FALSE)</f>
        <v>Medicine</v>
      </c>
      <c r="G1064" s="89" t="s">
        <v>2812</v>
      </c>
      <c r="H1064" s="76" t="s">
        <v>4904</v>
      </c>
      <c r="I1064" s="76" t="s">
        <v>3231</v>
      </c>
      <c r="J1064" s="91">
        <v>45363</v>
      </c>
      <c r="K1064" s="91">
        <v>45363</v>
      </c>
      <c r="L1064" s="89"/>
      <c r="M1064" s="89" t="s">
        <v>2691</v>
      </c>
      <c r="N1064" s="89" t="s">
        <v>2692</v>
      </c>
      <c r="O1064" s="89" t="s">
        <v>127</v>
      </c>
      <c r="P1064" s="89" t="s">
        <v>128</v>
      </c>
      <c r="Q1064" s="89" t="s">
        <v>129</v>
      </c>
      <c r="R1064" s="92" t="s">
        <v>91</v>
      </c>
      <c r="S1064" s="89"/>
      <c r="T1064" s="89"/>
      <c r="U1064" s="89"/>
      <c r="V1064" s="89"/>
      <c r="W1064" s="89"/>
      <c r="X1064" s="89"/>
      <c r="Y1064" s="91"/>
    </row>
    <row r="1065" spans="1:25" x14ac:dyDescent="0.25">
      <c r="A1065" s="89">
        <v>51101</v>
      </c>
      <c r="B1065" s="90" t="s">
        <v>92</v>
      </c>
      <c r="C1065" s="89" t="s">
        <v>86</v>
      </c>
      <c r="D1065" s="89" t="s">
        <v>2718</v>
      </c>
      <c r="E1065" s="76" t="s">
        <v>130</v>
      </c>
      <c r="F1065" s="76" t="str">
        <f>VLOOKUP(E1065,Lookup!$A$1:$B$68,2,FALSE)</f>
        <v>Medicine</v>
      </c>
      <c r="G1065" s="89" t="s">
        <v>2732</v>
      </c>
      <c r="H1065" s="76" t="s">
        <v>4904</v>
      </c>
      <c r="I1065" s="76" t="s">
        <v>3240</v>
      </c>
      <c r="J1065" s="91">
        <v>45364</v>
      </c>
      <c r="K1065" s="91">
        <v>45265</v>
      </c>
      <c r="L1065" s="89"/>
      <c r="M1065" s="89" t="s">
        <v>2064</v>
      </c>
      <c r="N1065" s="89" t="s">
        <v>2065</v>
      </c>
      <c r="O1065" s="89" t="s">
        <v>176</v>
      </c>
      <c r="P1065" s="89" t="s">
        <v>177</v>
      </c>
      <c r="Q1065" s="89" t="s">
        <v>386</v>
      </c>
      <c r="R1065" s="92" t="s">
        <v>91</v>
      </c>
      <c r="S1065" s="93" t="s">
        <v>91</v>
      </c>
      <c r="T1065" s="89"/>
      <c r="U1065" s="89"/>
      <c r="V1065" s="89"/>
      <c r="W1065" s="89"/>
      <c r="X1065" s="89"/>
      <c r="Y1065" s="91"/>
    </row>
    <row r="1066" spans="1:25" x14ac:dyDescent="0.25">
      <c r="A1066" s="89">
        <v>51110</v>
      </c>
      <c r="B1066" s="90" t="s">
        <v>92</v>
      </c>
      <c r="C1066" s="89" t="s">
        <v>86</v>
      </c>
      <c r="D1066" s="89" t="s">
        <v>2718</v>
      </c>
      <c r="E1066" s="76" t="s">
        <v>130</v>
      </c>
      <c r="F1066" s="76" t="str">
        <f>VLOOKUP(E1066,Lookup!$A$1:$B$68,2,FALSE)</f>
        <v>Medicine</v>
      </c>
      <c r="G1066" s="89" t="s">
        <v>2812</v>
      </c>
      <c r="H1066" s="76" t="s">
        <v>4904</v>
      </c>
      <c r="I1066" s="76" t="s">
        <v>3231</v>
      </c>
      <c r="J1066" s="91">
        <v>45364</v>
      </c>
      <c r="K1066" s="91">
        <v>45320</v>
      </c>
      <c r="L1066" s="89"/>
      <c r="M1066" s="89" t="s">
        <v>2432</v>
      </c>
      <c r="N1066" s="89" t="s">
        <v>2431</v>
      </c>
      <c r="O1066" s="89" t="s">
        <v>176</v>
      </c>
      <c r="P1066" s="89" t="s">
        <v>177</v>
      </c>
      <c r="Q1066" s="89" t="s">
        <v>386</v>
      </c>
      <c r="R1066" s="92" t="s">
        <v>91</v>
      </c>
      <c r="S1066" s="98" t="s">
        <v>99</v>
      </c>
      <c r="T1066" s="89"/>
      <c r="U1066" s="89"/>
      <c r="V1066" s="89"/>
      <c r="W1066" s="89"/>
      <c r="X1066" s="89"/>
      <c r="Y1066" s="91"/>
    </row>
    <row r="1067" spans="1:25" x14ac:dyDescent="0.25">
      <c r="A1067" s="89">
        <v>51078</v>
      </c>
      <c r="B1067" s="90" t="s">
        <v>92</v>
      </c>
      <c r="C1067" s="89" t="s">
        <v>86</v>
      </c>
      <c r="D1067" s="89" t="s">
        <v>2963</v>
      </c>
      <c r="E1067" s="76" t="s">
        <v>1692</v>
      </c>
      <c r="F1067" s="76" t="str">
        <f>VLOOKUP(E1067,Lookup!$A$1:$B$68,2,FALSE)</f>
        <v>Pathology</v>
      </c>
      <c r="G1067" s="89" t="s">
        <v>2987</v>
      </c>
      <c r="H1067" s="76" t="s">
        <v>4970</v>
      </c>
      <c r="I1067" s="76" t="s">
        <v>3280</v>
      </c>
      <c r="J1067" s="91">
        <v>45364</v>
      </c>
      <c r="K1067" s="91">
        <v>45359</v>
      </c>
      <c r="L1067" s="89" t="s">
        <v>4781</v>
      </c>
      <c r="M1067" s="89" t="s">
        <v>3348</v>
      </c>
      <c r="N1067" s="89" t="s">
        <v>2675</v>
      </c>
      <c r="O1067" s="89" t="s">
        <v>96</v>
      </c>
      <c r="P1067" s="89" t="s">
        <v>736</v>
      </c>
      <c r="Q1067" s="89" t="s">
        <v>1693</v>
      </c>
      <c r="R1067" s="94" t="s">
        <v>99</v>
      </c>
      <c r="S1067" s="93" t="s">
        <v>91</v>
      </c>
      <c r="T1067" s="89"/>
      <c r="U1067" s="89" t="s">
        <v>3330</v>
      </c>
      <c r="V1067" s="89"/>
      <c r="W1067" s="89"/>
      <c r="X1067" s="89"/>
      <c r="Y1067" s="91"/>
    </row>
    <row r="1068" spans="1:25" x14ac:dyDescent="0.25">
      <c r="A1068" s="89">
        <v>51122</v>
      </c>
      <c r="B1068" s="90" t="s">
        <v>92</v>
      </c>
      <c r="C1068" s="89" t="s">
        <v>86</v>
      </c>
      <c r="D1068" s="89" t="s">
        <v>2742</v>
      </c>
      <c r="E1068" s="76" t="s">
        <v>569</v>
      </c>
      <c r="F1068" s="76" t="str">
        <f>VLOOKUP(E1068,Lookup!$A$1:$B$68,2,FALSE)</f>
        <v>Medicine</v>
      </c>
      <c r="G1068" s="89" t="s">
        <v>2743</v>
      </c>
      <c r="H1068" s="76" t="s">
        <v>4904</v>
      </c>
      <c r="I1068" s="76" t="s">
        <v>3242</v>
      </c>
      <c r="J1068" s="91">
        <v>45364</v>
      </c>
      <c r="K1068" s="91">
        <v>45362</v>
      </c>
      <c r="L1068" s="89"/>
      <c r="M1068" s="89" t="s">
        <v>2683</v>
      </c>
      <c r="N1068" s="89" t="s">
        <v>2684</v>
      </c>
      <c r="O1068" s="89" t="s">
        <v>115</v>
      </c>
      <c r="P1068" s="89" t="s">
        <v>116</v>
      </c>
      <c r="Q1068" s="89" t="s">
        <v>315</v>
      </c>
      <c r="R1068" s="92" t="s">
        <v>91</v>
      </c>
      <c r="S1068" s="93" t="s">
        <v>91</v>
      </c>
      <c r="T1068" s="89"/>
      <c r="U1068" s="89"/>
      <c r="V1068" s="89"/>
      <c r="W1068" s="89"/>
      <c r="X1068" s="89"/>
      <c r="Y1068" s="91"/>
    </row>
    <row r="1069" spans="1:25" x14ac:dyDescent="0.25">
      <c r="A1069" s="89">
        <v>51064</v>
      </c>
      <c r="B1069" s="90" t="s">
        <v>85</v>
      </c>
      <c r="C1069" s="89" t="s">
        <v>86</v>
      </c>
      <c r="D1069" s="89" t="s">
        <v>2719</v>
      </c>
      <c r="E1069" s="76" t="s">
        <v>831</v>
      </c>
      <c r="F1069" s="76" t="str">
        <f>VLOOKUP(E1069,Lookup!$A$1:$B$68,2,FALSE)</f>
        <v>Emergency Flow / ED</v>
      </c>
      <c r="G1069" s="89" t="s">
        <v>2720</v>
      </c>
      <c r="H1069" s="76" t="s">
        <v>4904</v>
      </c>
      <c r="I1069" s="76" t="s">
        <v>3217</v>
      </c>
      <c r="J1069" s="91">
        <v>45364</v>
      </c>
      <c r="K1069" s="91">
        <v>45364</v>
      </c>
      <c r="L1069" s="89" t="s">
        <v>5561</v>
      </c>
      <c r="M1069" s="89" t="s">
        <v>2700</v>
      </c>
      <c r="N1069" s="89" t="s">
        <v>2701</v>
      </c>
      <c r="O1069" s="89" t="s">
        <v>88</v>
      </c>
      <c r="P1069" s="89" t="s">
        <v>158</v>
      </c>
      <c r="Q1069" s="89" t="s">
        <v>89</v>
      </c>
      <c r="R1069" s="96" t="s">
        <v>104</v>
      </c>
      <c r="S1069" s="93" t="s">
        <v>91</v>
      </c>
      <c r="T1069" s="89"/>
      <c r="U1069" s="89"/>
      <c r="V1069" s="89"/>
      <c r="W1069" s="89"/>
      <c r="X1069" s="89"/>
      <c r="Y1069" s="91"/>
    </row>
    <row r="1070" spans="1:25" x14ac:dyDescent="0.25">
      <c r="A1070" s="89">
        <v>51136</v>
      </c>
      <c r="B1070" s="90" t="s">
        <v>92</v>
      </c>
      <c r="C1070" s="89" t="s">
        <v>86</v>
      </c>
      <c r="D1070" s="89" t="s">
        <v>2819</v>
      </c>
      <c r="E1070" s="76" t="s">
        <v>245</v>
      </c>
      <c r="F1070" s="76" t="str">
        <f>VLOOKUP(E1070,Lookup!$A$1:$B$68,2,FALSE)</f>
        <v>Specialist Surgery</v>
      </c>
      <c r="G1070" s="89" t="s">
        <v>2834</v>
      </c>
      <c r="H1070" s="76" t="s">
        <v>4970</v>
      </c>
      <c r="I1070" s="76" t="s">
        <v>3251</v>
      </c>
      <c r="J1070" s="91">
        <v>45364</v>
      </c>
      <c r="K1070" s="91">
        <v>45364</v>
      </c>
      <c r="L1070" s="89" t="s">
        <v>5615</v>
      </c>
      <c r="M1070" s="89" t="s">
        <v>2696</v>
      </c>
      <c r="N1070" s="89" t="s">
        <v>2697</v>
      </c>
      <c r="O1070" s="89" t="s">
        <v>131</v>
      </c>
      <c r="P1070" s="89" t="s">
        <v>132</v>
      </c>
      <c r="Q1070" s="89" t="s">
        <v>489</v>
      </c>
      <c r="R1070" s="92" t="s">
        <v>91</v>
      </c>
      <c r="S1070" s="93" t="s">
        <v>91</v>
      </c>
      <c r="T1070" s="89"/>
      <c r="U1070" s="89" t="s">
        <v>3378</v>
      </c>
      <c r="V1070" s="89"/>
      <c r="W1070" s="89"/>
      <c r="X1070" s="89"/>
      <c r="Y1070" s="91"/>
    </row>
    <row r="1071" spans="1:25" x14ac:dyDescent="0.25">
      <c r="A1071" s="89">
        <v>51059</v>
      </c>
      <c r="B1071" s="90" t="s">
        <v>85</v>
      </c>
      <c r="C1071" s="89" t="s">
        <v>86</v>
      </c>
      <c r="D1071" s="89" t="s">
        <v>2719</v>
      </c>
      <c r="E1071" s="76" t="s">
        <v>831</v>
      </c>
      <c r="F1071" s="76" t="str">
        <f>VLOOKUP(E1071,Lookup!$A$1:$B$68,2,FALSE)</f>
        <v>Emergency Flow / ED</v>
      </c>
      <c r="G1071" s="89" t="s">
        <v>2720</v>
      </c>
      <c r="H1071" s="76" t="s">
        <v>4904</v>
      </c>
      <c r="I1071" s="76" t="s">
        <v>3217</v>
      </c>
      <c r="J1071" s="91">
        <v>45364</v>
      </c>
      <c r="K1071" s="91">
        <v>45364</v>
      </c>
      <c r="L1071" s="89"/>
      <c r="M1071" s="89" t="s">
        <v>2702</v>
      </c>
      <c r="N1071" s="89" t="s">
        <v>2703</v>
      </c>
      <c r="O1071" s="89" t="s">
        <v>88</v>
      </c>
      <c r="P1071" s="89" t="s">
        <v>158</v>
      </c>
      <c r="Q1071" s="89" t="s">
        <v>89</v>
      </c>
      <c r="R1071" s="92" t="s">
        <v>91</v>
      </c>
      <c r="S1071" s="93" t="s">
        <v>91</v>
      </c>
      <c r="T1071" s="89"/>
      <c r="U1071" s="89"/>
      <c r="V1071" s="89"/>
      <c r="W1071" s="89"/>
      <c r="X1071" s="89"/>
      <c r="Y1071" s="91"/>
    </row>
    <row r="1072" spans="1:25" x14ac:dyDescent="0.25">
      <c r="A1072" s="89">
        <v>51215</v>
      </c>
      <c r="B1072" s="90" t="s">
        <v>85</v>
      </c>
      <c r="C1072" s="89" t="s">
        <v>86</v>
      </c>
      <c r="D1072" s="89" t="s">
        <v>2811</v>
      </c>
      <c r="E1072" s="76" t="s">
        <v>204</v>
      </c>
      <c r="F1072" s="76" t="str">
        <f>VLOOKUP(E1072,Lookup!$A$1:$B$68,2,FALSE)</f>
        <v>Medicine</v>
      </c>
      <c r="G1072" s="89" t="s">
        <v>2812</v>
      </c>
      <c r="H1072" s="76" t="s">
        <v>4904</v>
      </c>
      <c r="I1072" s="76" t="s">
        <v>3231</v>
      </c>
      <c r="J1072" s="91">
        <v>45365</v>
      </c>
      <c r="K1072" s="91">
        <v>45359</v>
      </c>
      <c r="L1072" s="89" t="s">
        <v>5666</v>
      </c>
      <c r="M1072" s="89" t="s">
        <v>2762</v>
      </c>
      <c r="N1072" s="89" t="s">
        <v>2763</v>
      </c>
      <c r="O1072" s="89" t="s">
        <v>252</v>
      </c>
      <c r="P1072" s="89" t="s">
        <v>482</v>
      </c>
      <c r="Q1072" s="89" t="s">
        <v>483</v>
      </c>
      <c r="R1072" s="96" t="s">
        <v>104</v>
      </c>
      <c r="S1072" s="103" t="s">
        <v>171</v>
      </c>
      <c r="T1072" s="89"/>
      <c r="U1072" s="89"/>
      <c r="V1072" s="89"/>
      <c r="W1072" s="89"/>
      <c r="X1072" s="89"/>
      <c r="Y1072" s="91"/>
    </row>
    <row r="1073" spans="1:25" x14ac:dyDescent="0.25">
      <c r="A1073" s="89">
        <v>51180</v>
      </c>
      <c r="B1073" s="90" t="s">
        <v>92</v>
      </c>
      <c r="C1073" s="89" t="s">
        <v>86</v>
      </c>
      <c r="D1073" s="89" t="s">
        <v>2725</v>
      </c>
      <c r="E1073" s="76" t="s">
        <v>1449</v>
      </c>
      <c r="F1073" s="76" t="str">
        <f>VLOOKUP(E1073,Lookup!$A$1:$B$68,2,FALSE)</f>
        <v>Pathology</v>
      </c>
      <c r="G1073" s="89" t="s">
        <v>2940</v>
      </c>
      <c r="H1073" s="76" t="s">
        <v>4904</v>
      </c>
      <c r="I1073" s="76" t="s">
        <v>3280</v>
      </c>
      <c r="J1073" s="91">
        <v>45365</v>
      </c>
      <c r="K1073" s="91">
        <v>45360</v>
      </c>
      <c r="L1073" s="89" t="s">
        <v>4769</v>
      </c>
      <c r="M1073" s="89" t="s">
        <v>3349</v>
      </c>
      <c r="N1073" s="89" t="s">
        <v>3350</v>
      </c>
      <c r="O1073" s="89" t="s">
        <v>150</v>
      </c>
      <c r="P1073" s="89" t="s">
        <v>231</v>
      </c>
      <c r="Q1073" s="89" t="s">
        <v>1039</v>
      </c>
      <c r="R1073" s="92" t="s">
        <v>91</v>
      </c>
      <c r="S1073" s="93" t="s">
        <v>91</v>
      </c>
      <c r="T1073" s="89"/>
      <c r="U1073" s="89" t="s">
        <v>3731</v>
      </c>
      <c r="V1073" s="89"/>
      <c r="W1073" s="89"/>
      <c r="X1073" s="89"/>
      <c r="Y1073" s="91"/>
    </row>
    <row r="1074" spans="1:25" x14ac:dyDescent="0.25">
      <c r="A1074" s="89">
        <v>51182</v>
      </c>
      <c r="B1074" s="90" t="s">
        <v>183</v>
      </c>
      <c r="C1074" s="89" t="s">
        <v>86</v>
      </c>
      <c r="D1074" s="89" t="s">
        <v>2854</v>
      </c>
      <c r="E1074" s="76" t="s">
        <v>142</v>
      </c>
      <c r="F1074" s="76" t="str">
        <f>VLOOKUP(E1074,Lookup!$A$1:$B$68,2,FALSE)</f>
        <v>Specialist Surgery</v>
      </c>
      <c r="G1074" s="89" t="s">
        <v>2877</v>
      </c>
      <c r="H1074" s="76" t="s">
        <v>4904</v>
      </c>
      <c r="I1074" s="76" t="s">
        <v>3228</v>
      </c>
      <c r="J1074" s="91">
        <v>45365</v>
      </c>
      <c r="K1074" s="91">
        <v>45364</v>
      </c>
      <c r="L1074" s="89" t="s">
        <v>5553</v>
      </c>
      <c r="M1074" s="89" t="s">
        <v>2698</v>
      </c>
      <c r="N1074" s="89" t="s">
        <v>2699</v>
      </c>
      <c r="O1074" s="89" t="s">
        <v>139</v>
      </c>
      <c r="P1074" s="89" t="s">
        <v>143</v>
      </c>
      <c r="Q1074" s="89" t="s">
        <v>98</v>
      </c>
      <c r="R1074" s="92" t="s">
        <v>91</v>
      </c>
      <c r="S1074" s="93" t="s">
        <v>91</v>
      </c>
      <c r="T1074" s="105" t="s">
        <v>99</v>
      </c>
      <c r="U1074" s="89" t="s">
        <v>3077</v>
      </c>
      <c r="V1074" s="89" t="s">
        <v>3078</v>
      </c>
      <c r="W1074" s="89"/>
      <c r="X1074" s="89" t="s">
        <v>3079</v>
      </c>
      <c r="Y1074" s="91"/>
    </row>
    <row r="1075" spans="1:25" x14ac:dyDescent="0.25">
      <c r="A1075" s="89">
        <v>51169</v>
      </c>
      <c r="B1075" s="90" t="s">
        <v>92</v>
      </c>
      <c r="C1075" s="89" t="s">
        <v>155</v>
      </c>
      <c r="D1075" s="89" t="s">
        <v>2749</v>
      </c>
      <c r="E1075" s="76" t="s">
        <v>93</v>
      </c>
      <c r="F1075" s="76" t="str">
        <f>VLOOKUP(E1075,Lookup!$A$1:$B$68,2,FALSE)</f>
        <v>Medicine</v>
      </c>
      <c r="G1075" s="89" t="s">
        <v>5821</v>
      </c>
      <c r="H1075" s="76" t="s">
        <v>5822</v>
      </c>
      <c r="I1075" s="76" t="s">
        <v>5811</v>
      </c>
      <c r="J1075" s="91">
        <v>45365</v>
      </c>
      <c r="K1075" s="91">
        <v>45364</v>
      </c>
      <c r="L1075" s="89" t="s">
        <v>4827</v>
      </c>
      <c r="M1075" s="89" t="s">
        <v>2693</v>
      </c>
      <c r="N1075" s="89" t="s">
        <v>2694</v>
      </c>
      <c r="O1075" s="89" t="s">
        <v>192</v>
      </c>
      <c r="P1075" s="89" t="s">
        <v>2695</v>
      </c>
      <c r="Q1075" s="89" t="s">
        <v>653</v>
      </c>
      <c r="R1075" s="92" t="s">
        <v>91</v>
      </c>
      <c r="S1075" s="89"/>
      <c r="T1075" s="89"/>
      <c r="U1075" s="89"/>
      <c r="V1075" s="89"/>
      <c r="W1075" s="89"/>
      <c r="X1075" s="89"/>
      <c r="Y1075" s="91"/>
    </row>
    <row r="1076" spans="1:25" x14ac:dyDescent="0.25">
      <c r="A1076" s="89">
        <v>51184</v>
      </c>
      <c r="B1076" s="90" t="s">
        <v>92</v>
      </c>
      <c r="C1076" s="89" t="s">
        <v>155</v>
      </c>
      <c r="D1076" s="89" t="s">
        <v>2749</v>
      </c>
      <c r="E1076" s="76" t="s">
        <v>93</v>
      </c>
      <c r="F1076" s="76" t="str">
        <f>VLOOKUP(E1076,Lookup!$A$1:$B$68,2,FALSE)</f>
        <v>Medicine</v>
      </c>
      <c r="G1076" s="89" t="s">
        <v>5821</v>
      </c>
      <c r="H1076" s="76" t="s">
        <v>5822</v>
      </c>
      <c r="I1076" s="76" t="s">
        <v>5811</v>
      </c>
      <c r="J1076" s="91">
        <v>45365</v>
      </c>
      <c r="K1076" s="91">
        <v>45365</v>
      </c>
      <c r="L1076" s="89" t="s">
        <v>4760</v>
      </c>
      <c r="M1076" s="89" t="s">
        <v>2764</v>
      </c>
      <c r="N1076" s="89" t="s">
        <v>2765</v>
      </c>
      <c r="O1076" s="89" t="s">
        <v>135</v>
      </c>
      <c r="P1076" s="89" t="s">
        <v>136</v>
      </c>
      <c r="Q1076" s="89" t="s">
        <v>1841</v>
      </c>
      <c r="R1076" s="92" t="s">
        <v>91</v>
      </c>
      <c r="S1076" s="89"/>
      <c r="T1076" s="89"/>
      <c r="U1076" s="89"/>
      <c r="V1076" s="89"/>
      <c r="W1076" s="89"/>
      <c r="X1076" s="89"/>
      <c r="Y1076" s="91"/>
    </row>
    <row r="1077" spans="1:25" x14ac:dyDescent="0.25">
      <c r="A1077" s="89">
        <v>51274</v>
      </c>
      <c r="B1077" s="90" t="s">
        <v>85</v>
      </c>
      <c r="C1077" s="89" t="s">
        <v>86</v>
      </c>
      <c r="D1077" s="89" t="s">
        <v>2811</v>
      </c>
      <c r="E1077" s="76" t="s">
        <v>204</v>
      </c>
      <c r="F1077" s="76" t="str">
        <f>VLOOKUP(E1077,Lookup!$A$1:$B$68,2,FALSE)</f>
        <v>Medicine</v>
      </c>
      <c r="G1077" s="89" t="s">
        <v>2812</v>
      </c>
      <c r="H1077" s="76" t="s">
        <v>4904</v>
      </c>
      <c r="I1077" s="76" t="s">
        <v>3231</v>
      </c>
      <c r="J1077" s="91">
        <v>45366</v>
      </c>
      <c r="K1077" s="91">
        <v>44952</v>
      </c>
      <c r="L1077" s="89"/>
      <c r="M1077" s="89" t="s">
        <v>2766</v>
      </c>
      <c r="N1077" s="89" t="s">
        <v>2767</v>
      </c>
      <c r="O1077" s="89" t="s">
        <v>115</v>
      </c>
      <c r="P1077" s="89" t="s">
        <v>116</v>
      </c>
      <c r="Q1077" s="89" t="s">
        <v>219</v>
      </c>
      <c r="R1077" s="96" t="s">
        <v>104</v>
      </c>
      <c r="S1077" s="89"/>
      <c r="T1077" s="89"/>
      <c r="U1077" s="89"/>
      <c r="V1077" s="89"/>
      <c r="W1077" s="89"/>
      <c r="X1077" s="89"/>
      <c r="Y1077" s="91"/>
    </row>
    <row r="1078" spans="1:25" x14ac:dyDescent="0.25">
      <c r="A1078" s="89">
        <v>51245</v>
      </c>
      <c r="B1078" s="90" t="s">
        <v>183</v>
      </c>
      <c r="C1078" s="89" t="s">
        <v>86</v>
      </c>
      <c r="D1078" s="89" t="s">
        <v>2716</v>
      </c>
      <c r="E1078" s="76" t="s">
        <v>87</v>
      </c>
      <c r="F1078" s="76" t="str">
        <f>VLOOKUP(E1078,Lookup!$A$1:$B$68,2,FALSE)</f>
        <v>Integrated Surgery</v>
      </c>
      <c r="G1078" s="89" t="s">
        <v>2715</v>
      </c>
      <c r="H1078" s="76" t="s">
        <v>4904</v>
      </c>
      <c r="I1078" s="76" t="s">
        <v>3262</v>
      </c>
      <c r="J1078" s="91">
        <v>45366</v>
      </c>
      <c r="K1078" s="91">
        <v>45366</v>
      </c>
      <c r="L1078" s="89"/>
      <c r="M1078" s="89" t="s">
        <v>2781</v>
      </c>
      <c r="N1078" s="89" t="s">
        <v>2782</v>
      </c>
      <c r="O1078" s="89" t="s">
        <v>127</v>
      </c>
      <c r="P1078" s="89" t="s">
        <v>145</v>
      </c>
      <c r="Q1078" s="89" t="s">
        <v>149</v>
      </c>
      <c r="R1078" s="92" t="s">
        <v>91</v>
      </c>
      <c r="S1078" s="93" t="s">
        <v>91</v>
      </c>
      <c r="T1078" s="101" t="s">
        <v>91</v>
      </c>
      <c r="U1078" s="89" t="s">
        <v>2992</v>
      </c>
      <c r="V1078" s="89" t="s">
        <v>2993</v>
      </c>
      <c r="W1078" s="89"/>
      <c r="X1078" s="89" t="s">
        <v>2994</v>
      </c>
      <c r="Y1078" s="91"/>
    </row>
    <row r="1079" spans="1:25" x14ac:dyDescent="0.25">
      <c r="A1079" s="89">
        <v>51277</v>
      </c>
      <c r="B1079" s="90" t="s">
        <v>85</v>
      </c>
      <c r="C1079" s="89" t="s">
        <v>86</v>
      </c>
      <c r="D1079" s="89" t="s">
        <v>2719</v>
      </c>
      <c r="E1079" s="76" t="s">
        <v>831</v>
      </c>
      <c r="F1079" s="76" t="str">
        <f>VLOOKUP(E1079,Lookup!$A$1:$B$68,2,FALSE)</f>
        <v>Emergency Flow / ED</v>
      </c>
      <c r="G1079" s="89" t="s">
        <v>2720</v>
      </c>
      <c r="H1079" s="76" t="s">
        <v>4904</v>
      </c>
      <c r="I1079" s="76" t="s">
        <v>3217</v>
      </c>
      <c r="J1079" s="91">
        <v>45366</v>
      </c>
      <c r="K1079" s="91">
        <v>45366</v>
      </c>
      <c r="L1079" s="89" t="s">
        <v>4805</v>
      </c>
      <c r="M1079" s="89" t="s">
        <v>2770</v>
      </c>
      <c r="N1079" s="89" t="s">
        <v>2771</v>
      </c>
      <c r="O1079" s="89" t="s">
        <v>88</v>
      </c>
      <c r="P1079" s="89" t="s">
        <v>158</v>
      </c>
      <c r="Q1079" s="89" t="s">
        <v>89</v>
      </c>
      <c r="R1079" s="92" t="s">
        <v>91</v>
      </c>
      <c r="S1079" s="93" t="s">
        <v>91</v>
      </c>
      <c r="T1079" s="89"/>
      <c r="U1079" s="89"/>
      <c r="V1079" s="89"/>
      <c r="W1079" s="89"/>
      <c r="X1079" s="89"/>
      <c r="Y1079" s="91"/>
    </row>
    <row r="1080" spans="1:25" x14ac:dyDescent="0.25">
      <c r="A1080" s="89">
        <v>51254</v>
      </c>
      <c r="B1080" s="90" t="s">
        <v>85</v>
      </c>
      <c r="C1080" s="89" t="s">
        <v>86</v>
      </c>
      <c r="D1080" s="89" t="s">
        <v>2723</v>
      </c>
      <c r="E1080" s="76" t="s">
        <v>36</v>
      </c>
      <c r="F1080" s="76" t="str">
        <f>VLOOKUP(E1080,Lookup!$A$1:$B$68,2,FALSE)</f>
        <v>Emergency Flow / ED</v>
      </c>
      <c r="G1080" s="89" t="s">
        <v>2724</v>
      </c>
      <c r="H1080" s="76" t="s">
        <v>4904</v>
      </c>
      <c r="I1080" s="76" t="s">
        <v>36</v>
      </c>
      <c r="J1080" s="91">
        <v>45366</v>
      </c>
      <c r="K1080" s="91">
        <v>45366</v>
      </c>
      <c r="L1080" s="89" t="s">
        <v>5665</v>
      </c>
      <c r="M1080" s="89" t="s">
        <v>2773</v>
      </c>
      <c r="N1080" s="89" t="s">
        <v>2774</v>
      </c>
      <c r="O1080" s="89" t="s">
        <v>135</v>
      </c>
      <c r="P1080" s="89" t="s">
        <v>136</v>
      </c>
      <c r="Q1080" s="89" t="s">
        <v>318</v>
      </c>
      <c r="R1080" s="92" t="s">
        <v>91</v>
      </c>
      <c r="S1080" s="93" t="s">
        <v>91</v>
      </c>
      <c r="T1080" s="101" t="s">
        <v>91</v>
      </c>
      <c r="U1080" s="89" t="s">
        <v>2775</v>
      </c>
      <c r="V1080" s="89" t="s">
        <v>2776</v>
      </c>
      <c r="W1080" s="89"/>
      <c r="X1080" s="89" t="s">
        <v>325</v>
      </c>
      <c r="Y1080" s="91"/>
    </row>
    <row r="1081" spans="1:25" x14ac:dyDescent="0.25">
      <c r="A1081" s="89">
        <v>51320</v>
      </c>
      <c r="B1081" s="90" t="s">
        <v>92</v>
      </c>
      <c r="C1081" s="89" t="s">
        <v>86</v>
      </c>
      <c r="D1081" s="89" t="s">
        <v>2716</v>
      </c>
      <c r="E1081" s="76" t="s">
        <v>87</v>
      </c>
      <c r="F1081" s="76" t="str">
        <f>VLOOKUP(E1081,Lookup!$A$1:$B$68,2,FALSE)</f>
        <v>Integrated Surgery</v>
      </c>
      <c r="G1081" s="89" t="s">
        <v>2822</v>
      </c>
      <c r="H1081" s="76" t="s">
        <v>4904</v>
      </c>
      <c r="I1081" s="76" t="s">
        <v>3306</v>
      </c>
      <c r="J1081" s="91">
        <v>45366</v>
      </c>
      <c r="K1081" s="91">
        <v>45366</v>
      </c>
      <c r="L1081" s="89"/>
      <c r="M1081" s="89" t="s">
        <v>2777</v>
      </c>
      <c r="N1081" s="89" t="s">
        <v>2778</v>
      </c>
      <c r="O1081" s="89" t="s">
        <v>210</v>
      </c>
      <c r="P1081" s="89" t="s">
        <v>243</v>
      </c>
      <c r="Q1081" s="89" t="s">
        <v>270</v>
      </c>
      <c r="R1081" s="92" t="s">
        <v>91</v>
      </c>
      <c r="S1081" s="93" t="s">
        <v>91</v>
      </c>
      <c r="T1081" s="89"/>
      <c r="U1081" s="89"/>
      <c r="V1081" s="89"/>
      <c r="W1081" s="89"/>
      <c r="X1081" s="89"/>
      <c r="Y1081" s="91"/>
    </row>
    <row r="1082" spans="1:25" x14ac:dyDescent="0.25">
      <c r="A1082" s="89">
        <v>51265</v>
      </c>
      <c r="B1082" s="90" t="s">
        <v>92</v>
      </c>
      <c r="C1082" s="89" t="s">
        <v>86</v>
      </c>
      <c r="D1082" s="89" t="s">
        <v>2706</v>
      </c>
      <c r="E1082" s="76" t="s">
        <v>169</v>
      </c>
      <c r="F1082" s="76" t="str">
        <f>VLOOKUP(E1082,Lookup!$A$1:$B$68,2,FALSE)</f>
        <v>Integrated Surgery</v>
      </c>
      <c r="G1082" s="89" t="s">
        <v>2731</v>
      </c>
      <c r="H1082" s="76" t="s">
        <v>4923</v>
      </c>
      <c r="I1082" s="76" t="s">
        <v>3235</v>
      </c>
      <c r="J1082" s="91">
        <v>45366</v>
      </c>
      <c r="K1082" s="91">
        <v>45366</v>
      </c>
      <c r="L1082" s="89" t="s">
        <v>4760</v>
      </c>
      <c r="M1082" s="89" t="s">
        <v>2779</v>
      </c>
      <c r="N1082" s="89" t="s">
        <v>2780</v>
      </c>
      <c r="O1082" s="89" t="s">
        <v>115</v>
      </c>
      <c r="P1082" s="89" t="s">
        <v>116</v>
      </c>
      <c r="Q1082" s="89" t="s">
        <v>117</v>
      </c>
      <c r="R1082" s="92" t="s">
        <v>91</v>
      </c>
      <c r="S1082" s="93" t="s">
        <v>91</v>
      </c>
      <c r="T1082" s="89"/>
      <c r="U1082" s="89"/>
      <c r="V1082" s="89"/>
      <c r="W1082" s="89"/>
      <c r="X1082" s="89"/>
      <c r="Y1082" s="91"/>
    </row>
    <row r="1083" spans="1:25" x14ac:dyDescent="0.25">
      <c r="A1083" s="89">
        <v>51358</v>
      </c>
      <c r="B1083" s="90" t="s">
        <v>92</v>
      </c>
      <c r="C1083" s="89" t="s">
        <v>86</v>
      </c>
      <c r="D1083" s="89" t="s">
        <v>2721</v>
      </c>
      <c r="E1083" s="76" t="s">
        <v>100</v>
      </c>
      <c r="F1083" s="76" t="str">
        <f>VLOOKUP(E1083,Lookup!$A$1:$B$68,2,FALSE)</f>
        <v>Specialist Surgery</v>
      </c>
      <c r="G1083" s="89" t="s">
        <v>2728</v>
      </c>
      <c r="H1083" s="76" t="s">
        <v>4904</v>
      </c>
      <c r="I1083" s="76" t="s">
        <v>3255</v>
      </c>
      <c r="J1083" s="91">
        <v>45367</v>
      </c>
      <c r="K1083" s="91">
        <v>45367</v>
      </c>
      <c r="L1083" s="89" t="s">
        <v>4881</v>
      </c>
      <c r="M1083" s="89" t="s">
        <v>2787</v>
      </c>
      <c r="N1083" s="89" t="s">
        <v>2788</v>
      </c>
      <c r="O1083" s="89" t="s">
        <v>131</v>
      </c>
      <c r="P1083" s="89" t="s">
        <v>132</v>
      </c>
      <c r="Q1083" s="89" t="s">
        <v>992</v>
      </c>
      <c r="R1083" s="92" t="s">
        <v>91</v>
      </c>
      <c r="S1083" s="93" t="s">
        <v>91</v>
      </c>
      <c r="T1083" s="89"/>
      <c r="U1083" s="89"/>
      <c r="V1083" s="89"/>
      <c r="W1083" s="89"/>
      <c r="X1083" s="89"/>
      <c r="Y1083" s="91"/>
    </row>
    <row r="1084" spans="1:25" x14ac:dyDescent="0.25">
      <c r="A1084" s="89">
        <v>51329</v>
      </c>
      <c r="B1084" s="90" t="s">
        <v>92</v>
      </c>
      <c r="C1084" s="89" t="s">
        <v>86</v>
      </c>
      <c r="D1084" s="89" t="s">
        <v>2742</v>
      </c>
      <c r="E1084" s="76" t="s">
        <v>569</v>
      </c>
      <c r="F1084" s="76" t="str">
        <f>VLOOKUP(E1084,Lookup!$A$1:$B$68,2,FALSE)</f>
        <v>Medicine</v>
      </c>
      <c r="G1084" s="89" t="s">
        <v>2743</v>
      </c>
      <c r="H1084" s="76" t="s">
        <v>4904</v>
      </c>
      <c r="I1084" s="76" t="s">
        <v>3242</v>
      </c>
      <c r="J1084" s="91">
        <v>45367</v>
      </c>
      <c r="K1084" s="91">
        <v>45367</v>
      </c>
      <c r="L1084" s="89" t="s">
        <v>5544</v>
      </c>
      <c r="M1084" s="89" t="s">
        <v>2785</v>
      </c>
      <c r="N1084" s="89" t="s">
        <v>2786</v>
      </c>
      <c r="O1084" s="89" t="s">
        <v>135</v>
      </c>
      <c r="P1084" s="89" t="s">
        <v>136</v>
      </c>
      <c r="Q1084" s="89" t="s">
        <v>209</v>
      </c>
      <c r="R1084" s="92" t="s">
        <v>91</v>
      </c>
      <c r="S1084" s="93" t="s">
        <v>91</v>
      </c>
      <c r="T1084" s="89"/>
      <c r="U1084" s="89"/>
      <c r="V1084" s="89"/>
      <c r="W1084" s="89"/>
      <c r="X1084" s="89"/>
      <c r="Y1084" s="91"/>
    </row>
    <row r="1085" spans="1:25" x14ac:dyDescent="0.25">
      <c r="A1085" s="89">
        <v>51347</v>
      </c>
      <c r="B1085" s="90" t="s">
        <v>92</v>
      </c>
      <c r="C1085" s="89" t="s">
        <v>86</v>
      </c>
      <c r="D1085" s="89" t="s">
        <v>2712</v>
      </c>
      <c r="E1085" s="76" t="s">
        <v>45</v>
      </c>
      <c r="F1085" s="76" t="str">
        <f>VLOOKUP(E1085,Lookup!$A$1:$B$68,2,FALSE)</f>
        <v>Emergency Flow / ED</v>
      </c>
      <c r="G1085" s="89" t="s">
        <v>2717</v>
      </c>
      <c r="H1085" s="76" t="s">
        <v>4904</v>
      </c>
      <c r="I1085" s="76" t="s">
        <v>45</v>
      </c>
      <c r="J1085" s="91">
        <v>45367</v>
      </c>
      <c r="K1085" s="91">
        <v>45367</v>
      </c>
      <c r="L1085" s="89" t="s">
        <v>4826</v>
      </c>
      <c r="M1085" s="89" t="s">
        <v>2783</v>
      </c>
      <c r="N1085" s="89" t="s">
        <v>2784</v>
      </c>
      <c r="O1085" s="89" t="s">
        <v>135</v>
      </c>
      <c r="P1085" s="89" t="s">
        <v>136</v>
      </c>
      <c r="Q1085" s="89" t="s">
        <v>439</v>
      </c>
      <c r="R1085" s="94" t="s">
        <v>99</v>
      </c>
      <c r="S1085" s="93" t="s">
        <v>91</v>
      </c>
      <c r="T1085" s="89"/>
      <c r="U1085" s="89" t="s">
        <v>3034</v>
      </c>
      <c r="V1085" s="89"/>
      <c r="W1085" s="89"/>
      <c r="X1085" s="89"/>
      <c r="Y1085" s="91"/>
    </row>
    <row r="1086" spans="1:25" x14ac:dyDescent="0.25">
      <c r="A1086" s="89">
        <v>51377</v>
      </c>
      <c r="B1086" s="90" t="s">
        <v>85</v>
      </c>
      <c r="C1086" s="89" t="s">
        <v>125</v>
      </c>
      <c r="D1086" s="89" t="s">
        <v>2811</v>
      </c>
      <c r="E1086" s="76" t="s">
        <v>204</v>
      </c>
      <c r="F1086" s="76" t="str">
        <f>VLOOKUP(E1086,Lookup!$A$1:$B$68,2,FALSE)</f>
        <v>Medicine</v>
      </c>
      <c r="G1086" s="89" t="s">
        <v>2812</v>
      </c>
      <c r="H1086" s="76" t="s">
        <v>4904</v>
      </c>
      <c r="I1086" s="76" t="s">
        <v>3231</v>
      </c>
      <c r="J1086" s="91">
        <v>45368</v>
      </c>
      <c r="K1086" s="91">
        <v>45368</v>
      </c>
      <c r="L1086" s="89" t="s">
        <v>5514</v>
      </c>
      <c r="M1086" s="89" t="s">
        <v>2789</v>
      </c>
      <c r="N1086" s="89" t="s">
        <v>2790</v>
      </c>
      <c r="O1086" s="89" t="s">
        <v>96</v>
      </c>
      <c r="P1086" s="89" t="s">
        <v>97</v>
      </c>
      <c r="Q1086" s="89" t="s">
        <v>98</v>
      </c>
      <c r="R1086" s="94" t="s">
        <v>99</v>
      </c>
      <c r="S1086" s="89"/>
      <c r="T1086" s="89"/>
      <c r="U1086" s="89"/>
      <c r="V1086" s="89"/>
      <c r="W1086" s="89"/>
      <c r="X1086" s="89"/>
      <c r="Y1086" s="91"/>
    </row>
    <row r="1087" spans="1:25" x14ac:dyDescent="0.25">
      <c r="A1087" s="89">
        <v>51493</v>
      </c>
      <c r="B1087" s="90" t="s">
        <v>85</v>
      </c>
      <c r="C1087" s="89" t="s">
        <v>86</v>
      </c>
      <c r="D1087" s="89" t="s">
        <v>2723</v>
      </c>
      <c r="E1087" s="76" t="s">
        <v>36</v>
      </c>
      <c r="F1087" s="76" t="str">
        <f>VLOOKUP(E1087,Lookup!$A$1:$B$68,2,FALSE)</f>
        <v>Emergency Flow / ED</v>
      </c>
      <c r="G1087" s="89" t="s">
        <v>2724</v>
      </c>
      <c r="H1087" s="76" t="s">
        <v>4904</v>
      </c>
      <c r="I1087" s="76" t="s">
        <v>36</v>
      </c>
      <c r="J1087" s="91">
        <v>45369</v>
      </c>
      <c r="K1087" s="91">
        <v>45369</v>
      </c>
      <c r="L1087" s="89"/>
      <c r="M1087" s="89" t="s">
        <v>2791</v>
      </c>
      <c r="N1087" s="89" t="s">
        <v>2792</v>
      </c>
      <c r="O1087" s="89" t="s">
        <v>88</v>
      </c>
      <c r="P1087" s="89" t="s">
        <v>158</v>
      </c>
      <c r="Q1087" s="89" t="s">
        <v>190</v>
      </c>
      <c r="R1087" s="92" t="s">
        <v>91</v>
      </c>
      <c r="S1087" s="93" t="s">
        <v>91</v>
      </c>
      <c r="T1087" s="89"/>
      <c r="U1087" s="89" t="s">
        <v>3773</v>
      </c>
      <c r="V1087" s="89"/>
      <c r="W1087" s="89"/>
      <c r="X1087" s="89"/>
      <c r="Y1087" s="91"/>
    </row>
    <row r="1088" spans="1:25" x14ac:dyDescent="0.25">
      <c r="A1088" s="89">
        <v>51451</v>
      </c>
      <c r="B1088" s="90" t="s">
        <v>85</v>
      </c>
      <c r="C1088" s="89" t="s">
        <v>125</v>
      </c>
      <c r="D1088" s="89" t="s">
        <v>2894</v>
      </c>
      <c r="E1088" s="76" t="s">
        <v>528</v>
      </c>
      <c r="F1088" s="76" t="str">
        <f>VLOOKUP(E1088,Lookup!$A$1:$B$68,2,FALSE)</f>
        <v>Integrated Surgery</v>
      </c>
      <c r="G1088" s="89" t="s">
        <v>3774</v>
      </c>
      <c r="H1088" s="76" t="s">
        <v>4923</v>
      </c>
      <c r="I1088" s="76" t="s">
        <v>46</v>
      </c>
      <c r="J1088" s="91">
        <v>45369</v>
      </c>
      <c r="K1088" s="91">
        <v>45369</v>
      </c>
      <c r="L1088" s="89" t="s">
        <v>4755</v>
      </c>
      <c r="M1088" s="89" t="s">
        <v>3775</v>
      </c>
      <c r="N1088" s="89" t="s">
        <v>3776</v>
      </c>
      <c r="O1088" s="89" t="s">
        <v>150</v>
      </c>
      <c r="P1088" s="89" t="s">
        <v>151</v>
      </c>
      <c r="Q1088" s="89" t="s">
        <v>1040</v>
      </c>
      <c r="R1088" s="94" t="s">
        <v>99</v>
      </c>
      <c r="S1088" s="89"/>
      <c r="T1088" s="89"/>
      <c r="U1088" s="89"/>
      <c r="V1088" s="89"/>
      <c r="W1088" s="89"/>
      <c r="X1088" s="89"/>
      <c r="Y1088" s="91"/>
    </row>
    <row r="1089" spans="1:25" x14ac:dyDescent="0.25">
      <c r="A1089" s="89">
        <v>51567</v>
      </c>
      <c r="B1089" s="90" t="s">
        <v>183</v>
      </c>
      <c r="C1089" s="89" t="s">
        <v>86</v>
      </c>
      <c r="D1089" s="89" t="s">
        <v>2721</v>
      </c>
      <c r="E1089" s="76" t="s">
        <v>100</v>
      </c>
      <c r="F1089" s="76" t="str">
        <f>VLOOKUP(E1089,Lookup!$A$1:$B$68,2,FALSE)</f>
        <v>Specialist Surgery</v>
      </c>
      <c r="G1089" s="89" t="s">
        <v>3318</v>
      </c>
      <c r="H1089" s="76" t="s">
        <v>4923</v>
      </c>
      <c r="I1089" s="76" t="s">
        <v>3319</v>
      </c>
      <c r="J1089" s="91">
        <v>45370</v>
      </c>
      <c r="K1089" s="91">
        <v>43924</v>
      </c>
      <c r="L1089" s="89"/>
      <c r="M1089" s="89" t="s">
        <v>3320</v>
      </c>
      <c r="N1089" s="89" t="s">
        <v>3321</v>
      </c>
      <c r="O1089" s="89" t="s">
        <v>127</v>
      </c>
      <c r="P1089" s="89" t="s">
        <v>145</v>
      </c>
      <c r="Q1089" s="89" t="s">
        <v>146</v>
      </c>
      <c r="R1089" s="92" t="s">
        <v>91</v>
      </c>
      <c r="S1089" s="93" t="s">
        <v>91</v>
      </c>
      <c r="T1089" s="89"/>
      <c r="U1089" s="89"/>
      <c r="V1089" s="89"/>
      <c r="W1089" s="89"/>
      <c r="X1089" s="89"/>
      <c r="Y1089" s="91"/>
    </row>
    <row r="1090" spans="1:25" x14ac:dyDescent="0.25">
      <c r="A1090" s="89">
        <v>51569</v>
      </c>
      <c r="B1090" s="90" t="s">
        <v>92</v>
      </c>
      <c r="C1090" s="89" t="s">
        <v>86</v>
      </c>
      <c r="D1090" s="89" t="s">
        <v>2718</v>
      </c>
      <c r="E1090" s="76" t="s">
        <v>130</v>
      </c>
      <c r="F1090" s="76" t="str">
        <f>VLOOKUP(E1090,Lookup!$A$1:$B$68,2,FALSE)</f>
        <v>Medicine</v>
      </c>
      <c r="G1090" s="89" t="s">
        <v>2711</v>
      </c>
      <c r="H1090" s="76" t="s">
        <v>4904</v>
      </c>
      <c r="I1090" s="76" t="s">
        <v>3243</v>
      </c>
      <c r="J1090" s="91">
        <v>45370</v>
      </c>
      <c r="K1090" s="91">
        <v>44129</v>
      </c>
      <c r="L1090" s="89"/>
      <c r="M1090" s="89" t="s">
        <v>2995</v>
      </c>
      <c r="N1090" s="89" t="s">
        <v>2996</v>
      </c>
      <c r="O1090" s="89" t="s">
        <v>127</v>
      </c>
      <c r="P1090" s="89" t="s">
        <v>145</v>
      </c>
      <c r="Q1090" s="89" t="s">
        <v>149</v>
      </c>
      <c r="R1090" s="92" t="s">
        <v>91</v>
      </c>
      <c r="S1090" s="97" t="s">
        <v>105</v>
      </c>
      <c r="T1090" s="89"/>
      <c r="U1090" s="89"/>
      <c r="V1090" s="89"/>
      <c r="W1090" s="89"/>
      <c r="X1090" s="89"/>
      <c r="Y1090" s="91"/>
    </row>
    <row r="1091" spans="1:25" x14ac:dyDescent="0.25">
      <c r="A1091" s="89">
        <v>51514</v>
      </c>
      <c r="B1091" s="90" t="s">
        <v>92</v>
      </c>
      <c r="C1091" s="89" t="s">
        <v>86</v>
      </c>
      <c r="D1091" s="89" t="s">
        <v>2749</v>
      </c>
      <c r="E1091" s="76" t="s">
        <v>93</v>
      </c>
      <c r="F1091" s="76" t="str">
        <f>VLOOKUP(E1091,Lookup!$A$1:$B$68,2,FALSE)</f>
        <v>Medicine</v>
      </c>
      <c r="G1091" s="89" t="s">
        <v>2839</v>
      </c>
      <c r="H1091" s="76" t="s">
        <v>5649</v>
      </c>
      <c r="I1091" s="76" t="s">
        <v>3288</v>
      </c>
      <c r="J1091" s="91">
        <v>45370</v>
      </c>
      <c r="K1091" s="91">
        <v>45370</v>
      </c>
      <c r="L1091" s="89" t="s">
        <v>5664</v>
      </c>
      <c r="M1091" s="89" t="s">
        <v>2797</v>
      </c>
      <c r="N1091" s="89" t="s">
        <v>2798</v>
      </c>
      <c r="O1091" s="89" t="s">
        <v>96</v>
      </c>
      <c r="P1091" s="89" t="s">
        <v>97</v>
      </c>
      <c r="Q1091" s="89" t="s">
        <v>392</v>
      </c>
      <c r="R1091" s="92" t="s">
        <v>91</v>
      </c>
      <c r="S1091" s="93" t="s">
        <v>91</v>
      </c>
      <c r="T1091" s="89"/>
      <c r="U1091" s="89"/>
      <c r="V1091" s="89"/>
      <c r="W1091" s="89"/>
      <c r="X1091" s="89"/>
      <c r="Y1091" s="91"/>
    </row>
    <row r="1092" spans="1:25" x14ac:dyDescent="0.25">
      <c r="A1092" s="89">
        <v>51526</v>
      </c>
      <c r="B1092" s="90" t="s">
        <v>92</v>
      </c>
      <c r="C1092" s="89" t="s">
        <v>86</v>
      </c>
      <c r="D1092" s="89" t="s">
        <v>2710</v>
      </c>
      <c r="E1092" s="76" t="s">
        <v>126</v>
      </c>
      <c r="F1092" s="76" t="str">
        <f>VLOOKUP(E1092,Lookup!$A$1:$B$68,2,FALSE)</f>
        <v>Emergency Flow / ED</v>
      </c>
      <c r="G1092" s="89" t="s">
        <v>2711</v>
      </c>
      <c r="H1092" s="76" t="s">
        <v>4904</v>
      </c>
      <c r="I1092" s="76" t="s">
        <v>3243</v>
      </c>
      <c r="J1092" s="91">
        <v>45370</v>
      </c>
      <c r="K1092" s="91">
        <v>45370</v>
      </c>
      <c r="L1092" s="89" t="s">
        <v>4762</v>
      </c>
      <c r="M1092" s="89" t="s">
        <v>2793</v>
      </c>
      <c r="N1092" s="89" t="s">
        <v>2794</v>
      </c>
      <c r="O1092" s="89" t="s">
        <v>139</v>
      </c>
      <c r="P1092" s="89" t="s">
        <v>143</v>
      </c>
      <c r="Q1092" s="89" t="s">
        <v>269</v>
      </c>
      <c r="R1092" s="92" t="s">
        <v>91</v>
      </c>
      <c r="S1092" s="93" t="s">
        <v>91</v>
      </c>
      <c r="T1092" s="89"/>
      <c r="U1092" s="89"/>
      <c r="V1092" s="89"/>
      <c r="W1092" s="89"/>
      <c r="X1092" s="89"/>
      <c r="Y1092" s="91"/>
    </row>
    <row r="1093" spans="1:25" x14ac:dyDescent="0.25">
      <c r="A1093" s="89">
        <v>51527</v>
      </c>
      <c r="B1093" s="90" t="s">
        <v>92</v>
      </c>
      <c r="C1093" s="89" t="s">
        <v>86</v>
      </c>
      <c r="D1093" s="89" t="s">
        <v>2811</v>
      </c>
      <c r="E1093" s="76" t="s">
        <v>204</v>
      </c>
      <c r="F1093" s="76" t="str">
        <f>VLOOKUP(E1093,Lookup!$A$1:$B$68,2,FALSE)</f>
        <v>Medicine</v>
      </c>
      <c r="G1093" s="89" t="s">
        <v>2838</v>
      </c>
      <c r="H1093" s="76" t="s">
        <v>4904</v>
      </c>
      <c r="I1093" s="76" t="s">
        <v>3311</v>
      </c>
      <c r="J1093" s="91">
        <v>45370</v>
      </c>
      <c r="K1093" s="91">
        <v>45370</v>
      </c>
      <c r="L1093" s="89" t="s">
        <v>4824</v>
      </c>
      <c r="M1093" s="89" t="s">
        <v>2795</v>
      </c>
      <c r="N1093" s="89" t="s">
        <v>2796</v>
      </c>
      <c r="O1093" s="89" t="s">
        <v>96</v>
      </c>
      <c r="P1093" s="89" t="s">
        <v>736</v>
      </c>
      <c r="Q1093" s="89" t="s">
        <v>1923</v>
      </c>
      <c r="R1093" s="94" t="s">
        <v>99</v>
      </c>
      <c r="S1093" s="98" t="s">
        <v>99</v>
      </c>
      <c r="T1093" s="89"/>
      <c r="U1093" s="89"/>
      <c r="V1093" s="89"/>
      <c r="W1093" s="89"/>
      <c r="X1093" s="89"/>
      <c r="Y1093" s="91"/>
    </row>
    <row r="1094" spans="1:25" x14ac:dyDescent="0.25">
      <c r="A1094" s="89">
        <v>51601</v>
      </c>
      <c r="B1094" s="90" t="s">
        <v>85</v>
      </c>
      <c r="C1094" s="89" t="s">
        <v>86</v>
      </c>
      <c r="D1094" s="89" t="s">
        <v>2723</v>
      </c>
      <c r="E1094" s="76" t="s">
        <v>36</v>
      </c>
      <c r="F1094" s="76" t="str">
        <f>VLOOKUP(E1094,Lookup!$A$1:$B$68,2,FALSE)</f>
        <v>Emergency Flow / ED</v>
      </c>
      <c r="G1094" s="89" t="s">
        <v>2724</v>
      </c>
      <c r="H1094" s="76" t="s">
        <v>4904</v>
      </c>
      <c r="I1094" s="76" t="s">
        <v>36</v>
      </c>
      <c r="J1094" s="91">
        <v>45371</v>
      </c>
      <c r="K1094" s="91">
        <v>45371</v>
      </c>
      <c r="L1094" s="89" t="s">
        <v>5663</v>
      </c>
      <c r="M1094" s="89" t="s">
        <v>2799</v>
      </c>
      <c r="N1094" s="89" t="s">
        <v>417</v>
      </c>
      <c r="O1094" s="89" t="s">
        <v>127</v>
      </c>
      <c r="P1094" s="89" t="s">
        <v>145</v>
      </c>
      <c r="Q1094" s="89" t="s">
        <v>149</v>
      </c>
      <c r="R1094" s="92" t="s">
        <v>91</v>
      </c>
      <c r="S1094" s="93" t="s">
        <v>91</v>
      </c>
      <c r="T1094" s="89"/>
      <c r="U1094" s="89"/>
      <c r="V1094" s="89"/>
      <c r="W1094" s="89"/>
      <c r="X1094" s="89"/>
      <c r="Y1094" s="91"/>
    </row>
    <row r="1095" spans="1:25" x14ac:dyDescent="0.25">
      <c r="A1095" s="89">
        <v>51634</v>
      </c>
      <c r="B1095" s="90" t="s">
        <v>183</v>
      </c>
      <c r="C1095" s="89" t="s">
        <v>125</v>
      </c>
      <c r="D1095" s="89" t="s">
        <v>2716</v>
      </c>
      <c r="E1095" s="76" t="s">
        <v>87</v>
      </c>
      <c r="F1095" s="76" t="str">
        <f>VLOOKUP(E1095,Lookup!$A$1:$B$68,2,FALSE)</f>
        <v>Integrated Surgery</v>
      </c>
      <c r="G1095" s="89" t="s">
        <v>2841</v>
      </c>
      <c r="H1095" s="76" t="s">
        <v>4923</v>
      </c>
      <c r="I1095" s="76" t="s">
        <v>51</v>
      </c>
      <c r="J1095" s="91">
        <v>45371</v>
      </c>
      <c r="K1095" s="91">
        <v>45371</v>
      </c>
      <c r="L1095" s="89"/>
      <c r="M1095" s="89" t="s">
        <v>2807</v>
      </c>
      <c r="N1095" s="89" t="s">
        <v>2808</v>
      </c>
      <c r="O1095" s="89" t="s">
        <v>150</v>
      </c>
      <c r="P1095" s="89" t="s">
        <v>151</v>
      </c>
      <c r="Q1095" s="89" t="s">
        <v>1040</v>
      </c>
      <c r="R1095" s="94" t="s">
        <v>99</v>
      </c>
      <c r="S1095" s="98" t="s">
        <v>99</v>
      </c>
      <c r="T1095" s="105" t="s">
        <v>99</v>
      </c>
      <c r="U1095" s="89" t="s">
        <v>5892</v>
      </c>
      <c r="V1095" s="89" t="s">
        <v>5893</v>
      </c>
      <c r="W1095" s="89"/>
      <c r="X1095" s="89" t="s">
        <v>976</v>
      </c>
      <c r="Y1095" s="91"/>
    </row>
    <row r="1096" spans="1:25" x14ac:dyDescent="0.25">
      <c r="A1096" s="89">
        <v>51693</v>
      </c>
      <c r="B1096" s="90" t="s">
        <v>92</v>
      </c>
      <c r="C1096" s="89" t="s">
        <v>125</v>
      </c>
      <c r="D1096" s="89" t="s">
        <v>2742</v>
      </c>
      <c r="E1096" s="76" t="s">
        <v>569</v>
      </c>
      <c r="F1096" s="76" t="str">
        <f>VLOOKUP(E1096,Lookup!$A$1:$B$68,2,FALSE)</f>
        <v>Medicine</v>
      </c>
      <c r="G1096" s="89" t="s">
        <v>2743</v>
      </c>
      <c r="H1096" s="76" t="s">
        <v>4904</v>
      </c>
      <c r="I1096" s="76" t="s">
        <v>3242</v>
      </c>
      <c r="J1096" s="91">
        <v>45372</v>
      </c>
      <c r="K1096" s="91">
        <v>45372</v>
      </c>
      <c r="L1096" s="89"/>
      <c r="M1096" s="89" t="s">
        <v>2622</v>
      </c>
      <c r="N1096" s="89" t="s">
        <v>2843</v>
      </c>
      <c r="O1096" s="89" t="s">
        <v>127</v>
      </c>
      <c r="P1096" s="89" t="s">
        <v>128</v>
      </c>
      <c r="Q1096" s="89" t="s">
        <v>129</v>
      </c>
      <c r="R1096" s="92" t="s">
        <v>91</v>
      </c>
      <c r="S1096" s="93" t="s">
        <v>91</v>
      </c>
      <c r="T1096" s="89"/>
      <c r="U1096" s="89" t="s">
        <v>3056</v>
      </c>
      <c r="V1096" s="89"/>
      <c r="W1096" s="89"/>
      <c r="X1096" s="89"/>
      <c r="Y1096" s="91"/>
    </row>
    <row r="1097" spans="1:25" x14ac:dyDescent="0.25">
      <c r="A1097" s="89">
        <v>51667</v>
      </c>
      <c r="B1097" s="90" t="s">
        <v>92</v>
      </c>
      <c r="C1097" s="89" t="s">
        <v>86</v>
      </c>
      <c r="D1097" s="89" t="s">
        <v>2749</v>
      </c>
      <c r="E1097" s="76" t="s">
        <v>93</v>
      </c>
      <c r="F1097" s="76" t="str">
        <f>VLOOKUP(E1097,Lookup!$A$1:$B$68,2,FALSE)</f>
        <v>Medicine</v>
      </c>
      <c r="G1097" s="89" t="s">
        <v>2829</v>
      </c>
      <c r="H1097" s="76" t="s">
        <v>4904</v>
      </c>
      <c r="I1097" s="76" t="s">
        <v>3266</v>
      </c>
      <c r="J1097" s="91">
        <v>45372</v>
      </c>
      <c r="K1097" s="91">
        <v>45372</v>
      </c>
      <c r="L1097" s="89"/>
      <c r="M1097" s="89" t="s">
        <v>2809</v>
      </c>
      <c r="N1097" s="89" t="s">
        <v>2810</v>
      </c>
      <c r="O1097" s="89" t="s">
        <v>88</v>
      </c>
      <c r="P1097" s="89" t="s">
        <v>158</v>
      </c>
      <c r="Q1097" s="89" t="s">
        <v>89</v>
      </c>
      <c r="R1097" s="92" t="s">
        <v>91</v>
      </c>
      <c r="S1097" s="93" t="s">
        <v>91</v>
      </c>
      <c r="T1097" s="89"/>
      <c r="U1097" s="89"/>
      <c r="V1097" s="89"/>
      <c r="W1097" s="89"/>
      <c r="X1097" s="89"/>
      <c r="Y1097" s="91"/>
    </row>
    <row r="1098" spans="1:25" x14ac:dyDescent="0.25">
      <c r="A1098" s="89">
        <v>51738</v>
      </c>
      <c r="B1098" s="90" t="s">
        <v>92</v>
      </c>
      <c r="C1098" s="89" t="s">
        <v>86</v>
      </c>
      <c r="D1098" s="89" t="s">
        <v>2943</v>
      </c>
      <c r="E1098" s="76" t="s">
        <v>1744</v>
      </c>
      <c r="F1098" s="76" t="str">
        <f>VLOOKUP(E1098,Lookup!$A$1:$B$68,2,FALSE)</f>
        <v>Pathology</v>
      </c>
      <c r="G1098" s="89" t="s">
        <v>2940</v>
      </c>
      <c r="H1098" s="76" t="s">
        <v>4904</v>
      </c>
      <c r="I1098" s="76" t="s">
        <v>3280</v>
      </c>
      <c r="J1098" s="91">
        <v>45373</v>
      </c>
      <c r="K1098" s="91">
        <v>45358</v>
      </c>
      <c r="L1098" s="89" t="s">
        <v>4752</v>
      </c>
      <c r="M1098" s="89" t="s">
        <v>3347</v>
      </c>
      <c r="N1098" s="89" t="s">
        <v>2997</v>
      </c>
      <c r="O1098" s="89" t="s">
        <v>96</v>
      </c>
      <c r="P1098" s="89" t="s">
        <v>736</v>
      </c>
      <c r="Q1098" s="89" t="s">
        <v>1565</v>
      </c>
      <c r="R1098" s="92" t="s">
        <v>91</v>
      </c>
      <c r="S1098" s="93" t="s">
        <v>91</v>
      </c>
      <c r="T1098" s="89"/>
      <c r="U1098" s="89" t="s">
        <v>3731</v>
      </c>
      <c r="V1098" s="89"/>
      <c r="W1098" s="89"/>
      <c r="X1098" s="89"/>
      <c r="Y1098" s="91"/>
    </row>
    <row r="1099" spans="1:25" x14ac:dyDescent="0.25">
      <c r="A1099" s="89">
        <v>51737</v>
      </c>
      <c r="B1099" s="90" t="s">
        <v>92</v>
      </c>
      <c r="C1099" s="89" t="s">
        <v>86</v>
      </c>
      <c r="D1099" s="89" t="s">
        <v>2723</v>
      </c>
      <c r="E1099" s="76" t="s">
        <v>36</v>
      </c>
      <c r="F1099" s="76" t="str">
        <f>VLOOKUP(E1099,Lookup!$A$1:$B$68,2,FALSE)</f>
        <v>Emergency Flow / ED</v>
      </c>
      <c r="G1099" s="89" t="s">
        <v>2724</v>
      </c>
      <c r="H1099" s="76" t="s">
        <v>4904</v>
      </c>
      <c r="I1099" s="76" t="s">
        <v>36</v>
      </c>
      <c r="J1099" s="91">
        <v>45373</v>
      </c>
      <c r="K1099" s="91">
        <v>45373</v>
      </c>
      <c r="L1099" s="89" t="s">
        <v>5662</v>
      </c>
      <c r="M1099" s="89" t="s">
        <v>2999</v>
      </c>
      <c r="N1099" s="89" t="s">
        <v>3000</v>
      </c>
      <c r="O1099" s="89" t="s">
        <v>115</v>
      </c>
      <c r="P1099" s="89" t="s">
        <v>116</v>
      </c>
      <c r="Q1099" s="89" t="s">
        <v>3001</v>
      </c>
      <c r="R1099" s="92" t="s">
        <v>91</v>
      </c>
      <c r="S1099" s="93" t="s">
        <v>91</v>
      </c>
      <c r="T1099" s="89"/>
      <c r="U1099" s="89"/>
      <c r="V1099" s="89"/>
      <c r="W1099" s="89"/>
      <c r="X1099" s="89"/>
      <c r="Y1099" s="91"/>
    </row>
    <row r="1100" spans="1:25" x14ac:dyDescent="0.25">
      <c r="A1100" s="89">
        <v>51744</v>
      </c>
      <c r="B1100" s="90" t="s">
        <v>92</v>
      </c>
      <c r="C1100" s="89" t="s">
        <v>86</v>
      </c>
      <c r="D1100" s="89" t="s">
        <v>2723</v>
      </c>
      <c r="E1100" s="76" t="s">
        <v>36</v>
      </c>
      <c r="F1100" s="76" t="str">
        <f>VLOOKUP(E1100,Lookup!$A$1:$B$68,2,FALSE)</f>
        <v>Emergency Flow / ED</v>
      </c>
      <c r="G1100" s="89" t="s">
        <v>2724</v>
      </c>
      <c r="H1100" s="76" t="s">
        <v>4904</v>
      </c>
      <c r="I1100" s="76" t="s">
        <v>36</v>
      </c>
      <c r="J1100" s="91">
        <v>45373</v>
      </c>
      <c r="K1100" s="91">
        <v>45373</v>
      </c>
      <c r="L1100" s="89" t="s">
        <v>4808</v>
      </c>
      <c r="M1100" s="89" t="s">
        <v>2998</v>
      </c>
      <c r="N1100" s="89" t="s">
        <v>417</v>
      </c>
      <c r="O1100" s="89" t="s">
        <v>127</v>
      </c>
      <c r="P1100" s="89" t="s">
        <v>145</v>
      </c>
      <c r="Q1100" s="89" t="s">
        <v>149</v>
      </c>
      <c r="R1100" s="92" t="s">
        <v>91</v>
      </c>
      <c r="S1100" s="93" t="s">
        <v>91</v>
      </c>
      <c r="T1100" s="89"/>
      <c r="U1100" s="89" t="s">
        <v>3085</v>
      </c>
      <c r="V1100" s="89"/>
      <c r="W1100" s="89"/>
      <c r="X1100" s="89"/>
      <c r="Y1100" s="91"/>
    </row>
    <row r="1101" spans="1:25" x14ac:dyDescent="0.25">
      <c r="A1101" s="89">
        <v>51746</v>
      </c>
      <c r="B1101" s="90" t="s">
        <v>92</v>
      </c>
      <c r="C1101" s="89" t="s">
        <v>86</v>
      </c>
      <c r="D1101" s="89" t="s">
        <v>2864</v>
      </c>
      <c r="E1101" s="76" t="s">
        <v>184</v>
      </c>
      <c r="F1101" s="76" t="str">
        <f>VLOOKUP(E1101,Lookup!$A$1:$B$68,2,FALSE)</f>
        <v>Radiology</v>
      </c>
      <c r="G1101" s="89" t="s">
        <v>3509</v>
      </c>
      <c r="H1101" s="76" t="s">
        <v>4970</v>
      </c>
      <c r="I1101" s="76" t="s">
        <v>3510</v>
      </c>
      <c r="J1101" s="91">
        <v>45373</v>
      </c>
      <c r="K1101" s="91">
        <v>45373</v>
      </c>
      <c r="L1101" s="89"/>
      <c r="M1101" s="89" t="s">
        <v>4123</v>
      </c>
      <c r="N1101" s="89" t="s">
        <v>4124</v>
      </c>
      <c r="O1101" s="89" t="s">
        <v>4942</v>
      </c>
      <c r="P1101" s="89" t="s">
        <v>487</v>
      </c>
      <c r="Q1101" s="89" t="s">
        <v>488</v>
      </c>
      <c r="R1101" s="94" t="s">
        <v>99</v>
      </c>
      <c r="S1101" s="93" t="s">
        <v>91</v>
      </c>
      <c r="T1101" s="89"/>
      <c r="U1101" s="89"/>
      <c r="V1101" s="89"/>
      <c r="W1101" s="89"/>
      <c r="X1101" s="89"/>
      <c r="Y1101" s="91"/>
    </row>
    <row r="1102" spans="1:25" x14ac:dyDescent="0.25">
      <c r="A1102" s="89">
        <v>51820</v>
      </c>
      <c r="B1102" s="90" t="s">
        <v>92</v>
      </c>
      <c r="C1102" s="89" t="s">
        <v>86</v>
      </c>
      <c r="D1102" s="89" t="s">
        <v>2714</v>
      </c>
      <c r="E1102" s="76" t="s">
        <v>1426</v>
      </c>
      <c r="F1102" s="76" t="str">
        <f>VLOOKUP(E1102,Lookup!$A$1:$B$68,2,FALSE)</f>
        <v>Specialist Surgery</v>
      </c>
      <c r="G1102" s="89" t="s">
        <v>2715</v>
      </c>
      <c r="H1102" s="76" t="s">
        <v>4904</v>
      </c>
      <c r="I1102" s="76" t="s">
        <v>3262</v>
      </c>
      <c r="J1102" s="91">
        <v>45374</v>
      </c>
      <c r="K1102" s="91">
        <v>45373</v>
      </c>
      <c r="L1102" s="89"/>
      <c r="M1102" s="89" t="s">
        <v>3002</v>
      </c>
      <c r="N1102" s="89" t="s">
        <v>3003</v>
      </c>
      <c r="O1102" s="89" t="s">
        <v>115</v>
      </c>
      <c r="P1102" s="89" t="s">
        <v>116</v>
      </c>
      <c r="Q1102" s="89" t="s">
        <v>1296</v>
      </c>
      <c r="R1102" s="92" t="s">
        <v>91</v>
      </c>
      <c r="S1102" s="93" t="s">
        <v>91</v>
      </c>
      <c r="T1102" s="105" t="s">
        <v>99</v>
      </c>
      <c r="U1102" s="89" t="s">
        <v>5897</v>
      </c>
      <c r="V1102" s="89" t="s">
        <v>5898</v>
      </c>
      <c r="W1102" s="89"/>
      <c r="X1102" s="89" t="s">
        <v>5899</v>
      </c>
      <c r="Y1102" s="91"/>
    </row>
    <row r="1103" spans="1:25" x14ac:dyDescent="0.25">
      <c r="A1103" s="89">
        <v>51886</v>
      </c>
      <c r="B1103" s="90" t="s">
        <v>85</v>
      </c>
      <c r="C1103" s="89" t="s">
        <v>86</v>
      </c>
      <c r="D1103" s="89" t="s">
        <v>2723</v>
      </c>
      <c r="E1103" s="76" t="s">
        <v>36</v>
      </c>
      <c r="F1103" s="76" t="str">
        <f>VLOOKUP(E1103,Lookup!$A$1:$B$68,2,FALSE)</f>
        <v>Emergency Flow / ED</v>
      </c>
      <c r="G1103" s="89" t="s">
        <v>2724</v>
      </c>
      <c r="H1103" s="76" t="s">
        <v>4904</v>
      </c>
      <c r="I1103" s="76" t="s">
        <v>36</v>
      </c>
      <c r="J1103" s="91">
        <v>45375</v>
      </c>
      <c r="K1103" s="91">
        <v>45375</v>
      </c>
      <c r="L1103" s="89"/>
      <c r="M1103" s="89" t="s">
        <v>3005</v>
      </c>
      <c r="N1103" s="89" t="s">
        <v>3006</v>
      </c>
      <c r="O1103" s="89" t="s">
        <v>88</v>
      </c>
      <c r="P1103" s="89" t="s">
        <v>90</v>
      </c>
      <c r="Q1103" s="89" t="s">
        <v>157</v>
      </c>
      <c r="R1103" s="96" t="s">
        <v>104</v>
      </c>
      <c r="S1103" s="98" t="s">
        <v>99</v>
      </c>
      <c r="T1103" s="89"/>
      <c r="U1103" s="89" t="s">
        <v>3005</v>
      </c>
      <c r="V1103" s="89"/>
      <c r="W1103" s="89"/>
      <c r="X1103" s="89"/>
      <c r="Y1103" s="91"/>
    </row>
    <row r="1104" spans="1:25" x14ac:dyDescent="0.25">
      <c r="A1104" s="89">
        <v>52029</v>
      </c>
      <c r="B1104" s="90" t="s">
        <v>85</v>
      </c>
      <c r="C1104" s="89" t="s">
        <v>125</v>
      </c>
      <c r="D1104" s="89" t="s">
        <v>2894</v>
      </c>
      <c r="E1104" s="76" t="s">
        <v>528</v>
      </c>
      <c r="F1104" s="76" t="str">
        <f>VLOOKUP(E1104,Lookup!$A$1:$B$68,2,FALSE)</f>
        <v>Integrated Surgery</v>
      </c>
      <c r="G1104" s="89" t="s">
        <v>2914</v>
      </c>
      <c r="H1104" s="76" t="s">
        <v>4923</v>
      </c>
      <c r="I1104" s="76" t="s">
        <v>50</v>
      </c>
      <c r="J1104" s="91">
        <v>45377</v>
      </c>
      <c r="K1104" s="91">
        <v>45360</v>
      </c>
      <c r="L1104" s="89" t="s">
        <v>4824</v>
      </c>
      <c r="M1104" s="89" t="s">
        <v>3503</v>
      </c>
      <c r="N1104" s="89" t="s">
        <v>3504</v>
      </c>
      <c r="O1104" s="89" t="s">
        <v>4942</v>
      </c>
      <c r="P1104" s="89" t="s">
        <v>1232</v>
      </c>
      <c r="Q1104" s="89" t="s">
        <v>1233</v>
      </c>
      <c r="R1104" s="94" t="s">
        <v>99</v>
      </c>
      <c r="S1104" s="89"/>
      <c r="T1104" s="89"/>
      <c r="U1104" s="89"/>
      <c r="V1104" s="89"/>
      <c r="W1104" s="89"/>
      <c r="X1104" s="89"/>
      <c r="Y1104" s="91"/>
    </row>
    <row r="1105" spans="1:25" x14ac:dyDescent="0.25">
      <c r="A1105" s="89">
        <v>52085</v>
      </c>
      <c r="B1105" s="90" t="s">
        <v>92</v>
      </c>
      <c r="C1105" s="89" t="s">
        <v>86</v>
      </c>
      <c r="D1105" s="89" t="s">
        <v>2710</v>
      </c>
      <c r="E1105" s="76" t="s">
        <v>126</v>
      </c>
      <c r="F1105" s="76" t="str">
        <f>VLOOKUP(E1105,Lookup!$A$1:$B$68,2,FALSE)</f>
        <v>Emergency Flow / ED</v>
      </c>
      <c r="G1105" s="89" t="s">
        <v>2732</v>
      </c>
      <c r="H1105" s="76" t="s">
        <v>4904</v>
      </c>
      <c r="I1105" s="76" t="s">
        <v>3240</v>
      </c>
      <c r="J1105" s="91">
        <v>45378</v>
      </c>
      <c r="K1105" s="91">
        <v>45378</v>
      </c>
      <c r="L1105" s="89"/>
      <c r="M1105" s="89" t="s">
        <v>3015</v>
      </c>
      <c r="N1105" s="89" t="s">
        <v>3016</v>
      </c>
      <c r="O1105" s="89" t="s">
        <v>88</v>
      </c>
      <c r="P1105" s="89" t="s">
        <v>158</v>
      </c>
      <c r="Q1105" s="89" t="s">
        <v>157</v>
      </c>
      <c r="R1105" s="92" t="s">
        <v>91</v>
      </c>
      <c r="S1105" s="98" t="s">
        <v>99</v>
      </c>
      <c r="T1105" s="101" t="s">
        <v>91</v>
      </c>
      <c r="U1105" s="89" t="s">
        <v>3017</v>
      </c>
      <c r="V1105" s="89" t="s">
        <v>3018</v>
      </c>
      <c r="W1105" s="89"/>
      <c r="X1105" s="89" t="s">
        <v>3018</v>
      </c>
      <c r="Y1105" s="91"/>
    </row>
    <row r="1106" spans="1:25" x14ac:dyDescent="0.25">
      <c r="A1106" s="89">
        <v>52092</v>
      </c>
      <c r="B1106" s="90" t="s">
        <v>85</v>
      </c>
      <c r="C1106" s="89" t="s">
        <v>86</v>
      </c>
      <c r="D1106" s="89" t="s">
        <v>2719</v>
      </c>
      <c r="E1106" s="76" t="s">
        <v>831</v>
      </c>
      <c r="F1106" s="76" t="str">
        <f>VLOOKUP(E1106,Lookup!$A$1:$B$68,2,FALSE)</f>
        <v>Emergency Flow / ED</v>
      </c>
      <c r="G1106" s="89" t="s">
        <v>2720</v>
      </c>
      <c r="H1106" s="76" t="s">
        <v>4904</v>
      </c>
      <c r="I1106" s="76" t="s">
        <v>3217</v>
      </c>
      <c r="J1106" s="91">
        <v>45378</v>
      </c>
      <c r="K1106" s="91">
        <v>45378</v>
      </c>
      <c r="L1106" s="89" t="s">
        <v>5635</v>
      </c>
      <c r="M1106" s="89" t="s">
        <v>3021</v>
      </c>
      <c r="N1106" s="89" t="s">
        <v>3022</v>
      </c>
      <c r="O1106" s="89" t="s">
        <v>88</v>
      </c>
      <c r="P1106" s="89" t="s">
        <v>158</v>
      </c>
      <c r="Q1106" s="89" t="s">
        <v>89</v>
      </c>
      <c r="R1106" s="96" t="s">
        <v>104</v>
      </c>
      <c r="S1106" s="93" t="s">
        <v>91</v>
      </c>
      <c r="T1106" s="89"/>
      <c r="U1106" s="89" t="s">
        <v>2960</v>
      </c>
      <c r="V1106" s="89"/>
      <c r="W1106" s="89"/>
      <c r="X1106" s="89"/>
      <c r="Y1106" s="91"/>
    </row>
    <row r="1107" spans="1:25" x14ac:dyDescent="0.25">
      <c r="A1107" s="89">
        <v>52107</v>
      </c>
      <c r="B1107" s="108" t="s">
        <v>1895</v>
      </c>
      <c r="C1107" s="89" t="s">
        <v>155</v>
      </c>
      <c r="D1107" s="89" t="s">
        <v>2887</v>
      </c>
      <c r="E1107" s="76" t="s">
        <v>430</v>
      </c>
      <c r="F1107" s="76" t="str">
        <f>VLOOKUP(E1107,Lookup!$A$1:$B$68,2,FALSE)</f>
        <v>Medicine</v>
      </c>
      <c r="G1107" s="89" t="s">
        <v>2888</v>
      </c>
      <c r="H1107" s="76" t="s">
        <v>4904</v>
      </c>
      <c r="I1107" s="76" t="s">
        <v>3241</v>
      </c>
      <c r="J1107" s="91">
        <v>45378</v>
      </c>
      <c r="K1107" s="91">
        <v>45378</v>
      </c>
      <c r="L1107" s="89" t="s">
        <v>4805</v>
      </c>
      <c r="M1107" s="89" t="s">
        <v>3023</v>
      </c>
      <c r="N1107" s="89" t="s">
        <v>3024</v>
      </c>
      <c r="O1107" s="89" t="s">
        <v>192</v>
      </c>
      <c r="P1107" s="89" t="s">
        <v>383</v>
      </c>
      <c r="Q1107" s="89" t="s">
        <v>383</v>
      </c>
      <c r="R1107" s="94" t="s">
        <v>99</v>
      </c>
      <c r="S1107" s="89"/>
      <c r="T1107" s="89"/>
      <c r="U1107" s="89"/>
      <c r="V1107" s="89"/>
      <c r="W1107" s="89"/>
      <c r="X1107" s="89"/>
      <c r="Y1107" s="91"/>
    </row>
    <row r="1108" spans="1:25" x14ac:dyDescent="0.25">
      <c r="A1108" s="89">
        <v>52155</v>
      </c>
      <c r="B1108" s="90" t="s">
        <v>92</v>
      </c>
      <c r="C1108" s="89" t="s">
        <v>86</v>
      </c>
      <c r="D1108" s="89" t="s">
        <v>2710</v>
      </c>
      <c r="E1108" s="76" t="s">
        <v>126</v>
      </c>
      <c r="F1108" s="76" t="str">
        <f>VLOOKUP(E1108,Lookup!$A$1:$B$68,2,FALSE)</f>
        <v>Emergency Flow / ED</v>
      </c>
      <c r="G1108" s="89" t="s">
        <v>2720</v>
      </c>
      <c r="H1108" s="76" t="s">
        <v>4904</v>
      </c>
      <c r="I1108" s="76" t="s">
        <v>3217</v>
      </c>
      <c r="J1108" s="91">
        <v>45379</v>
      </c>
      <c r="K1108" s="91">
        <v>45377</v>
      </c>
      <c r="L1108" s="89"/>
      <c r="M1108" s="89" t="s">
        <v>3025</v>
      </c>
      <c r="N1108" s="89" t="s">
        <v>3026</v>
      </c>
      <c r="O1108" s="89" t="s">
        <v>131</v>
      </c>
      <c r="P1108" s="89" t="s">
        <v>132</v>
      </c>
      <c r="Q1108" s="89" t="s">
        <v>586</v>
      </c>
      <c r="R1108" s="95" t="s">
        <v>11</v>
      </c>
      <c r="S1108" s="93" t="s">
        <v>91</v>
      </c>
      <c r="T1108" s="89"/>
      <c r="U1108" s="89" t="s">
        <v>3027</v>
      </c>
      <c r="V1108" s="89"/>
      <c r="W1108" s="89"/>
      <c r="X1108" s="89"/>
      <c r="Y1108" s="91"/>
    </row>
    <row r="1109" spans="1:25" x14ac:dyDescent="0.25">
      <c r="A1109" s="89">
        <v>52152</v>
      </c>
      <c r="B1109" s="90" t="s">
        <v>85</v>
      </c>
      <c r="C1109" s="89" t="s">
        <v>125</v>
      </c>
      <c r="D1109" s="89" t="s">
        <v>2811</v>
      </c>
      <c r="E1109" s="76" t="s">
        <v>204</v>
      </c>
      <c r="F1109" s="76" t="str">
        <f>VLOOKUP(E1109,Lookup!$A$1:$B$68,2,FALSE)</f>
        <v>Medicine</v>
      </c>
      <c r="G1109" s="89" t="s">
        <v>2812</v>
      </c>
      <c r="H1109" s="76" t="s">
        <v>4904</v>
      </c>
      <c r="I1109" s="76" t="s">
        <v>3231</v>
      </c>
      <c r="J1109" s="91">
        <v>45379</v>
      </c>
      <c r="K1109" s="91">
        <v>45377</v>
      </c>
      <c r="L1109" s="89" t="s">
        <v>4757</v>
      </c>
      <c r="M1109" s="89" t="s">
        <v>2482</v>
      </c>
      <c r="N1109" s="89" t="s">
        <v>1540</v>
      </c>
      <c r="O1109" s="89" t="s">
        <v>127</v>
      </c>
      <c r="P1109" s="89" t="s">
        <v>128</v>
      </c>
      <c r="Q1109" s="89" t="s">
        <v>129</v>
      </c>
      <c r="R1109" s="92" t="s">
        <v>91</v>
      </c>
      <c r="S1109" s="89"/>
      <c r="T1109" s="89"/>
      <c r="U1109" s="89" t="s">
        <v>3086</v>
      </c>
      <c r="V1109" s="89" t="s">
        <v>3086</v>
      </c>
      <c r="W1109" s="89"/>
      <c r="X1109" s="89" t="s">
        <v>3087</v>
      </c>
      <c r="Y1109" s="91"/>
    </row>
    <row r="1110" spans="1:25" x14ac:dyDescent="0.25">
      <c r="A1110" s="89">
        <v>52150</v>
      </c>
      <c r="B1110" s="90" t="s">
        <v>85</v>
      </c>
      <c r="C1110" s="89" t="s">
        <v>86</v>
      </c>
      <c r="D1110" s="89" t="s">
        <v>2811</v>
      </c>
      <c r="E1110" s="76" t="s">
        <v>204</v>
      </c>
      <c r="F1110" s="76" t="str">
        <f>VLOOKUP(E1110,Lookup!$A$1:$B$68,2,FALSE)</f>
        <v>Medicine</v>
      </c>
      <c r="G1110" s="89" t="s">
        <v>2812</v>
      </c>
      <c r="H1110" s="76" t="s">
        <v>4904</v>
      </c>
      <c r="I1110" s="76" t="s">
        <v>3231</v>
      </c>
      <c r="J1110" s="91">
        <v>45379</v>
      </c>
      <c r="K1110" s="91">
        <v>45379</v>
      </c>
      <c r="L1110" s="89" t="s">
        <v>5593</v>
      </c>
      <c r="M1110" s="89" t="s">
        <v>3028</v>
      </c>
      <c r="N1110" s="89" t="s">
        <v>417</v>
      </c>
      <c r="O1110" s="89" t="s">
        <v>127</v>
      </c>
      <c r="P1110" s="89" t="s">
        <v>145</v>
      </c>
      <c r="Q1110" s="89" t="s">
        <v>149</v>
      </c>
      <c r="R1110" s="92" t="s">
        <v>91</v>
      </c>
      <c r="S1110" s="93" t="s">
        <v>91</v>
      </c>
      <c r="T1110" s="89"/>
      <c r="U1110" s="89" t="s">
        <v>3089</v>
      </c>
      <c r="V1110" s="89" t="s">
        <v>3090</v>
      </c>
      <c r="W1110" s="89"/>
      <c r="X1110" s="89" t="s">
        <v>3091</v>
      </c>
      <c r="Y1110" s="91"/>
    </row>
    <row r="1111" spans="1:25" x14ac:dyDescent="0.25">
      <c r="A1111" s="89">
        <v>52164</v>
      </c>
      <c r="B1111" s="90" t="s">
        <v>92</v>
      </c>
      <c r="C1111" s="89" t="s">
        <v>86</v>
      </c>
      <c r="D1111" s="89" t="s">
        <v>2718</v>
      </c>
      <c r="E1111" s="76" t="s">
        <v>130</v>
      </c>
      <c r="F1111" s="76" t="str">
        <f>VLOOKUP(E1111,Lookup!$A$1:$B$68,2,FALSE)</f>
        <v>Medicine</v>
      </c>
      <c r="G1111" s="89" t="s">
        <v>4075</v>
      </c>
      <c r="H1111" s="76" t="s">
        <v>4904</v>
      </c>
      <c r="I1111" s="76" t="s">
        <v>4076</v>
      </c>
      <c r="J1111" s="91">
        <v>45379</v>
      </c>
      <c r="K1111" s="91">
        <v>45379</v>
      </c>
      <c r="L1111" s="89" t="s">
        <v>4787</v>
      </c>
      <c r="M1111" s="89" t="s">
        <v>3030</v>
      </c>
      <c r="N1111" s="89" t="s">
        <v>3031</v>
      </c>
      <c r="O1111" s="89" t="s">
        <v>88</v>
      </c>
      <c r="P1111" s="89" t="s">
        <v>90</v>
      </c>
      <c r="Q1111" s="89" t="s">
        <v>190</v>
      </c>
      <c r="R1111" s="96" t="s">
        <v>104</v>
      </c>
      <c r="S1111" s="93" t="s">
        <v>91</v>
      </c>
      <c r="T1111" s="89"/>
      <c r="U1111" s="89" t="s">
        <v>3088</v>
      </c>
      <c r="V1111" s="89"/>
      <c r="W1111" s="89"/>
      <c r="X1111" s="89"/>
      <c r="Y1111" s="91"/>
    </row>
    <row r="1112" spans="1:25" x14ac:dyDescent="0.25">
      <c r="A1112" s="89">
        <v>52215</v>
      </c>
      <c r="B1112" s="90" t="s">
        <v>85</v>
      </c>
      <c r="C1112" s="89" t="s">
        <v>86</v>
      </c>
      <c r="D1112" s="89" t="s">
        <v>2811</v>
      </c>
      <c r="E1112" s="76" t="s">
        <v>204</v>
      </c>
      <c r="F1112" s="76" t="str">
        <f>VLOOKUP(E1112,Lookup!$A$1:$B$68,2,FALSE)</f>
        <v>Medicine</v>
      </c>
      <c r="G1112" s="89" t="s">
        <v>2707</v>
      </c>
      <c r="H1112" s="76" t="s">
        <v>4904</v>
      </c>
      <c r="I1112" s="76" t="s">
        <v>3260</v>
      </c>
      <c r="J1112" s="91">
        <v>45380</v>
      </c>
      <c r="K1112" s="91">
        <v>45378</v>
      </c>
      <c r="L1112" s="89"/>
      <c r="M1112" s="89" t="s">
        <v>3032</v>
      </c>
      <c r="N1112" s="89" t="s">
        <v>3033</v>
      </c>
      <c r="O1112" s="89" t="s">
        <v>210</v>
      </c>
      <c r="P1112" s="89" t="s">
        <v>782</v>
      </c>
      <c r="Q1112" s="89" t="s">
        <v>783</v>
      </c>
      <c r="R1112" s="92" t="s">
        <v>91</v>
      </c>
      <c r="S1112" s="89"/>
      <c r="T1112" s="89"/>
      <c r="U1112" s="89"/>
      <c r="V1112" s="89"/>
      <c r="W1112" s="89"/>
      <c r="X1112" s="89"/>
      <c r="Y1112" s="91"/>
    </row>
    <row r="1113" spans="1:25" x14ac:dyDescent="0.25">
      <c r="A1113" s="89">
        <v>52255</v>
      </c>
      <c r="B1113" s="90" t="s">
        <v>85</v>
      </c>
      <c r="C1113" s="89" t="s">
        <v>86</v>
      </c>
      <c r="D1113" s="89" t="s">
        <v>2710</v>
      </c>
      <c r="E1113" s="76" t="s">
        <v>126</v>
      </c>
      <c r="F1113" s="76" t="str">
        <f>VLOOKUP(E1113,Lookup!$A$1:$B$68,2,FALSE)</f>
        <v>Emergency Flow / ED</v>
      </c>
      <c r="G1113" s="89" t="s">
        <v>2732</v>
      </c>
      <c r="H1113" s="76" t="s">
        <v>4904</v>
      </c>
      <c r="I1113" s="76" t="s">
        <v>3240</v>
      </c>
      <c r="J1113" s="91">
        <v>45381</v>
      </c>
      <c r="K1113" s="91">
        <v>45380</v>
      </c>
      <c r="L1113" s="89" t="s">
        <v>4757</v>
      </c>
      <c r="M1113" s="89" t="s">
        <v>3035</v>
      </c>
      <c r="N1113" s="89" t="s">
        <v>3036</v>
      </c>
      <c r="O1113" s="89" t="s">
        <v>88</v>
      </c>
      <c r="P1113" s="89" t="s">
        <v>4909</v>
      </c>
      <c r="Q1113" s="89" t="s">
        <v>4927</v>
      </c>
      <c r="R1113" s="94" t="s">
        <v>99</v>
      </c>
      <c r="S1113" s="89"/>
      <c r="T1113" s="89"/>
      <c r="U1113" s="89"/>
      <c r="V1113" s="89"/>
      <c r="W1113" s="89"/>
      <c r="X1113" s="89"/>
      <c r="Y1113" s="91"/>
    </row>
    <row r="1114" spans="1:25" x14ac:dyDescent="0.25">
      <c r="A1114" s="89">
        <v>52292</v>
      </c>
      <c r="B1114" s="90" t="s">
        <v>85</v>
      </c>
      <c r="C1114" s="89" t="s">
        <v>86</v>
      </c>
      <c r="D1114" s="89" t="s">
        <v>2742</v>
      </c>
      <c r="E1114" s="76" t="s">
        <v>569</v>
      </c>
      <c r="F1114" s="76" t="str">
        <f>VLOOKUP(E1114,Lookup!$A$1:$B$68,2,FALSE)</f>
        <v>Medicine</v>
      </c>
      <c r="G1114" s="89" t="s">
        <v>2743</v>
      </c>
      <c r="H1114" s="76" t="s">
        <v>4904</v>
      </c>
      <c r="I1114" s="76" t="s">
        <v>3242</v>
      </c>
      <c r="J1114" s="91">
        <v>45381</v>
      </c>
      <c r="K1114" s="91">
        <v>45381</v>
      </c>
      <c r="L1114" s="89"/>
      <c r="M1114" s="89" t="s">
        <v>3037</v>
      </c>
      <c r="N1114" s="89" t="s">
        <v>3038</v>
      </c>
      <c r="O1114" s="89" t="s">
        <v>135</v>
      </c>
      <c r="P1114" s="89" t="s">
        <v>136</v>
      </c>
      <c r="Q1114" s="89" t="s">
        <v>439</v>
      </c>
      <c r="R1114" s="94" t="s">
        <v>99</v>
      </c>
      <c r="S1114" s="89"/>
      <c r="T1114" s="89"/>
      <c r="U1114" s="89"/>
      <c r="V1114" s="89"/>
      <c r="W1114" s="89"/>
      <c r="X1114" s="89"/>
      <c r="Y1114" s="91"/>
    </row>
    <row r="1115" spans="1:25" x14ac:dyDescent="0.25">
      <c r="A1115" s="89">
        <v>52267</v>
      </c>
      <c r="B1115" s="90" t="s">
        <v>85</v>
      </c>
      <c r="C1115" s="89" t="s">
        <v>86</v>
      </c>
      <c r="D1115" s="89" t="s">
        <v>2710</v>
      </c>
      <c r="E1115" s="76" t="s">
        <v>126</v>
      </c>
      <c r="F1115" s="76" t="str">
        <f>VLOOKUP(E1115,Lookup!$A$1:$B$68,2,FALSE)</f>
        <v>Emergency Flow / ED</v>
      </c>
      <c r="G1115" s="89" t="s">
        <v>2732</v>
      </c>
      <c r="H1115" s="76" t="s">
        <v>4904</v>
      </c>
      <c r="I1115" s="76" t="s">
        <v>3240</v>
      </c>
      <c r="J1115" s="91">
        <v>45381</v>
      </c>
      <c r="K1115" s="91">
        <v>45381</v>
      </c>
      <c r="L1115" s="89" t="s">
        <v>5658</v>
      </c>
      <c r="M1115" s="89" t="s">
        <v>3092</v>
      </c>
      <c r="N1115" s="89" t="s">
        <v>3093</v>
      </c>
      <c r="O1115" s="89" t="s">
        <v>135</v>
      </c>
      <c r="P1115" s="89" t="s">
        <v>136</v>
      </c>
      <c r="Q1115" s="89" t="s">
        <v>909</v>
      </c>
      <c r="R1115" s="94" t="s">
        <v>99</v>
      </c>
      <c r="S1115" s="89"/>
      <c r="T1115" s="89"/>
      <c r="U1115" s="89"/>
      <c r="V1115" s="89"/>
      <c r="W1115" s="89"/>
      <c r="X1115" s="89"/>
      <c r="Y1115" s="91"/>
    </row>
    <row r="1116" spans="1:25" x14ac:dyDescent="0.25">
      <c r="A1116" s="89">
        <v>52337</v>
      </c>
      <c r="B1116" s="90" t="s">
        <v>92</v>
      </c>
      <c r="C1116" s="89" t="s">
        <v>155</v>
      </c>
      <c r="D1116" s="89" t="s">
        <v>2710</v>
      </c>
      <c r="E1116" s="76" t="s">
        <v>126</v>
      </c>
      <c r="F1116" s="76" t="str">
        <f>VLOOKUP(E1116,Lookup!$A$1:$B$68,2,FALSE)</f>
        <v>Emergency Flow / ED</v>
      </c>
      <c r="G1116" s="89" t="s">
        <v>2732</v>
      </c>
      <c r="H1116" s="76" t="s">
        <v>4904</v>
      </c>
      <c r="I1116" s="76" t="s">
        <v>3240</v>
      </c>
      <c r="J1116" s="91">
        <v>45382</v>
      </c>
      <c r="K1116" s="91">
        <v>45378</v>
      </c>
      <c r="L1116" s="89" t="s">
        <v>5657</v>
      </c>
      <c r="M1116" s="89" t="s">
        <v>3517</v>
      </c>
      <c r="N1116" s="89" t="s">
        <v>3518</v>
      </c>
      <c r="O1116" s="89" t="s">
        <v>135</v>
      </c>
      <c r="P1116" s="89" t="s">
        <v>378</v>
      </c>
      <c r="Q1116" s="89" t="s">
        <v>3512</v>
      </c>
      <c r="R1116" s="96" t="s">
        <v>104</v>
      </c>
      <c r="S1116" s="100" t="s">
        <v>104</v>
      </c>
      <c r="T1116" s="89"/>
      <c r="U1116" s="89" t="s">
        <v>3095</v>
      </c>
      <c r="V1116" s="89"/>
      <c r="W1116" s="89"/>
      <c r="X1116" s="89"/>
      <c r="Y1116" s="91"/>
    </row>
    <row r="1117" spans="1:25" x14ac:dyDescent="0.25">
      <c r="A1117" s="89">
        <v>52391</v>
      </c>
      <c r="B1117" s="90" t="s">
        <v>183</v>
      </c>
      <c r="C1117" s="89" t="s">
        <v>86</v>
      </c>
      <c r="D1117" s="89" t="s">
        <v>2826</v>
      </c>
      <c r="E1117" s="76" t="s">
        <v>268</v>
      </c>
      <c r="F1117" s="76" t="str">
        <f>VLOOKUP(E1117,Lookup!$A$1:$B$68,2,FALSE)</f>
        <v>Specialist Surgery</v>
      </c>
      <c r="G1117" s="89" t="s">
        <v>2734</v>
      </c>
      <c r="H1117" s="76" t="s">
        <v>4904</v>
      </c>
      <c r="I1117" s="76" t="s">
        <v>3234</v>
      </c>
      <c r="J1117" s="91">
        <v>45383</v>
      </c>
      <c r="K1117" s="91">
        <v>45381</v>
      </c>
      <c r="L1117" s="89"/>
      <c r="M1117" s="89" t="s">
        <v>3039</v>
      </c>
      <c r="N1117" s="89" t="s">
        <v>3040</v>
      </c>
      <c r="O1117" s="89" t="s">
        <v>127</v>
      </c>
      <c r="P1117" s="89" t="s">
        <v>128</v>
      </c>
      <c r="Q1117" s="89" t="s">
        <v>189</v>
      </c>
      <c r="R1117" s="92" t="s">
        <v>91</v>
      </c>
      <c r="S1117" s="93" t="s">
        <v>91</v>
      </c>
      <c r="T1117" s="101" t="s">
        <v>91</v>
      </c>
      <c r="U1117" s="89" t="s">
        <v>3094</v>
      </c>
      <c r="V1117" s="89" t="s">
        <v>4125</v>
      </c>
      <c r="W1117" s="89"/>
      <c r="X1117" s="89" t="s">
        <v>4126</v>
      </c>
      <c r="Y1117" s="91"/>
    </row>
    <row r="1118" spans="1:25" x14ac:dyDescent="0.25">
      <c r="A1118" s="89">
        <v>52400</v>
      </c>
      <c r="B1118" s="90" t="s">
        <v>85</v>
      </c>
      <c r="C1118" s="89" t="s">
        <v>86</v>
      </c>
      <c r="D1118" s="89" t="s">
        <v>2718</v>
      </c>
      <c r="E1118" s="76" t="s">
        <v>130</v>
      </c>
      <c r="F1118" s="76" t="str">
        <f>VLOOKUP(E1118,Lookup!$A$1:$B$68,2,FALSE)</f>
        <v>Medicine</v>
      </c>
      <c r="G1118" s="89" t="s">
        <v>2732</v>
      </c>
      <c r="H1118" s="76" t="s">
        <v>4904</v>
      </c>
      <c r="I1118" s="76" t="s">
        <v>3240</v>
      </c>
      <c r="J1118" s="91">
        <v>45383</v>
      </c>
      <c r="K1118" s="91">
        <v>45383</v>
      </c>
      <c r="L1118" s="89" t="s">
        <v>5571</v>
      </c>
      <c r="M1118" s="89" t="s">
        <v>3043</v>
      </c>
      <c r="N1118" s="89" t="s">
        <v>3044</v>
      </c>
      <c r="O1118" s="89" t="s">
        <v>88</v>
      </c>
      <c r="P1118" s="89" t="s">
        <v>90</v>
      </c>
      <c r="Q1118" s="89" t="s">
        <v>190</v>
      </c>
      <c r="R1118" s="94" t="s">
        <v>99</v>
      </c>
      <c r="S1118" s="89"/>
      <c r="T1118" s="89"/>
      <c r="U1118" s="89"/>
      <c r="V1118" s="89"/>
      <c r="W1118" s="89"/>
      <c r="X1118" s="89"/>
      <c r="Y1118" s="91"/>
    </row>
    <row r="1119" spans="1:25" x14ac:dyDescent="0.25">
      <c r="A1119" s="89">
        <v>52435</v>
      </c>
      <c r="B1119" s="90" t="s">
        <v>183</v>
      </c>
      <c r="C1119" s="89" t="s">
        <v>86</v>
      </c>
      <c r="D1119" s="89" t="s">
        <v>2730</v>
      </c>
      <c r="E1119" s="76" t="s">
        <v>861</v>
      </c>
      <c r="F1119" s="76" t="str">
        <f>VLOOKUP(E1119,Lookup!$A$1:$B$68,2,FALSE)</f>
        <v>Radiology</v>
      </c>
      <c r="G1119" s="89" t="s">
        <v>2815</v>
      </c>
      <c r="H1119" s="76" t="s">
        <v>4904</v>
      </c>
      <c r="I1119" s="76" t="s">
        <v>3235</v>
      </c>
      <c r="J1119" s="91">
        <v>45384</v>
      </c>
      <c r="K1119" s="91">
        <v>45373</v>
      </c>
      <c r="L1119" s="89"/>
      <c r="M1119" s="89" t="s">
        <v>3045</v>
      </c>
      <c r="N1119" s="89" t="s">
        <v>3046</v>
      </c>
      <c r="O1119" s="89" t="s">
        <v>176</v>
      </c>
      <c r="P1119" s="89" t="s">
        <v>195</v>
      </c>
      <c r="Q1119" s="89" t="s">
        <v>196</v>
      </c>
      <c r="R1119" s="92" t="s">
        <v>91</v>
      </c>
      <c r="S1119" s="93" t="s">
        <v>91</v>
      </c>
      <c r="T1119" s="105" t="s">
        <v>99</v>
      </c>
      <c r="U1119" s="89" t="s">
        <v>5894</v>
      </c>
      <c r="V1119" s="89" t="s">
        <v>5895</v>
      </c>
      <c r="W1119" s="89"/>
      <c r="X1119" s="89" t="s">
        <v>5896</v>
      </c>
      <c r="Y1119" s="91"/>
    </row>
    <row r="1120" spans="1:25" x14ac:dyDescent="0.25">
      <c r="A1120" s="89">
        <v>52481</v>
      </c>
      <c r="B1120" s="90" t="s">
        <v>92</v>
      </c>
      <c r="C1120" s="89" t="s">
        <v>86</v>
      </c>
      <c r="D1120" s="89" t="s">
        <v>2726</v>
      </c>
      <c r="E1120" s="76" t="s">
        <v>138</v>
      </c>
      <c r="F1120" s="76" t="str">
        <f>VLOOKUP(E1120,Lookup!$A$1:$B$68,2,FALSE)</f>
        <v>Specialist Surgery</v>
      </c>
      <c r="G1120" s="89" t="s">
        <v>2926</v>
      </c>
      <c r="H1120" s="76" t="s">
        <v>4904</v>
      </c>
      <c r="I1120" s="76" t="s">
        <v>48</v>
      </c>
      <c r="J1120" s="91">
        <v>45384</v>
      </c>
      <c r="K1120" s="91">
        <v>45384</v>
      </c>
      <c r="L1120" s="89" t="s">
        <v>4798</v>
      </c>
      <c r="M1120" s="89" t="s">
        <v>3047</v>
      </c>
      <c r="N1120" s="89" t="s">
        <v>3048</v>
      </c>
      <c r="O1120" s="89" t="s">
        <v>135</v>
      </c>
      <c r="P1120" s="89" t="s">
        <v>205</v>
      </c>
      <c r="Q1120" s="89" t="s">
        <v>206</v>
      </c>
      <c r="R1120" s="92" t="s">
        <v>91</v>
      </c>
      <c r="S1120" s="93" t="s">
        <v>91</v>
      </c>
      <c r="T1120" s="89"/>
      <c r="U1120" s="89" t="s">
        <v>3358</v>
      </c>
      <c r="V1120" s="89"/>
      <c r="W1120" s="89"/>
      <c r="X1120" s="89"/>
      <c r="Y1120" s="91"/>
    </row>
    <row r="1121" spans="1:25" x14ac:dyDescent="0.25">
      <c r="A1121" s="89">
        <v>52522</v>
      </c>
      <c r="B1121" s="90" t="s">
        <v>92</v>
      </c>
      <c r="C1121" s="89" t="s">
        <v>86</v>
      </c>
      <c r="D1121" s="89" t="s">
        <v>2813</v>
      </c>
      <c r="E1121" s="76" t="s">
        <v>1675</v>
      </c>
      <c r="F1121" s="76" t="str">
        <f>VLOOKUP(E1121,Lookup!$A$1:$B$68,2,FALSE)</f>
        <v>Pathology</v>
      </c>
      <c r="G1121" s="89" t="s">
        <v>2940</v>
      </c>
      <c r="H1121" s="76" t="s">
        <v>4904</v>
      </c>
      <c r="I1121" s="76" t="s">
        <v>3280</v>
      </c>
      <c r="J1121" s="91">
        <v>45385</v>
      </c>
      <c r="K1121" s="91">
        <v>45306</v>
      </c>
      <c r="L1121" s="89"/>
      <c r="M1121" s="89" t="s">
        <v>3049</v>
      </c>
      <c r="N1121" s="89" t="s">
        <v>3050</v>
      </c>
      <c r="O1121" s="89" t="s">
        <v>96</v>
      </c>
      <c r="P1121" s="89" t="s">
        <v>736</v>
      </c>
      <c r="Q1121" s="89" t="s">
        <v>98</v>
      </c>
      <c r="R1121" s="94" t="s">
        <v>99</v>
      </c>
      <c r="S1121" s="98" t="s">
        <v>99</v>
      </c>
      <c r="T1121" s="89"/>
      <c r="U1121" s="89" t="s">
        <v>3330</v>
      </c>
      <c r="V1121" s="89"/>
      <c r="W1121" s="89"/>
      <c r="X1121" s="89"/>
      <c r="Y1121" s="91"/>
    </row>
    <row r="1122" spans="1:25" x14ac:dyDescent="0.25">
      <c r="A1122" s="89">
        <v>52548</v>
      </c>
      <c r="B1122" s="90" t="s">
        <v>85</v>
      </c>
      <c r="C1122" s="89" t="s">
        <v>316</v>
      </c>
      <c r="D1122" s="89" t="s">
        <v>2716</v>
      </c>
      <c r="E1122" s="76" t="s">
        <v>87</v>
      </c>
      <c r="F1122" s="76" t="str">
        <f>VLOOKUP(E1122,Lookup!$A$1:$B$68,2,FALSE)</f>
        <v>Integrated Surgery</v>
      </c>
      <c r="G1122" s="89" t="s">
        <v>2850</v>
      </c>
      <c r="H1122" s="76" t="s">
        <v>5547</v>
      </c>
      <c r="J1122" s="91">
        <v>45385</v>
      </c>
      <c r="K1122" s="91">
        <v>45367</v>
      </c>
      <c r="L1122" s="89" t="s">
        <v>5655</v>
      </c>
      <c r="M1122" s="89" t="s">
        <v>3080</v>
      </c>
      <c r="N1122" s="89" t="s">
        <v>3081</v>
      </c>
      <c r="O1122" s="89" t="s">
        <v>150</v>
      </c>
      <c r="P1122" s="89" t="s">
        <v>231</v>
      </c>
      <c r="Q1122" s="89" t="s">
        <v>2508</v>
      </c>
      <c r="R1122" s="94" t="s">
        <v>99</v>
      </c>
      <c r="S1122" s="89"/>
      <c r="T1122" s="89"/>
      <c r="U1122" s="89"/>
      <c r="V1122" s="89"/>
      <c r="W1122" s="89"/>
      <c r="X1122" s="89"/>
      <c r="Y1122" s="91"/>
    </row>
    <row r="1123" spans="1:25" x14ac:dyDescent="0.25">
      <c r="A1123" s="89">
        <v>52551</v>
      </c>
      <c r="B1123" s="90" t="s">
        <v>92</v>
      </c>
      <c r="C1123" s="89" t="s">
        <v>86</v>
      </c>
      <c r="D1123" s="89" t="s">
        <v>2709</v>
      </c>
      <c r="E1123" s="76" t="s">
        <v>122</v>
      </c>
      <c r="F1123" s="76" t="str">
        <f>VLOOKUP(E1123,Lookup!$A$1:$B$68,2,FALSE)</f>
        <v>Integrated Surgery</v>
      </c>
      <c r="G1123" s="89" t="s">
        <v>2944</v>
      </c>
      <c r="H1123" s="76" t="s">
        <v>4970</v>
      </c>
      <c r="I1123" s="76" t="s">
        <v>55</v>
      </c>
      <c r="J1123" s="91">
        <v>45385</v>
      </c>
      <c r="K1123" s="91">
        <v>45384</v>
      </c>
      <c r="L1123" s="89" t="s">
        <v>5656</v>
      </c>
      <c r="M1123" s="89" t="s">
        <v>3357</v>
      </c>
      <c r="N1123" s="89" t="s">
        <v>3100</v>
      </c>
      <c r="O1123" s="89" t="s">
        <v>131</v>
      </c>
      <c r="P1123" s="89" t="s">
        <v>132</v>
      </c>
      <c r="Q1123" s="89" t="s">
        <v>133</v>
      </c>
      <c r="R1123" s="94" t="s">
        <v>99</v>
      </c>
      <c r="S1123" s="98" t="s">
        <v>99</v>
      </c>
      <c r="T1123" s="89"/>
      <c r="U1123" s="89" t="s">
        <v>3777</v>
      </c>
      <c r="V1123" s="89"/>
      <c r="W1123" s="89"/>
      <c r="X1123" s="89"/>
      <c r="Y1123" s="91"/>
    </row>
    <row r="1124" spans="1:25" x14ac:dyDescent="0.25">
      <c r="A1124" s="89">
        <v>52542</v>
      </c>
      <c r="B1124" s="90" t="s">
        <v>92</v>
      </c>
      <c r="C1124" s="89" t="s">
        <v>86</v>
      </c>
      <c r="D1124" s="89" t="s">
        <v>2746</v>
      </c>
      <c r="E1124" s="76" t="s">
        <v>110</v>
      </c>
      <c r="F1124" s="76" t="str">
        <f>VLOOKUP(E1124,Lookup!$A$1:$B$68,2,FALSE)</f>
        <v>Medicine</v>
      </c>
      <c r="G1124" s="89" t="s">
        <v>4075</v>
      </c>
      <c r="H1124" s="76" t="s">
        <v>4904</v>
      </c>
      <c r="I1124" s="76" t="s">
        <v>4076</v>
      </c>
      <c r="J1124" s="91">
        <v>45385</v>
      </c>
      <c r="K1124" s="91">
        <v>45384</v>
      </c>
      <c r="L1124" s="89"/>
      <c r="M1124" s="89" t="s">
        <v>3097</v>
      </c>
      <c r="N1124" s="89" t="s">
        <v>3098</v>
      </c>
      <c r="O1124" s="89" t="s">
        <v>729</v>
      </c>
      <c r="P1124" s="89" t="s">
        <v>1823</v>
      </c>
      <c r="Q1124" s="89" t="s">
        <v>98</v>
      </c>
      <c r="R1124" s="92" t="s">
        <v>91</v>
      </c>
      <c r="S1124" s="93" t="s">
        <v>91</v>
      </c>
      <c r="T1124" s="89"/>
      <c r="U1124" s="89" t="s">
        <v>3099</v>
      </c>
      <c r="V1124" s="89"/>
      <c r="W1124" s="89"/>
      <c r="X1124" s="89"/>
      <c r="Y1124" s="91"/>
    </row>
    <row r="1125" spans="1:25" x14ac:dyDescent="0.25">
      <c r="A1125" s="89">
        <v>52507</v>
      </c>
      <c r="B1125" s="90" t="s">
        <v>85</v>
      </c>
      <c r="C1125" s="89" t="s">
        <v>86</v>
      </c>
      <c r="D1125" s="89" t="s">
        <v>2710</v>
      </c>
      <c r="E1125" s="76" t="s">
        <v>126</v>
      </c>
      <c r="F1125" s="76" t="str">
        <f>VLOOKUP(E1125,Lookup!$A$1:$B$68,2,FALSE)</f>
        <v>Emergency Flow / ED</v>
      </c>
      <c r="G1125" s="89" t="s">
        <v>2711</v>
      </c>
      <c r="H1125" s="76" t="s">
        <v>4904</v>
      </c>
      <c r="I1125" s="76" t="s">
        <v>3243</v>
      </c>
      <c r="J1125" s="91">
        <v>45385</v>
      </c>
      <c r="K1125" s="91">
        <v>45385</v>
      </c>
      <c r="L1125" s="89" t="s">
        <v>5459</v>
      </c>
      <c r="M1125" s="89" t="s">
        <v>3052</v>
      </c>
      <c r="N1125" s="89" t="s">
        <v>417</v>
      </c>
      <c r="O1125" s="89" t="s">
        <v>127</v>
      </c>
      <c r="P1125" s="89" t="s">
        <v>145</v>
      </c>
      <c r="Q1125" s="89" t="s">
        <v>149</v>
      </c>
      <c r="R1125" s="92" t="s">
        <v>91</v>
      </c>
      <c r="S1125" s="93" t="s">
        <v>91</v>
      </c>
      <c r="T1125" s="89"/>
      <c r="U1125" s="89"/>
      <c r="V1125" s="89"/>
      <c r="W1125" s="89"/>
      <c r="X1125" s="89"/>
      <c r="Y1125" s="91"/>
    </row>
    <row r="1126" spans="1:25" x14ac:dyDescent="0.25">
      <c r="A1126" s="89">
        <v>52620</v>
      </c>
      <c r="B1126" s="90" t="s">
        <v>85</v>
      </c>
      <c r="C1126" s="89" t="s">
        <v>86</v>
      </c>
      <c r="D1126" s="89" t="s">
        <v>2723</v>
      </c>
      <c r="E1126" s="76" t="s">
        <v>36</v>
      </c>
      <c r="F1126" s="76" t="str">
        <f>VLOOKUP(E1126,Lookup!$A$1:$B$68,2,FALSE)</f>
        <v>Emergency Flow / ED</v>
      </c>
      <c r="G1126" s="89" t="s">
        <v>2724</v>
      </c>
      <c r="H1126" s="76" t="s">
        <v>4904</v>
      </c>
      <c r="I1126" s="76" t="s">
        <v>36</v>
      </c>
      <c r="J1126" s="91">
        <v>45386</v>
      </c>
      <c r="K1126" s="91">
        <v>45372</v>
      </c>
      <c r="L1126" s="89"/>
      <c r="M1126" s="89" t="s">
        <v>3083</v>
      </c>
      <c r="N1126" s="89" t="s">
        <v>3084</v>
      </c>
      <c r="O1126" s="89" t="s">
        <v>127</v>
      </c>
      <c r="P1126" s="89" t="s">
        <v>145</v>
      </c>
      <c r="Q1126" s="89" t="s">
        <v>310</v>
      </c>
      <c r="R1126" s="92" t="s">
        <v>91</v>
      </c>
      <c r="S1126" s="89"/>
      <c r="T1126" s="89"/>
      <c r="U1126" s="89"/>
      <c r="V1126" s="89"/>
      <c r="W1126" s="89"/>
      <c r="X1126" s="89"/>
      <c r="Y1126" s="91"/>
    </row>
    <row r="1127" spans="1:25" x14ac:dyDescent="0.25">
      <c r="A1127" s="89">
        <v>52606</v>
      </c>
      <c r="B1127" s="90" t="s">
        <v>85</v>
      </c>
      <c r="C1127" s="89" t="s">
        <v>86</v>
      </c>
      <c r="D1127" s="89" t="s">
        <v>2819</v>
      </c>
      <c r="E1127" s="76" t="s">
        <v>245</v>
      </c>
      <c r="F1127" s="76" t="str">
        <f>VLOOKUP(E1127,Lookup!$A$1:$B$68,2,FALSE)</f>
        <v>Specialist Surgery</v>
      </c>
      <c r="G1127" s="89" t="s">
        <v>2846</v>
      </c>
      <c r="H1127" s="76" t="s">
        <v>4904</v>
      </c>
      <c r="I1127" s="76" t="s">
        <v>3238</v>
      </c>
      <c r="J1127" s="91">
        <v>45386</v>
      </c>
      <c r="K1127" s="91">
        <v>45385</v>
      </c>
      <c r="L1127" s="89" t="s">
        <v>5655</v>
      </c>
      <c r="M1127" s="89" t="s">
        <v>3101</v>
      </c>
      <c r="N1127" s="89" t="s">
        <v>3102</v>
      </c>
      <c r="O1127" s="89" t="s">
        <v>192</v>
      </c>
      <c r="P1127" s="89" t="s">
        <v>1874</v>
      </c>
      <c r="Q1127" s="89" t="s">
        <v>1875</v>
      </c>
      <c r="R1127" s="95" t="s">
        <v>11</v>
      </c>
      <c r="S1127" s="103" t="s">
        <v>171</v>
      </c>
      <c r="T1127" s="89"/>
      <c r="U1127" s="89" t="s">
        <v>3103</v>
      </c>
      <c r="V1127" s="89"/>
      <c r="W1127" s="89"/>
      <c r="X1127" s="89"/>
      <c r="Y1127" s="91"/>
    </row>
    <row r="1128" spans="1:25" x14ac:dyDescent="0.25">
      <c r="A1128" s="89">
        <v>52607</v>
      </c>
      <c r="B1128" s="90" t="s">
        <v>85</v>
      </c>
      <c r="C1128" s="89" t="s">
        <v>86</v>
      </c>
      <c r="D1128" s="89" t="s">
        <v>3054</v>
      </c>
      <c r="E1128" s="76" t="s">
        <v>3055</v>
      </c>
      <c r="F1128" s="76" t="str">
        <f>VLOOKUP(E1128,Lookup!$A$1:$B$68,2,FALSE)</f>
        <v>Specialist Surgery</v>
      </c>
      <c r="G1128" s="89" t="s">
        <v>2933</v>
      </c>
      <c r="H1128" s="76" t="s">
        <v>4904</v>
      </c>
      <c r="I1128" s="76" t="s">
        <v>3274</v>
      </c>
      <c r="J1128" s="91">
        <v>45386</v>
      </c>
      <c r="K1128" s="91">
        <v>45386</v>
      </c>
      <c r="L1128" s="89" t="s">
        <v>4829</v>
      </c>
      <c r="M1128" s="89" t="s">
        <v>3108</v>
      </c>
      <c r="N1128" s="89" t="s">
        <v>3109</v>
      </c>
      <c r="O1128" s="89" t="s">
        <v>150</v>
      </c>
      <c r="P1128" s="89" t="s">
        <v>151</v>
      </c>
      <c r="Q1128" s="89" t="s">
        <v>739</v>
      </c>
      <c r="R1128" s="95" t="s">
        <v>11</v>
      </c>
      <c r="S1128" s="89"/>
      <c r="T1128" s="89"/>
      <c r="U1128" s="89"/>
      <c r="V1128" s="89"/>
      <c r="W1128" s="89"/>
      <c r="X1128" s="89"/>
      <c r="Y1128" s="91"/>
    </row>
    <row r="1129" spans="1:25" x14ac:dyDescent="0.25">
      <c r="A1129" s="89">
        <v>52610</v>
      </c>
      <c r="B1129" s="90" t="s">
        <v>85</v>
      </c>
      <c r="C1129" s="89" t="s">
        <v>86</v>
      </c>
      <c r="D1129" s="89" t="s">
        <v>2718</v>
      </c>
      <c r="E1129" s="76" t="s">
        <v>130</v>
      </c>
      <c r="F1129" s="76" t="str">
        <f>VLOOKUP(E1129,Lookup!$A$1:$B$68,2,FALSE)</f>
        <v>Medicine</v>
      </c>
      <c r="G1129" s="89" t="s">
        <v>2932</v>
      </c>
      <c r="H1129" s="76" t="s">
        <v>4923</v>
      </c>
      <c r="I1129" s="76" t="s">
        <v>3273</v>
      </c>
      <c r="J1129" s="91">
        <v>45386</v>
      </c>
      <c r="K1129" s="91">
        <v>45386</v>
      </c>
      <c r="L1129" s="89" t="s">
        <v>4824</v>
      </c>
      <c r="M1129" s="89" t="s">
        <v>3106</v>
      </c>
      <c r="N1129" s="89" t="s">
        <v>3107</v>
      </c>
      <c r="O1129" s="89" t="s">
        <v>135</v>
      </c>
      <c r="P1129" s="89" t="s">
        <v>205</v>
      </c>
      <c r="Q1129" s="89" t="s">
        <v>206</v>
      </c>
      <c r="R1129" s="92" t="s">
        <v>91</v>
      </c>
      <c r="S1129" s="89"/>
      <c r="T1129" s="89"/>
      <c r="U1129" s="89"/>
      <c r="V1129" s="89"/>
      <c r="W1129" s="89"/>
      <c r="X1129" s="89"/>
      <c r="Y1129" s="91"/>
    </row>
    <row r="1130" spans="1:25" x14ac:dyDescent="0.25">
      <c r="A1130" s="89">
        <v>52638</v>
      </c>
      <c r="B1130" s="90" t="s">
        <v>85</v>
      </c>
      <c r="C1130" s="89" t="s">
        <v>86</v>
      </c>
      <c r="D1130" s="89" t="s">
        <v>2719</v>
      </c>
      <c r="E1130" s="76" t="s">
        <v>831</v>
      </c>
      <c r="F1130" s="76" t="str">
        <f>VLOOKUP(E1130,Lookup!$A$1:$B$68,2,FALSE)</f>
        <v>Emergency Flow / ED</v>
      </c>
      <c r="G1130" s="89" t="s">
        <v>2720</v>
      </c>
      <c r="H1130" s="76" t="s">
        <v>4904</v>
      </c>
      <c r="I1130" s="76" t="s">
        <v>3217</v>
      </c>
      <c r="J1130" s="91">
        <v>45386</v>
      </c>
      <c r="K1130" s="91">
        <v>45386</v>
      </c>
      <c r="L1130" s="89"/>
      <c r="M1130" s="89" t="s">
        <v>3110</v>
      </c>
      <c r="N1130" s="89" t="s">
        <v>3111</v>
      </c>
      <c r="O1130" s="89" t="s">
        <v>88</v>
      </c>
      <c r="P1130" s="89" t="s">
        <v>158</v>
      </c>
      <c r="Q1130" s="89" t="s">
        <v>89</v>
      </c>
      <c r="R1130" s="92" t="s">
        <v>91</v>
      </c>
      <c r="S1130" s="93" t="s">
        <v>91</v>
      </c>
      <c r="T1130" s="89"/>
      <c r="U1130" s="89" t="s">
        <v>3112</v>
      </c>
      <c r="V1130" s="89"/>
      <c r="W1130" s="89"/>
      <c r="X1130" s="89"/>
      <c r="Y1130" s="91"/>
    </row>
    <row r="1131" spans="1:25" x14ac:dyDescent="0.25">
      <c r="A1131" s="89">
        <v>52629</v>
      </c>
      <c r="B1131" s="90" t="s">
        <v>85</v>
      </c>
      <c r="C1131" s="89" t="s">
        <v>86</v>
      </c>
      <c r="D1131" s="89" t="s">
        <v>2847</v>
      </c>
      <c r="E1131" s="76" t="s">
        <v>165</v>
      </c>
      <c r="F1131" s="76" t="str">
        <f>VLOOKUP(E1131,Lookup!$A$1:$B$68,2,FALSE)</f>
        <v>Emergency Flow / ED</v>
      </c>
      <c r="G1131" s="89" t="s">
        <v>2724</v>
      </c>
      <c r="H1131" s="76" t="s">
        <v>4904</v>
      </c>
      <c r="I1131" s="76" t="s">
        <v>36</v>
      </c>
      <c r="J1131" s="91">
        <v>45386</v>
      </c>
      <c r="K1131" s="91">
        <v>45386</v>
      </c>
      <c r="L1131" s="89" t="s">
        <v>4881</v>
      </c>
      <c r="M1131" s="89" t="s">
        <v>3104</v>
      </c>
      <c r="N1131" s="89" t="s">
        <v>3105</v>
      </c>
      <c r="O1131" s="89" t="s">
        <v>107</v>
      </c>
      <c r="P1131" s="89" t="s">
        <v>108</v>
      </c>
      <c r="Q1131" s="89" t="s">
        <v>109</v>
      </c>
      <c r="R1131" s="94" t="s">
        <v>99</v>
      </c>
      <c r="S1131" s="93" t="s">
        <v>91</v>
      </c>
      <c r="T1131" s="89"/>
      <c r="U1131" s="89" t="s">
        <v>2960</v>
      </c>
      <c r="V1131" s="89"/>
      <c r="W1131" s="89"/>
      <c r="X1131" s="89"/>
      <c r="Y1131" s="91"/>
    </row>
    <row r="1132" spans="1:25" x14ac:dyDescent="0.25">
      <c r="A1132" s="89">
        <v>52701</v>
      </c>
      <c r="B1132" s="90" t="s">
        <v>92</v>
      </c>
      <c r="C1132" s="89" t="s">
        <v>86</v>
      </c>
      <c r="D1132" s="89" t="s">
        <v>2721</v>
      </c>
      <c r="E1132" s="76" t="s">
        <v>100</v>
      </c>
      <c r="F1132" s="76" t="str">
        <f>VLOOKUP(E1132,Lookup!$A$1:$B$68,2,FALSE)</f>
        <v>Specialist Surgery</v>
      </c>
      <c r="G1132" s="89" t="s">
        <v>2733</v>
      </c>
      <c r="H1132" s="76" t="s">
        <v>4904</v>
      </c>
      <c r="I1132" s="76" t="s">
        <v>3312</v>
      </c>
      <c r="J1132" s="91">
        <v>45387</v>
      </c>
      <c r="K1132" s="91">
        <v>45386</v>
      </c>
      <c r="L1132" s="89" t="s">
        <v>5118</v>
      </c>
      <c r="M1132" s="89" t="s">
        <v>3113</v>
      </c>
      <c r="N1132" s="89" t="s">
        <v>3114</v>
      </c>
      <c r="O1132" s="89" t="s">
        <v>115</v>
      </c>
      <c r="P1132" s="89" t="s">
        <v>116</v>
      </c>
      <c r="Q1132" s="89" t="s">
        <v>347</v>
      </c>
      <c r="R1132" s="102" t="s">
        <v>171</v>
      </c>
      <c r="S1132" s="103" t="s">
        <v>171</v>
      </c>
      <c r="T1132" s="89"/>
      <c r="U1132" s="89" t="s">
        <v>5900</v>
      </c>
      <c r="V1132" s="89"/>
      <c r="W1132" s="89"/>
      <c r="X1132" s="89"/>
      <c r="Y1132" s="91"/>
    </row>
    <row r="1133" spans="1:25" x14ac:dyDescent="0.25">
      <c r="A1133" s="89">
        <v>52682</v>
      </c>
      <c r="B1133" s="90" t="s">
        <v>92</v>
      </c>
      <c r="C1133" s="89" t="s">
        <v>86</v>
      </c>
      <c r="D1133" s="89" t="s">
        <v>2723</v>
      </c>
      <c r="E1133" s="76" t="s">
        <v>36</v>
      </c>
      <c r="F1133" s="76" t="str">
        <f>VLOOKUP(E1133,Lookup!$A$1:$B$68,2,FALSE)</f>
        <v>Emergency Flow / ED</v>
      </c>
      <c r="G1133" s="89" t="s">
        <v>3524</v>
      </c>
      <c r="H1133" s="76" t="s">
        <v>5646</v>
      </c>
      <c r="J1133" s="91">
        <v>45387</v>
      </c>
      <c r="K1133" s="91">
        <v>45387</v>
      </c>
      <c r="L1133" s="89" t="s">
        <v>4760</v>
      </c>
      <c r="M1133" s="89" t="s">
        <v>3525</v>
      </c>
      <c r="N1133" s="89" t="s">
        <v>3526</v>
      </c>
      <c r="O1133" s="89" t="s">
        <v>107</v>
      </c>
      <c r="P1133" s="89" t="s">
        <v>108</v>
      </c>
      <c r="Q1133" s="89" t="s">
        <v>170</v>
      </c>
      <c r="R1133" s="92" t="s">
        <v>91</v>
      </c>
      <c r="S1133" s="93" t="s">
        <v>91</v>
      </c>
      <c r="T1133" s="89"/>
      <c r="U1133" s="89" t="s">
        <v>3034</v>
      </c>
      <c r="V1133" s="89"/>
      <c r="W1133" s="89"/>
      <c r="X1133" s="89"/>
      <c r="Y1133" s="91"/>
    </row>
    <row r="1134" spans="1:25" x14ac:dyDescent="0.25">
      <c r="A1134" s="89">
        <v>52729</v>
      </c>
      <c r="B1134" s="90" t="s">
        <v>85</v>
      </c>
      <c r="C1134" s="89" t="s">
        <v>86</v>
      </c>
      <c r="D1134" s="89" t="s">
        <v>2709</v>
      </c>
      <c r="E1134" s="76" t="s">
        <v>122</v>
      </c>
      <c r="F1134" s="76" t="str">
        <f>VLOOKUP(E1134,Lookup!$A$1:$B$68,2,FALSE)</f>
        <v>Integrated Surgery</v>
      </c>
      <c r="G1134" s="89" t="s">
        <v>4089</v>
      </c>
      <c r="H1134" s="76" t="s">
        <v>4904</v>
      </c>
      <c r="I1134" s="76" t="s">
        <v>4090</v>
      </c>
      <c r="J1134" s="91">
        <v>45388</v>
      </c>
      <c r="K1134" s="91">
        <v>45387</v>
      </c>
      <c r="L1134" s="89" t="s">
        <v>4758</v>
      </c>
      <c r="M1134" s="89" t="s">
        <v>5901</v>
      </c>
      <c r="N1134" s="89" t="s">
        <v>5902</v>
      </c>
      <c r="O1134" s="89" t="s">
        <v>88</v>
      </c>
      <c r="P1134" s="89" t="s">
        <v>90</v>
      </c>
      <c r="Q1134" s="89" t="s">
        <v>89</v>
      </c>
      <c r="R1134" s="96" t="s">
        <v>104</v>
      </c>
      <c r="S1134" s="93" t="s">
        <v>91</v>
      </c>
      <c r="T1134" s="89"/>
      <c r="U1134" s="89"/>
      <c r="V1134" s="89"/>
      <c r="W1134" s="89"/>
      <c r="X1134" s="89"/>
      <c r="Y1134" s="91"/>
    </row>
    <row r="1135" spans="1:25" x14ac:dyDescent="0.25">
      <c r="A1135" s="89">
        <v>52742</v>
      </c>
      <c r="B1135" s="90" t="s">
        <v>92</v>
      </c>
      <c r="C1135" s="89" t="s">
        <v>125</v>
      </c>
      <c r="D1135" s="89" t="s">
        <v>2740</v>
      </c>
      <c r="E1135" s="76" t="s">
        <v>191</v>
      </c>
      <c r="F1135" s="76" t="str">
        <f>VLOOKUP(E1135,Lookup!$A$1:$B$68,2,FALSE)</f>
        <v>Medicine</v>
      </c>
      <c r="G1135" s="89" t="s">
        <v>2955</v>
      </c>
      <c r="H1135" s="76" t="s">
        <v>4970</v>
      </c>
      <c r="I1135" s="76" t="s">
        <v>3289</v>
      </c>
      <c r="J1135" s="91">
        <v>45388</v>
      </c>
      <c r="K1135" s="91">
        <v>45388</v>
      </c>
      <c r="L1135" s="89" t="s">
        <v>4794</v>
      </c>
      <c r="M1135" s="89" t="s">
        <v>3119</v>
      </c>
      <c r="N1135" s="89" t="s">
        <v>3120</v>
      </c>
      <c r="O1135" s="89" t="s">
        <v>150</v>
      </c>
      <c r="P1135" s="89" t="s">
        <v>231</v>
      </c>
      <c r="Q1135" s="89" t="s">
        <v>301</v>
      </c>
      <c r="R1135" s="94" t="s">
        <v>99</v>
      </c>
      <c r="S1135" s="98" t="s">
        <v>99</v>
      </c>
      <c r="T1135" s="89"/>
      <c r="U1135" s="89" t="s">
        <v>3034</v>
      </c>
      <c r="V1135" s="89"/>
      <c r="W1135" s="89"/>
      <c r="X1135" s="89"/>
      <c r="Y1135" s="91"/>
    </row>
    <row r="1136" spans="1:25" x14ac:dyDescent="0.25">
      <c r="A1136" s="89">
        <v>52741</v>
      </c>
      <c r="B1136" s="90" t="s">
        <v>85</v>
      </c>
      <c r="C1136" s="89" t="s">
        <v>125</v>
      </c>
      <c r="D1136" s="89" t="s">
        <v>2740</v>
      </c>
      <c r="E1136" s="76" t="s">
        <v>191</v>
      </c>
      <c r="F1136" s="76" t="str">
        <f>VLOOKUP(E1136,Lookup!$A$1:$B$68,2,FALSE)</f>
        <v>Medicine</v>
      </c>
      <c r="G1136" s="89" t="s">
        <v>2955</v>
      </c>
      <c r="H1136" s="76" t="s">
        <v>4970</v>
      </c>
      <c r="I1136" s="76" t="s">
        <v>3289</v>
      </c>
      <c r="J1136" s="91">
        <v>45388</v>
      </c>
      <c r="K1136" s="91">
        <v>45388</v>
      </c>
      <c r="L1136" s="89" t="s">
        <v>5654</v>
      </c>
      <c r="M1136" s="89" t="s">
        <v>3121</v>
      </c>
      <c r="N1136" s="89" t="s">
        <v>3122</v>
      </c>
      <c r="O1136" s="89" t="s">
        <v>150</v>
      </c>
      <c r="P1136" s="89" t="s">
        <v>231</v>
      </c>
      <c r="Q1136" s="89" t="s">
        <v>301</v>
      </c>
      <c r="R1136" s="94" t="s">
        <v>99</v>
      </c>
      <c r="S1136" s="89"/>
      <c r="T1136" s="89"/>
      <c r="U1136" s="89"/>
      <c r="V1136" s="89"/>
      <c r="W1136" s="89"/>
      <c r="X1136" s="89"/>
      <c r="Y1136" s="91"/>
    </row>
    <row r="1137" spans="1:25" x14ac:dyDescent="0.25">
      <c r="A1137" s="89">
        <v>52755</v>
      </c>
      <c r="B1137" s="90" t="s">
        <v>92</v>
      </c>
      <c r="C1137" s="89" t="s">
        <v>86</v>
      </c>
      <c r="D1137" s="89" t="s">
        <v>2710</v>
      </c>
      <c r="E1137" s="76" t="s">
        <v>126</v>
      </c>
      <c r="F1137" s="76" t="str">
        <f>VLOOKUP(E1137,Lookup!$A$1:$B$68,2,FALSE)</f>
        <v>Emergency Flow / ED</v>
      </c>
      <c r="G1137" s="89" t="s">
        <v>2732</v>
      </c>
      <c r="H1137" s="76" t="s">
        <v>4904</v>
      </c>
      <c r="I1137" s="76" t="s">
        <v>3240</v>
      </c>
      <c r="J1137" s="91">
        <v>45388</v>
      </c>
      <c r="K1137" s="91">
        <v>45388</v>
      </c>
      <c r="L1137" s="89" t="s">
        <v>4851</v>
      </c>
      <c r="M1137" s="89" t="s">
        <v>3117</v>
      </c>
      <c r="N1137" s="89" t="s">
        <v>3118</v>
      </c>
      <c r="O1137" s="89" t="s">
        <v>135</v>
      </c>
      <c r="P1137" s="89" t="s">
        <v>136</v>
      </c>
      <c r="Q1137" s="89" t="s">
        <v>339</v>
      </c>
      <c r="R1137" s="96" t="s">
        <v>104</v>
      </c>
      <c r="S1137" s="106" t="s">
        <v>11</v>
      </c>
      <c r="T1137" s="89"/>
      <c r="U1137" s="89" t="s">
        <v>4129</v>
      </c>
      <c r="V1137" s="89"/>
      <c r="W1137" s="89"/>
      <c r="X1137" s="89"/>
      <c r="Y1137" s="91"/>
    </row>
    <row r="1138" spans="1:25" x14ac:dyDescent="0.25">
      <c r="A1138" s="89">
        <v>52850</v>
      </c>
      <c r="B1138" s="90" t="s">
        <v>183</v>
      </c>
      <c r="C1138" s="89" t="s">
        <v>125</v>
      </c>
      <c r="D1138" s="89" t="s">
        <v>2894</v>
      </c>
      <c r="E1138" s="76" t="s">
        <v>528</v>
      </c>
      <c r="F1138" s="76" t="str">
        <f>VLOOKUP(E1138,Lookup!$A$1:$B$68,2,FALSE)</f>
        <v>Integrated Surgery</v>
      </c>
      <c r="G1138" s="89" t="s">
        <v>2841</v>
      </c>
      <c r="H1138" s="76" t="s">
        <v>4923</v>
      </c>
      <c r="I1138" s="76" t="s">
        <v>51</v>
      </c>
      <c r="J1138" s="91">
        <v>45390</v>
      </c>
      <c r="K1138" s="91">
        <v>45390</v>
      </c>
      <c r="L1138" s="89" t="s">
        <v>4798</v>
      </c>
      <c r="M1138" s="89" t="s">
        <v>4130</v>
      </c>
      <c r="N1138" s="89" t="s">
        <v>4131</v>
      </c>
      <c r="O1138" s="89" t="s">
        <v>150</v>
      </c>
      <c r="P1138" s="89" t="s">
        <v>151</v>
      </c>
      <c r="Q1138" s="89" t="s">
        <v>1040</v>
      </c>
      <c r="R1138" s="94" t="s">
        <v>99</v>
      </c>
      <c r="S1138" s="98" t="s">
        <v>99</v>
      </c>
      <c r="T1138" s="105" t="s">
        <v>99</v>
      </c>
      <c r="U1138" s="89" t="s">
        <v>5892</v>
      </c>
      <c r="V1138" s="89" t="s">
        <v>976</v>
      </c>
      <c r="W1138" s="89"/>
      <c r="X1138" s="89" t="s">
        <v>993</v>
      </c>
      <c r="Y1138" s="91"/>
    </row>
    <row r="1139" spans="1:25" x14ac:dyDescent="0.25">
      <c r="A1139" s="89">
        <v>52809</v>
      </c>
      <c r="B1139" s="90" t="s">
        <v>183</v>
      </c>
      <c r="C1139" s="89" t="s">
        <v>86</v>
      </c>
      <c r="D1139" s="89" t="s">
        <v>2818</v>
      </c>
      <c r="E1139" s="76" t="s">
        <v>201</v>
      </c>
      <c r="F1139" s="76" t="str">
        <f>VLOOKUP(E1139,Lookup!$A$1:$B$68,2,FALSE)</f>
        <v>Integrated Surgery</v>
      </c>
      <c r="G1139" s="89" t="s">
        <v>2745</v>
      </c>
      <c r="H1139" s="76" t="s">
        <v>4904</v>
      </c>
      <c r="I1139" s="76" t="s">
        <v>3279</v>
      </c>
      <c r="J1139" s="91">
        <v>45390</v>
      </c>
      <c r="K1139" s="91">
        <v>45390</v>
      </c>
      <c r="L1139" s="89" t="s">
        <v>4810</v>
      </c>
      <c r="M1139" s="89" t="s">
        <v>3133</v>
      </c>
      <c r="N1139" s="89" t="s">
        <v>417</v>
      </c>
      <c r="O1139" s="89" t="s">
        <v>127</v>
      </c>
      <c r="P1139" s="89" t="s">
        <v>145</v>
      </c>
      <c r="Q1139" s="89" t="s">
        <v>149</v>
      </c>
      <c r="R1139" s="92" t="s">
        <v>91</v>
      </c>
      <c r="S1139" s="93" t="s">
        <v>91</v>
      </c>
      <c r="T1139" s="89"/>
      <c r="U1139" s="89" t="s">
        <v>3134</v>
      </c>
      <c r="V1139" s="89"/>
      <c r="W1139" s="89"/>
      <c r="X1139" s="89"/>
      <c r="Y1139" s="91"/>
    </row>
    <row r="1140" spans="1:25" x14ac:dyDescent="0.25">
      <c r="A1140" s="89">
        <v>52826</v>
      </c>
      <c r="B1140" s="90" t="s">
        <v>92</v>
      </c>
      <c r="C1140" s="89" t="s">
        <v>86</v>
      </c>
      <c r="D1140" s="89" t="s">
        <v>2710</v>
      </c>
      <c r="E1140" s="76" t="s">
        <v>126</v>
      </c>
      <c r="F1140" s="76" t="str">
        <f>VLOOKUP(E1140,Lookup!$A$1:$B$68,2,FALSE)</f>
        <v>Emergency Flow / ED</v>
      </c>
      <c r="G1140" s="89" t="s">
        <v>2711</v>
      </c>
      <c r="H1140" s="76" t="s">
        <v>4904</v>
      </c>
      <c r="I1140" s="76" t="s">
        <v>3243</v>
      </c>
      <c r="J1140" s="91">
        <v>45390</v>
      </c>
      <c r="K1140" s="91">
        <v>45390</v>
      </c>
      <c r="L1140" s="89"/>
      <c r="M1140" s="89" t="s">
        <v>3128</v>
      </c>
      <c r="N1140" s="89" t="s">
        <v>3129</v>
      </c>
      <c r="O1140" s="89" t="s">
        <v>88</v>
      </c>
      <c r="P1140" s="89" t="s">
        <v>158</v>
      </c>
      <c r="Q1140" s="89" t="s">
        <v>89</v>
      </c>
      <c r="R1140" s="92" t="s">
        <v>91</v>
      </c>
      <c r="S1140" s="93" t="s">
        <v>91</v>
      </c>
      <c r="T1140" s="89"/>
      <c r="U1140" s="89" t="s">
        <v>3130</v>
      </c>
      <c r="V1140" s="89"/>
      <c r="W1140" s="89"/>
      <c r="X1140" s="89"/>
      <c r="Y1140" s="91"/>
    </row>
    <row r="1141" spans="1:25" x14ac:dyDescent="0.25">
      <c r="A1141" s="89">
        <v>52882</v>
      </c>
      <c r="B1141" s="90" t="s">
        <v>92</v>
      </c>
      <c r="C1141" s="89" t="s">
        <v>125</v>
      </c>
      <c r="D1141" s="89" t="s">
        <v>2710</v>
      </c>
      <c r="E1141" s="76" t="s">
        <v>126</v>
      </c>
      <c r="F1141" s="76" t="str">
        <f>VLOOKUP(E1141,Lookup!$A$1:$B$68,2,FALSE)</f>
        <v>Emergency Flow / ED</v>
      </c>
      <c r="G1141" s="89" t="s">
        <v>2711</v>
      </c>
      <c r="H1141" s="76" t="s">
        <v>4904</v>
      </c>
      <c r="I1141" s="76" t="s">
        <v>3243</v>
      </c>
      <c r="J1141" s="91">
        <v>45391</v>
      </c>
      <c r="K1141" s="91">
        <v>45389</v>
      </c>
      <c r="L1141" s="89"/>
      <c r="M1141" s="89" t="s">
        <v>1539</v>
      </c>
      <c r="N1141" s="89" t="s">
        <v>3123</v>
      </c>
      <c r="O1141" s="89" t="s">
        <v>127</v>
      </c>
      <c r="P1141" s="89" t="s">
        <v>128</v>
      </c>
      <c r="Q1141" s="89" t="s">
        <v>189</v>
      </c>
      <c r="R1141" s="92" t="s">
        <v>91</v>
      </c>
      <c r="S1141" s="93" t="s">
        <v>91</v>
      </c>
      <c r="T1141" s="89"/>
      <c r="U1141" s="89" t="s">
        <v>3082</v>
      </c>
      <c r="V1141" s="89"/>
      <c r="W1141" s="89"/>
      <c r="X1141" s="89"/>
      <c r="Y1141" s="91"/>
    </row>
    <row r="1142" spans="1:25" x14ac:dyDescent="0.25">
      <c r="A1142" s="89">
        <v>52931</v>
      </c>
      <c r="B1142" s="90" t="s">
        <v>85</v>
      </c>
      <c r="C1142" s="89" t="s">
        <v>86</v>
      </c>
      <c r="D1142" s="89" t="s">
        <v>2723</v>
      </c>
      <c r="E1142" s="76" t="s">
        <v>36</v>
      </c>
      <c r="F1142" s="76" t="str">
        <f>VLOOKUP(E1142,Lookup!$A$1:$B$68,2,FALSE)</f>
        <v>Emergency Flow / ED</v>
      </c>
      <c r="G1142" s="89" t="s">
        <v>2724</v>
      </c>
      <c r="H1142" s="76" t="s">
        <v>4904</v>
      </c>
      <c r="I1142" s="76" t="s">
        <v>36</v>
      </c>
      <c r="J1142" s="91">
        <v>45391</v>
      </c>
      <c r="K1142" s="91">
        <v>45390</v>
      </c>
      <c r="L1142" s="89" t="s">
        <v>4763</v>
      </c>
      <c r="M1142" s="89" t="s">
        <v>3131</v>
      </c>
      <c r="N1142" s="89" t="s">
        <v>3132</v>
      </c>
      <c r="O1142" s="89" t="s">
        <v>107</v>
      </c>
      <c r="P1142" s="89" t="s">
        <v>220</v>
      </c>
      <c r="Q1142" s="89" t="s">
        <v>221</v>
      </c>
      <c r="R1142" s="96" t="s">
        <v>104</v>
      </c>
      <c r="S1142" s="100" t="s">
        <v>104</v>
      </c>
      <c r="T1142" s="89"/>
      <c r="U1142" s="89" t="s">
        <v>3034</v>
      </c>
      <c r="V1142" s="89"/>
      <c r="W1142" s="89"/>
      <c r="X1142" s="89"/>
      <c r="Y1142" s="91"/>
    </row>
    <row r="1143" spans="1:25" x14ac:dyDescent="0.25">
      <c r="A1143" s="89">
        <v>52910</v>
      </c>
      <c r="B1143" s="108" t="s">
        <v>1895</v>
      </c>
      <c r="C1143" s="89" t="s">
        <v>125</v>
      </c>
      <c r="D1143" s="89" t="s">
        <v>2847</v>
      </c>
      <c r="E1143" s="76" t="s">
        <v>165</v>
      </c>
      <c r="F1143" s="76" t="str">
        <f>VLOOKUP(E1143,Lookup!$A$1:$B$68,2,FALSE)</f>
        <v>Emergency Flow / ED</v>
      </c>
      <c r="G1143" s="89" t="s">
        <v>2822</v>
      </c>
      <c r="H1143" s="76" t="s">
        <v>4904</v>
      </c>
      <c r="I1143" s="76" t="s">
        <v>3306</v>
      </c>
      <c r="J1143" s="91">
        <v>45391</v>
      </c>
      <c r="K1143" s="91">
        <v>45391</v>
      </c>
      <c r="L1143" s="89" t="s">
        <v>4833</v>
      </c>
      <c r="M1143" s="89" t="s">
        <v>3139</v>
      </c>
      <c r="N1143" s="89" t="s">
        <v>3140</v>
      </c>
      <c r="O1143" s="89" t="s">
        <v>107</v>
      </c>
      <c r="P1143" s="89" t="s">
        <v>108</v>
      </c>
      <c r="Q1143" s="89" t="s">
        <v>3141</v>
      </c>
      <c r="R1143" s="92" t="s">
        <v>91</v>
      </c>
      <c r="S1143" s="89"/>
      <c r="T1143" s="89"/>
      <c r="U1143" s="89"/>
      <c r="V1143" s="89"/>
      <c r="W1143" s="89"/>
      <c r="X1143" s="89"/>
      <c r="Y1143" s="91"/>
    </row>
    <row r="1144" spans="1:25" x14ac:dyDescent="0.25">
      <c r="A1144" s="89">
        <v>52925</v>
      </c>
      <c r="B1144" s="90" t="s">
        <v>92</v>
      </c>
      <c r="C1144" s="89" t="s">
        <v>86</v>
      </c>
      <c r="D1144" s="89" t="s">
        <v>2718</v>
      </c>
      <c r="E1144" s="76" t="s">
        <v>130</v>
      </c>
      <c r="F1144" s="76" t="str">
        <f>VLOOKUP(E1144,Lookup!$A$1:$B$68,2,FALSE)</f>
        <v>Medicine</v>
      </c>
      <c r="G1144" s="89" t="s">
        <v>2932</v>
      </c>
      <c r="H1144" s="76" t="s">
        <v>4923</v>
      </c>
      <c r="I1144" s="76" t="s">
        <v>3273</v>
      </c>
      <c r="J1144" s="91">
        <v>45391</v>
      </c>
      <c r="K1144" s="91">
        <v>45391</v>
      </c>
      <c r="L1144" s="89" t="s">
        <v>4767</v>
      </c>
      <c r="M1144" s="89" t="s">
        <v>3144</v>
      </c>
      <c r="N1144" s="89" t="s">
        <v>3145</v>
      </c>
      <c r="O1144" s="89" t="s">
        <v>88</v>
      </c>
      <c r="P1144" s="89" t="s">
        <v>90</v>
      </c>
      <c r="Q1144" s="89" t="s">
        <v>4936</v>
      </c>
      <c r="R1144" s="92" t="s">
        <v>91</v>
      </c>
      <c r="S1144" s="93" t="s">
        <v>91</v>
      </c>
      <c r="T1144" s="89"/>
      <c r="U1144" s="89" t="s">
        <v>3095</v>
      </c>
      <c r="V1144" s="89"/>
      <c r="W1144" s="89"/>
      <c r="X1144" s="89"/>
      <c r="Y1144" s="91"/>
    </row>
    <row r="1145" spans="1:25" x14ac:dyDescent="0.25">
      <c r="A1145" s="89">
        <v>52909</v>
      </c>
      <c r="B1145" s="108" t="s">
        <v>1895</v>
      </c>
      <c r="C1145" s="89" t="s">
        <v>125</v>
      </c>
      <c r="D1145" s="89" t="s">
        <v>2847</v>
      </c>
      <c r="E1145" s="76" t="s">
        <v>165</v>
      </c>
      <c r="F1145" s="76" t="str">
        <f>VLOOKUP(E1145,Lookup!$A$1:$B$68,2,FALSE)</f>
        <v>Emergency Flow / ED</v>
      </c>
      <c r="G1145" s="89" t="s">
        <v>2708</v>
      </c>
      <c r="H1145" s="76" t="s">
        <v>4904</v>
      </c>
      <c r="I1145" s="76" t="s">
        <v>51</v>
      </c>
      <c r="J1145" s="91">
        <v>45391</v>
      </c>
      <c r="K1145" s="91">
        <v>45391</v>
      </c>
      <c r="L1145" s="89" t="s">
        <v>5553</v>
      </c>
      <c r="M1145" s="89" t="s">
        <v>3148</v>
      </c>
      <c r="N1145" s="89" t="s">
        <v>3149</v>
      </c>
      <c r="O1145" s="89" t="s">
        <v>153</v>
      </c>
      <c r="P1145" s="89" t="s">
        <v>154</v>
      </c>
      <c r="Q1145" s="89" t="s">
        <v>1051</v>
      </c>
      <c r="R1145" s="96" t="s">
        <v>104</v>
      </c>
      <c r="S1145" s="89"/>
      <c r="T1145" s="89"/>
      <c r="U1145" s="89"/>
      <c r="V1145" s="89"/>
      <c r="W1145" s="89"/>
      <c r="X1145" s="89"/>
      <c r="Y1145" s="91"/>
    </row>
    <row r="1146" spans="1:25" x14ac:dyDescent="0.25">
      <c r="A1146" s="89">
        <v>52914</v>
      </c>
      <c r="B1146" s="108" t="s">
        <v>1895</v>
      </c>
      <c r="C1146" s="89" t="s">
        <v>86</v>
      </c>
      <c r="D1146" s="89" t="s">
        <v>2847</v>
      </c>
      <c r="E1146" s="76" t="s">
        <v>165</v>
      </c>
      <c r="F1146" s="76" t="str">
        <f>VLOOKUP(E1146,Lookup!$A$1:$B$68,2,FALSE)</f>
        <v>Emergency Flow / ED</v>
      </c>
      <c r="G1146" s="89" t="s">
        <v>2822</v>
      </c>
      <c r="H1146" s="76" t="s">
        <v>4904</v>
      </c>
      <c r="I1146" s="76" t="s">
        <v>3306</v>
      </c>
      <c r="J1146" s="91">
        <v>45391</v>
      </c>
      <c r="K1146" s="91">
        <v>45391</v>
      </c>
      <c r="L1146" s="89" t="s">
        <v>4763</v>
      </c>
      <c r="M1146" s="89" t="s">
        <v>3137</v>
      </c>
      <c r="N1146" s="89" t="s">
        <v>3138</v>
      </c>
      <c r="O1146" s="89" t="s">
        <v>107</v>
      </c>
      <c r="P1146" s="89" t="s">
        <v>285</v>
      </c>
      <c r="Q1146" s="89" t="s">
        <v>98</v>
      </c>
      <c r="R1146" s="96" t="s">
        <v>104</v>
      </c>
      <c r="S1146" s="89"/>
      <c r="T1146" s="89"/>
      <c r="U1146" s="89"/>
      <c r="V1146" s="89"/>
      <c r="W1146" s="89"/>
      <c r="X1146" s="89"/>
      <c r="Y1146" s="91"/>
    </row>
    <row r="1147" spans="1:25" x14ac:dyDescent="0.25">
      <c r="A1147" s="89">
        <v>52961</v>
      </c>
      <c r="B1147" s="90" t="s">
        <v>92</v>
      </c>
      <c r="C1147" s="89" t="s">
        <v>86</v>
      </c>
      <c r="D1147" s="89" t="s">
        <v>2718</v>
      </c>
      <c r="E1147" s="76" t="s">
        <v>130</v>
      </c>
      <c r="F1147" s="76" t="str">
        <f>VLOOKUP(E1147,Lookup!$A$1:$B$68,2,FALSE)</f>
        <v>Medicine</v>
      </c>
      <c r="G1147" s="89" t="s">
        <v>2743</v>
      </c>
      <c r="H1147" s="76" t="s">
        <v>4904</v>
      </c>
      <c r="I1147" s="76" t="s">
        <v>3242</v>
      </c>
      <c r="J1147" s="91">
        <v>45392</v>
      </c>
      <c r="K1147" s="91">
        <v>45358</v>
      </c>
      <c r="L1147" s="89"/>
      <c r="M1147" s="89" t="s">
        <v>3072</v>
      </c>
      <c r="N1147" s="89" t="s">
        <v>3073</v>
      </c>
      <c r="O1147" s="89" t="s">
        <v>150</v>
      </c>
      <c r="P1147" s="89" t="s">
        <v>151</v>
      </c>
      <c r="Q1147" s="89" t="s">
        <v>202</v>
      </c>
      <c r="R1147" s="92" t="s">
        <v>91</v>
      </c>
      <c r="S1147" s="98" t="s">
        <v>99</v>
      </c>
      <c r="T1147" s="105" t="s">
        <v>99</v>
      </c>
      <c r="U1147" s="89" t="s">
        <v>3074</v>
      </c>
      <c r="V1147" s="89" t="s">
        <v>3075</v>
      </c>
      <c r="W1147" s="89"/>
      <c r="X1147" s="89" t="s">
        <v>3076</v>
      </c>
      <c r="Y1147" s="91"/>
    </row>
    <row r="1148" spans="1:25" x14ac:dyDescent="0.25">
      <c r="A1148" s="89">
        <v>52973</v>
      </c>
      <c r="B1148" s="108" t="s">
        <v>1895</v>
      </c>
      <c r="C1148" s="89" t="s">
        <v>86</v>
      </c>
      <c r="D1148" s="89" t="s">
        <v>2847</v>
      </c>
      <c r="E1148" s="76" t="s">
        <v>165</v>
      </c>
      <c r="F1148" s="76" t="str">
        <f>VLOOKUP(E1148,Lookup!$A$1:$B$68,2,FALSE)</f>
        <v>Emergency Flow / ED</v>
      </c>
      <c r="G1148" s="89" t="s">
        <v>2857</v>
      </c>
      <c r="H1148" s="76" t="s">
        <v>4904</v>
      </c>
      <c r="I1148" s="76" t="s">
        <v>55</v>
      </c>
      <c r="J1148" s="91">
        <v>45392</v>
      </c>
      <c r="K1148" s="91">
        <v>45391</v>
      </c>
      <c r="L1148" s="89" t="s">
        <v>5653</v>
      </c>
      <c r="M1148" s="89" t="s">
        <v>3142</v>
      </c>
      <c r="N1148" s="89" t="s">
        <v>3143</v>
      </c>
      <c r="O1148" s="89" t="s">
        <v>115</v>
      </c>
      <c r="P1148" s="89" t="s">
        <v>116</v>
      </c>
      <c r="Q1148" s="89" t="s">
        <v>117</v>
      </c>
      <c r="R1148" s="96" t="s">
        <v>104</v>
      </c>
      <c r="S1148" s="89"/>
      <c r="T1148" s="89"/>
      <c r="U1148" s="89"/>
      <c r="V1148" s="89"/>
      <c r="W1148" s="89"/>
      <c r="X1148" s="89"/>
      <c r="Y1148" s="91"/>
    </row>
    <row r="1149" spans="1:25" x14ac:dyDescent="0.25">
      <c r="A1149" s="89">
        <v>52950</v>
      </c>
      <c r="B1149" s="90" t="s">
        <v>92</v>
      </c>
      <c r="C1149" s="89" t="s">
        <v>86</v>
      </c>
      <c r="D1149" s="89" t="s">
        <v>2943</v>
      </c>
      <c r="E1149" s="76" t="s">
        <v>1744</v>
      </c>
      <c r="F1149" s="76" t="str">
        <f>VLOOKUP(E1149,Lookup!$A$1:$B$68,2,FALSE)</f>
        <v>Pathology</v>
      </c>
      <c r="G1149" s="89" t="s">
        <v>2954</v>
      </c>
      <c r="H1149" s="76" t="s">
        <v>4923</v>
      </c>
      <c r="I1149" s="76" t="s">
        <v>3307</v>
      </c>
      <c r="J1149" s="91">
        <v>45392</v>
      </c>
      <c r="K1149" s="91">
        <v>45391</v>
      </c>
      <c r="L1149" s="89" t="s">
        <v>4779</v>
      </c>
      <c r="M1149" s="89" t="s">
        <v>4132</v>
      </c>
      <c r="N1149" s="89" t="s">
        <v>4133</v>
      </c>
      <c r="O1149" s="89" t="s">
        <v>96</v>
      </c>
      <c r="P1149" s="89" t="s">
        <v>736</v>
      </c>
      <c r="Q1149" s="89" t="s">
        <v>2655</v>
      </c>
      <c r="R1149" s="92" t="s">
        <v>91</v>
      </c>
      <c r="S1149" s="93" t="s">
        <v>91</v>
      </c>
      <c r="T1149" s="89"/>
      <c r="U1149" s="89" t="s">
        <v>4134</v>
      </c>
      <c r="V1149" s="89"/>
      <c r="W1149" s="89"/>
      <c r="X1149" s="89"/>
      <c r="Y1149" s="91"/>
    </row>
    <row r="1150" spans="1:25" x14ac:dyDescent="0.25">
      <c r="A1150" s="89">
        <v>52951</v>
      </c>
      <c r="B1150" s="90" t="s">
        <v>85</v>
      </c>
      <c r="C1150" s="89" t="s">
        <v>86</v>
      </c>
      <c r="D1150" s="89" t="s">
        <v>2719</v>
      </c>
      <c r="E1150" s="76" t="s">
        <v>831</v>
      </c>
      <c r="F1150" s="76" t="str">
        <f>VLOOKUP(E1150,Lookup!$A$1:$B$68,2,FALSE)</f>
        <v>Emergency Flow / ED</v>
      </c>
      <c r="G1150" s="89" t="s">
        <v>2720</v>
      </c>
      <c r="H1150" s="76" t="s">
        <v>4904</v>
      </c>
      <c r="I1150" s="76" t="s">
        <v>3217</v>
      </c>
      <c r="J1150" s="91">
        <v>45392</v>
      </c>
      <c r="K1150" s="91">
        <v>45392</v>
      </c>
      <c r="L1150" s="89" t="s">
        <v>4835</v>
      </c>
      <c r="M1150" s="89" t="s">
        <v>3365</v>
      </c>
      <c r="N1150" s="89" t="s">
        <v>3366</v>
      </c>
      <c r="O1150" s="89" t="s">
        <v>192</v>
      </c>
      <c r="P1150" s="89" t="s">
        <v>1874</v>
      </c>
      <c r="Q1150" s="89" t="s">
        <v>1875</v>
      </c>
      <c r="R1150" s="96" t="s">
        <v>104</v>
      </c>
      <c r="S1150" s="93" t="s">
        <v>91</v>
      </c>
      <c r="T1150" s="89"/>
      <c r="U1150" s="89"/>
      <c r="V1150" s="89"/>
      <c r="W1150" s="89"/>
      <c r="X1150" s="89"/>
      <c r="Y1150" s="91"/>
    </row>
    <row r="1151" spans="1:25" x14ac:dyDescent="0.25">
      <c r="A1151" s="89">
        <v>53029</v>
      </c>
      <c r="B1151" s="90" t="s">
        <v>92</v>
      </c>
      <c r="C1151" s="89" t="s">
        <v>86</v>
      </c>
      <c r="D1151" s="89" t="s">
        <v>2710</v>
      </c>
      <c r="E1151" s="76" t="s">
        <v>126</v>
      </c>
      <c r="F1151" s="76" t="str">
        <f>VLOOKUP(E1151,Lookup!$A$1:$B$68,2,FALSE)</f>
        <v>Emergency Flow / ED</v>
      </c>
      <c r="G1151" s="89" t="s">
        <v>2711</v>
      </c>
      <c r="H1151" s="76" t="s">
        <v>4904</v>
      </c>
      <c r="I1151" s="76" t="s">
        <v>3243</v>
      </c>
      <c r="J1151" s="91">
        <v>45393</v>
      </c>
      <c r="K1151" s="91">
        <v>45390</v>
      </c>
      <c r="L1151" s="89" t="s">
        <v>4821</v>
      </c>
      <c r="M1151" s="89" t="s">
        <v>3135</v>
      </c>
      <c r="N1151" s="89" t="s">
        <v>3136</v>
      </c>
      <c r="O1151" s="89" t="s">
        <v>4942</v>
      </c>
      <c r="P1151" s="89" t="s">
        <v>354</v>
      </c>
      <c r="Q1151" s="89" t="s">
        <v>355</v>
      </c>
      <c r="R1151" s="92" t="s">
        <v>91</v>
      </c>
      <c r="S1151" s="93" t="s">
        <v>91</v>
      </c>
      <c r="T1151" s="89"/>
      <c r="U1151" s="89" t="s">
        <v>3034</v>
      </c>
      <c r="V1151" s="89"/>
      <c r="W1151" s="89"/>
      <c r="X1151" s="89"/>
      <c r="Y1151" s="91"/>
    </row>
    <row r="1152" spans="1:25" x14ac:dyDescent="0.25">
      <c r="A1152" s="89">
        <v>53016</v>
      </c>
      <c r="B1152" s="90" t="s">
        <v>183</v>
      </c>
      <c r="C1152" s="89" t="s">
        <v>86</v>
      </c>
      <c r="D1152" s="89" t="s">
        <v>2746</v>
      </c>
      <c r="E1152" s="76" t="s">
        <v>110</v>
      </c>
      <c r="F1152" s="76" t="str">
        <f>VLOOKUP(E1152,Lookup!$A$1:$B$68,2,FALSE)</f>
        <v>Medicine</v>
      </c>
      <c r="G1152" s="89" t="s">
        <v>4075</v>
      </c>
      <c r="H1152" s="76" t="s">
        <v>4904</v>
      </c>
      <c r="I1152" s="76" t="s">
        <v>4076</v>
      </c>
      <c r="J1152" s="91">
        <v>45393</v>
      </c>
      <c r="K1152" s="91">
        <v>45392</v>
      </c>
      <c r="L1152" s="89" t="s">
        <v>4881</v>
      </c>
      <c r="M1152" s="89" t="s">
        <v>3152</v>
      </c>
      <c r="N1152" s="89" t="s">
        <v>3153</v>
      </c>
      <c r="O1152" s="89" t="s">
        <v>88</v>
      </c>
      <c r="P1152" s="89" t="s">
        <v>158</v>
      </c>
      <c r="Q1152" s="89" t="s">
        <v>190</v>
      </c>
      <c r="R1152" s="92" t="s">
        <v>91</v>
      </c>
      <c r="S1152" s="93" t="s">
        <v>91</v>
      </c>
      <c r="T1152" s="101" t="s">
        <v>91</v>
      </c>
      <c r="U1152" s="89" t="s">
        <v>5904</v>
      </c>
      <c r="V1152" s="89" t="s">
        <v>5905</v>
      </c>
      <c r="W1152" s="89"/>
      <c r="X1152" s="89" t="s">
        <v>5906</v>
      </c>
      <c r="Y1152" s="91"/>
    </row>
    <row r="1153" spans="1:25" x14ac:dyDescent="0.25">
      <c r="A1153" s="89">
        <v>53051</v>
      </c>
      <c r="B1153" s="90" t="s">
        <v>92</v>
      </c>
      <c r="C1153" s="89" t="s">
        <v>125</v>
      </c>
      <c r="D1153" s="89" t="s">
        <v>2710</v>
      </c>
      <c r="E1153" s="76" t="s">
        <v>126</v>
      </c>
      <c r="F1153" s="76" t="str">
        <f>VLOOKUP(E1153,Lookup!$A$1:$B$68,2,FALSE)</f>
        <v>Emergency Flow / ED</v>
      </c>
      <c r="G1153" s="89" t="s">
        <v>2732</v>
      </c>
      <c r="H1153" s="76" t="s">
        <v>4904</v>
      </c>
      <c r="I1153" s="76" t="s">
        <v>3240</v>
      </c>
      <c r="J1153" s="91">
        <v>45393</v>
      </c>
      <c r="K1153" s="91">
        <v>45392</v>
      </c>
      <c r="L1153" s="89"/>
      <c r="M1153" s="89" t="s">
        <v>3367</v>
      </c>
      <c r="N1153" s="89" t="s">
        <v>2598</v>
      </c>
      <c r="O1153" s="89" t="s">
        <v>127</v>
      </c>
      <c r="P1153" s="89" t="s">
        <v>128</v>
      </c>
      <c r="Q1153" s="89" t="s">
        <v>129</v>
      </c>
      <c r="R1153" s="92" t="s">
        <v>91</v>
      </c>
      <c r="S1153" s="93" t="s">
        <v>91</v>
      </c>
      <c r="T1153" s="89"/>
      <c r="U1153" s="89" t="s">
        <v>3154</v>
      </c>
      <c r="V1153" s="89"/>
      <c r="W1153" s="89"/>
      <c r="X1153" s="89"/>
      <c r="Y1153" s="91"/>
    </row>
    <row r="1154" spans="1:25" x14ac:dyDescent="0.25">
      <c r="A1154" s="89">
        <v>53073</v>
      </c>
      <c r="B1154" s="90" t="s">
        <v>85</v>
      </c>
      <c r="C1154" s="89" t="s">
        <v>86</v>
      </c>
      <c r="D1154" s="89" t="s">
        <v>2710</v>
      </c>
      <c r="E1154" s="76" t="s">
        <v>126</v>
      </c>
      <c r="F1154" s="76" t="str">
        <f>VLOOKUP(E1154,Lookup!$A$1:$B$68,2,FALSE)</f>
        <v>Emergency Flow / ED</v>
      </c>
      <c r="G1154" s="89" t="s">
        <v>2732</v>
      </c>
      <c r="H1154" s="76" t="s">
        <v>4904</v>
      </c>
      <c r="I1154" s="76" t="s">
        <v>3240</v>
      </c>
      <c r="J1154" s="91">
        <v>45393</v>
      </c>
      <c r="K1154" s="91">
        <v>45393</v>
      </c>
      <c r="L1154" s="89" t="s">
        <v>4815</v>
      </c>
      <c r="M1154" s="89" t="s">
        <v>3156</v>
      </c>
      <c r="N1154" s="89" t="s">
        <v>3157</v>
      </c>
      <c r="O1154" s="89" t="s">
        <v>135</v>
      </c>
      <c r="P1154" s="89" t="s">
        <v>136</v>
      </c>
      <c r="Q1154" s="89" t="s">
        <v>909</v>
      </c>
      <c r="R1154" s="92" t="s">
        <v>91</v>
      </c>
      <c r="S1154" s="93" t="s">
        <v>91</v>
      </c>
      <c r="T1154" s="89"/>
      <c r="U1154" s="89" t="s">
        <v>3783</v>
      </c>
      <c r="V1154" s="89"/>
      <c r="W1154" s="89"/>
      <c r="X1154" s="89"/>
      <c r="Y1154" s="91"/>
    </row>
    <row r="1155" spans="1:25" x14ac:dyDescent="0.25">
      <c r="A1155" s="89">
        <v>53164</v>
      </c>
      <c r="B1155" s="90" t="s">
        <v>85</v>
      </c>
      <c r="C1155" s="89" t="s">
        <v>86</v>
      </c>
      <c r="D1155" s="89" t="s">
        <v>2894</v>
      </c>
      <c r="E1155" s="76" t="s">
        <v>528</v>
      </c>
      <c r="F1155" s="76" t="str">
        <f>VLOOKUP(E1155,Lookup!$A$1:$B$68,2,FALSE)</f>
        <v>Integrated Surgery</v>
      </c>
      <c r="G1155" s="89" t="s">
        <v>2863</v>
      </c>
      <c r="H1155" s="76" t="s">
        <v>4970</v>
      </c>
      <c r="I1155" s="76" t="s">
        <v>46</v>
      </c>
      <c r="J1155" s="91">
        <v>45394</v>
      </c>
      <c r="K1155" s="91">
        <v>45390</v>
      </c>
      <c r="L1155" s="89"/>
      <c r="M1155" s="89" t="s">
        <v>3527</v>
      </c>
      <c r="N1155" s="89" t="s">
        <v>3528</v>
      </c>
      <c r="O1155" s="89" t="s">
        <v>150</v>
      </c>
      <c r="P1155" s="89" t="s">
        <v>151</v>
      </c>
      <c r="Q1155" s="89" t="s">
        <v>1040</v>
      </c>
      <c r="R1155" s="94" t="s">
        <v>99</v>
      </c>
      <c r="S1155" s="89"/>
      <c r="T1155" s="89"/>
      <c r="U1155" s="89"/>
      <c r="V1155" s="89"/>
      <c r="W1155" s="89"/>
      <c r="X1155" s="89"/>
      <c r="Y1155" s="91"/>
    </row>
    <row r="1156" spans="1:25" x14ac:dyDescent="0.25">
      <c r="A1156" s="89">
        <v>53109</v>
      </c>
      <c r="B1156" s="90" t="s">
        <v>85</v>
      </c>
      <c r="C1156" s="89" t="s">
        <v>86</v>
      </c>
      <c r="D1156" s="89" t="s">
        <v>2811</v>
      </c>
      <c r="E1156" s="76" t="s">
        <v>204</v>
      </c>
      <c r="F1156" s="76" t="str">
        <f>VLOOKUP(E1156,Lookup!$A$1:$B$68,2,FALSE)</f>
        <v>Medicine</v>
      </c>
      <c r="G1156" s="89" t="s">
        <v>2861</v>
      </c>
      <c r="H1156" s="76" t="s">
        <v>4904</v>
      </c>
      <c r="I1156" s="76" t="s">
        <v>43</v>
      </c>
      <c r="J1156" s="91">
        <v>45394</v>
      </c>
      <c r="K1156" s="91">
        <v>45392</v>
      </c>
      <c r="L1156" s="89"/>
      <c r="M1156" s="89" t="s">
        <v>3150</v>
      </c>
      <c r="N1156" s="89" t="s">
        <v>3151</v>
      </c>
      <c r="O1156" s="89" t="s">
        <v>139</v>
      </c>
      <c r="P1156" s="89" t="s">
        <v>143</v>
      </c>
      <c r="Q1156" s="89" t="s">
        <v>98</v>
      </c>
      <c r="R1156" s="94" t="s">
        <v>99</v>
      </c>
      <c r="S1156" s="89"/>
      <c r="T1156" s="89"/>
      <c r="U1156" s="89"/>
      <c r="V1156" s="89"/>
      <c r="W1156" s="89"/>
      <c r="X1156" s="89"/>
      <c r="Y1156" s="91"/>
    </row>
    <row r="1157" spans="1:25" x14ac:dyDescent="0.25">
      <c r="A1157" s="89">
        <v>53165</v>
      </c>
      <c r="B1157" s="90" t="s">
        <v>85</v>
      </c>
      <c r="C1157" s="89" t="s">
        <v>86</v>
      </c>
      <c r="D1157" s="89" t="s">
        <v>2719</v>
      </c>
      <c r="E1157" s="76" t="s">
        <v>831</v>
      </c>
      <c r="F1157" s="76" t="str">
        <f>VLOOKUP(E1157,Lookup!$A$1:$B$68,2,FALSE)</f>
        <v>Emergency Flow / ED</v>
      </c>
      <c r="G1157" s="89" t="s">
        <v>2720</v>
      </c>
      <c r="H1157" s="76" t="s">
        <v>4904</v>
      </c>
      <c r="I1157" s="76" t="s">
        <v>3217</v>
      </c>
      <c r="J1157" s="91">
        <v>45394</v>
      </c>
      <c r="K1157" s="91">
        <v>45394</v>
      </c>
      <c r="L1157" s="89"/>
      <c r="M1157" s="89" t="s">
        <v>3165</v>
      </c>
      <c r="N1157" s="89" t="s">
        <v>3166</v>
      </c>
      <c r="O1157" s="89" t="s">
        <v>88</v>
      </c>
      <c r="P1157" s="89" t="s">
        <v>158</v>
      </c>
      <c r="Q1157" s="89" t="s">
        <v>89</v>
      </c>
      <c r="R1157" s="96" t="s">
        <v>104</v>
      </c>
      <c r="S1157" s="93" t="s">
        <v>91</v>
      </c>
      <c r="T1157" s="89"/>
      <c r="U1157" s="89" t="s">
        <v>3167</v>
      </c>
      <c r="V1157" s="89"/>
      <c r="W1157" s="89"/>
      <c r="X1157" s="89"/>
      <c r="Y1157" s="91"/>
    </row>
    <row r="1158" spans="1:25" x14ac:dyDescent="0.25">
      <c r="A1158" s="89">
        <v>53122</v>
      </c>
      <c r="B1158" s="90" t="s">
        <v>85</v>
      </c>
      <c r="C1158" s="89" t="s">
        <v>86</v>
      </c>
      <c r="D1158" s="89" t="s">
        <v>2710</v>
      </c>
      <c r="E1158" s="76" t="s">
        <v>126</v>
      </c>
      <c r="F1158" s="76" t="str">
        <f>VLOOKUP(E1158,Lookup!$A$1:$B$68,2,FALSE)</f>
        <v>Emergency Flow / ED</v>
      </c>
      <c r="G1158" s="89" t="s">
        <v>2711</v>
      </c>
      <c r="H1158" s="76" t="s">
        <v>4904</v>
      </c>
      <c r="I1158" s="76" t="s">
        <v>3243</v>
      </c>
      <c r="J1158" s="91">
        <v>45394</v>
      </c>
      <c r="K1158" s="91">
        <v>45394</v>
      </c>
      <c r="L1158" s="89"/>
      <c r="M1158" s="89" t="s">
        <v>3163</v>
      </c>
      <c r="N1158" s="89" t="s">
        <v>3164</v>
      </c>
      <c r="O1158" s="89" t="s">
        <v>88</v>
      </c>
      <c r="P1158" s="89" t="s">
        <v>158</v>
      </c>
      <c r="Q1158" s="89" t="s">
        <v>157</v>
      </c>
      <c r="R1158" s="96" t="s">
        <v>104</v>
      </c>
      <c r="S1158" s="100" t="s">
        <v>104</v>
      </c>
      <c r="T1158" s="89"/>
      <c r="U1158" s="89" t="s">
        <v>3785</v>
      </c>
      <c r="V1158" s="89"/>
      <c r="W1158" s="89"/>
      <c r="X1158" s="89"/>
      <c r="Y1158" s="91"/>
    </row>
    <row r="1159" spans="1:25" x14ac:dyDescent="0.25">
      <c r="A1159" s="89">
        <v>53159</v>
      </c>
      <c r="B1159" s="90" t="s">
        <v>85</v>
      </c>
      <c r="C1159" s="89" t="s">
        <v>86</v>
      </c>
      <c r="D1159" s="89" t="s">
        <v>2894</v>
      </c>
      <c r="E1159" s="76" t="s">
        <v>528</v>
      </c>
      <c r="F1159" s="76" t="str">
        <f>VLOOKUP(E1159,Lookup!$A$1:$B$68,2,FALSE)</f>
        <v>Integrated Surgery</v>
      </c>
      <c r="G1159" s="89" t="s">
        <v>2944</v>
      </c>
      <c r="H1159" s="76" t="s">
        <v>4970</v>
      </c>
      <c r="I1159" s="76" t="s">
        <v>55</v>
      </c>
      <c r="J1159" s="91">
        <v>45394</v>
      </c>
      <c r="K1159" s="91">
        <v>45394</v>
      </c>
      <c r="L1159" s="89" t="s">
        <v>5652</v>
      </c>
      <c r="M1159" s="89" t="s">
        <v>3539</v>
      </c>
      <c r="N1159" s="89" t="s">
        <v>3540</v>
      </c>
      <c r="O1159" s="89" t="s">
        <v>150</v>
      </c>
      <c r="P1159" s="89" t="s">
        <v>151</v>
      </c>
      <c r="Q1159" s="89" t="s">
        <v>1040</v>
      </c>
      <c r="R1159" s="94" t="s">
        <v>99</v>
      </c>
      <c r="S1159" s="89"/>
      <c r="T1159" s="89"/>
      <c r="U1159" s="89"/>
      <c r="V1159" s="89"/>
      <c r="W1159" s="89"/>
      <c r="X1159" s="89"/>
      <c r="Y1159" s="91"/>
    </row>
    <row r="1160" spans="1:25" x14ac:dyDescent="0.25">
      <c r="A1160" s="89">
        <v>53150</v>
      </c>
      <c r="B1160" s="90" t="s">
        <v>92</v>
      </c>
      <c r="C1160" s="89" t="s">
        <v>86</v>
      </c>
      <c r="D1160" s="89" t="s">
        <v>2726</v>
      </c>
      <c r="E1160" s="76" t="s">
        <v>138</v>
      </c>
      <c r="F1160" s="76" t="str">
        <f>VLOOKUP(E1160,Lookup!$A$1:$B$68,2,FALSE)</f>
        <v>Specialist Surgery</v>
      </c>
      <c r="G1160" s="89" t="s">
        <v>2815</v>
      </c>
      <c r="H1160" s="76" t="s">
        <v>4904</v>
      </c>
      <c r="I1160" s="76" t="s">
        <v>3235</v>
      </c>
      <c r="J1160" s="91">
        <v>45394</v>
      </c>
      <c r="K1160" s="91">
        <v>45394</v>
      </c>
      <c r="L1160" s="89" t="s">
        <v>4760</v>
      </c>
      <c r="M1160" s="89" t="s">
        <v>3161</v>
      </c>
      <c r="N1160" s="89" t="s">
        <v>3162</v>
      </c>
      <c r="O1160" s="89" t="s">
        <v>131</v>
      </c>
      <c r="P1160" s="89" t="s">
        <v>132</v>
      </c>
      <c r="Q1160" s="89" t="s">
        <v>1834</v>
      </c>
      <c r="R1160" s="94" t="s">
        <v>99</v>
      </c>
      <c r="S1160" s="93" t="s">
        <v>91</v>
      </c>
      <c r="T1160" s="89"/>
      <c r="U1160" s="89" t="s">
        <v>3784</v>
      </c>
      <c r="V1160" s="89"/>
      <c r="W1160" s="89"/>
      <c r="X1160" s="89"/>
      <c r="Y1160" s="91"/>
    </row>
    <row r="1161" spans="1:25" x14ac:dyDescent="0.25">
      <c r="A1161" s="89">
        <v>53130</v>
      </c>
      <c r="B1161" s="108" t="s">
        <v>1895</v>
      </c>
      <c r="C1161" s="89" t="s">
        <v>125</v>
      </c>
      <c r="D1161" s="89" t="s">
        <v>2847</v>
      </c>
      <c r="E1161" s="76" t="s">
        <v>165</v>
      </c>
      <c r="F1161" s="76" t="str">
        <f>VLOOKUP(E1161,Lookup!$A$1:$B$68,2,FALSE)</f>
        <v>Emergency Flow / ED</v>
      </c>
      <c r="G1161" s="89" t="s">
        <v>2720</v>
      </c>
      <c r="H1161" s="76" t="s">
        <v>4904</v>
      </c>
      <c r="I1161" s="76" t="s">
        <v>3217</v>
      </c>
      <c r="J1161" s="91">
        <v>45394</v>
      </c>
      <c r="K1161" s="91">
        <v>45394</v>
      </c>
      <c r="L1161" s="89" t="s">
        <v>5507</v>
      </c>
      <c r="M1161" s="89" t="s">
        <v>3173</v>
      </c>
      <c r="N1161" s="89" t="s">
        <v>3174</v>
      </c>
      <c r="O1161" s="89" t="s">
        <v>4942</v>
      </c>
      <c r="P1161" s="89" t="s">
        <v>354</v>
      </c>
      <c r="Q1161" s="89" t="s">
        <v>355</v>
      </c>
      <c r="R1161" s="96" t="s">
        <v>104</v>
      </c>
      <c r="S1161" s="89"/>
      <c r="T1161" s="89"/>
      <c r="U1161" s="89"/>
      <c r="V1161" s="89"/>
      <c r="W1161" s="89"/>
      <c r="X1161" s="89"/>
      <c r="Y1161" s="91"/>
    </row>
    <row r="1162" spans="1:25" x14ac:dyDescent="0.25">
      <c r="A1162" s="89">
        <v>53213</v>
      </c>
      <c r="B1162" s="90" t="s">
        <v>92</v>
      </c>
      <c r="C1162" s="89" t="s">
        <v>86</v>
      </c>
      <c r="D1162" s="89" t="s">
        <v>2811</v>
      </c>
      <c r="E1162" s="76" t="s">
        <v>204</v>
      </c>
      <c r="F1162" s="76" t="str">
        <f>VLOOKUP(E1162,Lookup!$A$1:$B$68,2,FALSE)</f>
        <v>Medicine</v>
      </c>
      <c r="G1162" s="89" t="s">
        <v>2812</v>
      </c>
      <c r="H1162" s="76" t="s">
        <v>4904</v>
      </c>
      <c r="I1162" s="76" t="s">
        <v>3231</v>
      </c>
      <c r="J1162" s="91">
        <v>45395</v>
      </c>
      <c r="K1162" s="91">
        <v>45391</v>
      </c>
      <c r="L1162" s="89" t="s">
        <v>4773</v>
      </c>
      <c r="M1162" s="89" t="s">
        <v>3146</v>
      </c>
      <c r="N1162" s="89" t="s">
        <v>3147</v>
      </c>
      <c r="O1162" s="89" t="s">
        <v>88</v>
      </c>
      <c r="P1162" s="89" t="s">
        <v>90</v>
      </c>
      <c r="Q1162" s="89" t="s">
        <v>89</v>
      </c>
      <c r="R1162" s="92" t="s">
        <v>91</v>
      </c>
      <c r="S1162" s="93" t="s">
        <v>91</v>
      </c>
      <c r="T1162" s="89"/>
      <c r="U1162" s="89" t="s">
        <v>2756</v>
      </c>
      <c r="V1162" s="89"/>
      <c r="W1162" s="89"/>
      <c r="X1162" s="89"/>
      <c r="Y1162" s="91"/>
    </row>
    <row r="1163" spans="1:25" x14ac:dyDescent="0.25">
      <c r="A1163" s="89">
        <v>53177</v>
      </c>
      <c r="B1163" s="90" t="s">
        <v>92</v>
      </c>
      <c r="C1163" s="89" t="s">
        <v>86</v>
      </c>
      <c r="D1163" s="89" t="s">
        <v>2710</v>
      </c>
      <c r="E1163" s="76" t="s">
        <v>126</v>
      </c>
      <c r="F1163" s="76" t="str">
        <f>VLOOKUP(E1163,Lookup!$A$1:$B$68,2,FALSE)</f>
        <v>Emergency Flow / ED</v>
      </c>
      <c r="G1163" s="89" t="s">
        <v>3168</v>
      </c>
      <c r="H1163" s="76" t="s">
        <v>4904</v>
      </c>
      <c r="I1163" s="76" t="s">
        <v>3314</v>
      </c>
      <c r="J1163" s="91">
        <v>45395</v>
      </c>
      <c r="K1163" s="91">
        <v>45394</v>
      </c>
      <c r="L1163" s="89" t="s">
        <v>5627</v>
      </c>
      <c r="M1163" s="89" t="s">
        <v>3169</v>
      </c>
      <c r="N1163" s="89" t="s">
        <v>3170</v>
      </c>
      <c r="O1163" s="89" t="s">
        <v>135</v>
      </c>
      <c r="P1163" s="89" t="s">
        <v>278</v>
      </c>
      <c r="Q1163" s="89" t="s">
        <v>410</v>
      </c>
      <c r="R1163" s="92" t="s">
        <v>91</v>
      </c>
      <c r="S1163" s="93" t="s">
        <v>91</v>
      </c>
      <c r="T1163" s="89"/>
      <c r="U1163" s="89" t="s">
        <v>3377</v>
      </c>
      <c r="V1163" s="89"/>
      <c r="W1163" s="89"/>
      <c r="X1163" s="89"/>
      <c r="Y1163" s="91"/>
    </row>
    <row r="1164" spans="1:25" x14ac:dyDescent="0.25">
      <c r="A1164" s="89">
        <v>53176</v>
      </c>
      <c r="B1164" s="90" t="s">
        <v>85</v>
      </c>
      <c r="C1164" s="89" t="s">
        <v>86</v>
      </c>
      <c r="D1164" s="89" t="s">
        <v>2719</v>
      </c>
      <c r="E1164" s="76" t="s">
        <v>831</v>
      </c>
      <c r="F1164" s="76" t="str">
        <f>VLOOKUP(E1164,Lookup!$A$1:$B$68,2,FALSE)</f>
        <v>Emergency Flow / ED</v>
      </c>
      <c r="G1164" s="89" t="s">
        <v>2720</v>
      </c>
      <c r="H1164" s="76" t="s">
        <v>4904</v>
      </c>
      <c r="I1164" s="76" t="s">
        <v>3217</v>
      </c>
      <c r="J1164" s="91">
        <v>45395</v>
      </c>
      <c r="K1164" s="91">
        <v>45394</v>
      </c>
      <c r="L1164" s="89" t="s">
        <v>4843</v>
      </c>
      <c r="M1164" s="89" t="s">
        <v>3171</v>
      </c>
      <c r="N1164" s="89" t="s">
        <v>3172</v>
      </c>
      <c r="O1164" s="89" t="s">
        <v>135</v>
      </c>
      <c r="P1164" s="89" t="s">
        <v>136</v>
      </c>
      <c r="Q1164" s="89" t="s">
        <v>209</v>
      </c>
      <c r="R1164" s="92" t="s">
        <v>91</v>
      </c>
      <c r="S1164" s="100" t="s">
        <v>104</v>
      </c>
      <c r="T1164" s="89"/>
      <c r="U1164" s="89" t="s">
        <v>3373</v>
      </c>
      <c r="V1164" s="89"/>
      <c r="W1164" s="89"/>
      <c r="X1164" s="89"/>
      <c r="Y1164" s="91"/>
    </row>
    <row r="1165" spans="1:25" x14ac:dyDescent="0.25">
      <c r="A1165" s="89">
        <v>53189</v>
      </c>
      <c r="B1165" s="90" t="s">
        <v>85</v>
      </c>
      <c r="C1165" s="89" t="s">
        <v>125</v>
      </c>
      <c r="D1165" s="89" t="s">
        <v>2894</v>
      </c>
      <c r="E1165" s="76" t="s">
        <v>528</v>
      </c>
      <c r="F1165" s="76" t="str">
        <f>VLOOKUP(E1165,Lookup!$A$1:$B$68,2,FALSE)</f>
        <v>Integrated Surgery</v>
      </c>
      <c r="G1165" s="89" t="s">
        <v>2914</v>
      </c>
      <c r="H1165" s="76" t="s">
        <v>4923</v>
      </c>
      <c r="I1165" s="76" t="s">
        <v>50</v>
      </c>
      <c r="J1165" s="91">
        <v>45395</v>
      </c>
      <c r="K1165" s="91">
        <v>45394</v>
      </c>
      <c r="L1165" s="89" t="s">
        <v>4767</v>
      </c>
      <c r="M1165" s="89" t="s">
        <v>3536</v>
      </c>
      <c r="N1165" s="89" t="s">
        <v>3537</v>
      </c>
      <c r="O1165" s="89" t="s">
        <v>150</v>
      </c>
      <c r="P1165" s="89" t="s">
        <v>151</v>
      </c>
      <c r="Q1165" s="89" t="s">
        <v>98</v>
      </c>
      <c r="R1165" s="94" t="s">
        <v>99</v>
      </c>
      <c r="S1165" s="89"/>
      <c r="T1165" s="89"/>
      <c r="U1165" s="89"/>
      <c r="V1165" s="89"/>
      <c r="W1165" s="89"/>
      <c r="X1165" s="89"/>
      <c r="Y1165" s="91"/>
    </row>
    <row r="1166" spans="1:25" x14ac:dyDescent="0.25">
      <c r="A1166" s="89">
        <v>53210</v>
      </c>
      <c r="B1166" s="90" t="s">
        <v>92</v>
      </c>
      <c r="C1166" s="89" t="s">
        <v>86</v>
      </c>
      <c r="D1166" s="89" t="s">
        <v>2718</v>
      </c>
      <c r="E1166" s="76" t="s">
        <v>130</v>
      </c>
      <c r="F1166" s="76" t="str">
        <f>VLOOKUP(E1166,Lookup!$A$1:$B$68,2,FALSE)</f>
        <v>Medicine</v>
      </c>
      <c r="G1166" s="89" t="s">
        <v>2738</v>
      </c>
      <c r="H1166" s="76" t="s">
        <v>4904</v>
      </c>
      <c r="I1166" s="76" t="s">
        <v>3229</v>
      </c>
      <c r="J1166" s="91">
        <v>45395</v>
      </c>
      <c r="K1166" s="91">
        <v>45395</v>
      </c>
      <c r="L1166" s="89"/>
      <c r="M1166" s="89" t="s">
        <v>3177</v>
      </c>
      <c r="N1166" s="89" t="s">
        <v>3178</v>
      </c>
      <c r="O1166" s="89" t="s">
        <v>150</v>
      </c>
      <c r="P1166" s="89" t="s">
        <v>231</v>
      </c>
      <c r="Q1166" s="89" t="s">
        <v>98</v>
      </c>
      <c r="R1166" s="92" t="s">
        <v>91</v>
      </c>
      <c r="S1166" s="93" t="s">
        <v>91</v>
      </c>
      <c r="T1166" s="89"/>
      <c r="U1166" s="89" t="s">
        <v>3034</v>
      </c>
      <c r="V1166" s="89"/>
      <c r="W1166" s="89"/>
      <c r="X1166" s="89"/>
      <c r="Y1166" s="91"/>
    </row>
    <row r="1167" spans="1:25" x14ac:dyDescent="0.25">
      <c r="A1167" s="89">
        <v>53205</v>
      </c>
      <c r="B1167" s="90" t="s">
        <v>85</v>
      </c>
      <c r="C1167" s="89" t="s">
        <v>86</v>
      </c>
      <c r="D1167" s="89" t="s">
        <v>2710</v>
      </c>
      <c r="E1167" s="76" t="s">
        <v>126</v>
      </c>
      <c r="F1167" s="76" t="str">
        <f>VLOOKUP(E1167,Lookup!$A$1:$B$68,2,FALSE)</f>
        <v>Emergency Flow / ED</v>
      </c>
      <c r="G1167" s="89" t="s">
        <v>2732</v>
      </c>
      <c r="H1167" s="76" t="s">
        <v>4904</v>
      </c>
      <c r="I1167" s="76" t="s">
        <v>3240</v>
      </c>
      <c r="J1167" s="91">
        <v>45395</v>
      </c>
      <c r="K1167" s="91">
        <v>45395</v>
      </c>
      <c r="L1167" s="89" t="s">
        <v>4773</v>
      </c>
      <c r="M1167" s="89" t="s">
        <v>3179</v>
      </c>
      <c r="N1167" s="89" t="s">
        <v>3180</v>
      </c>
      <c r="O1167" s="89" t="s">
        <v>452</v>
      </c>
      <c r="P1167" s="89" t="s">
        <v>453</v>
      </c>
      <c r="Q1167" s="89" t="s">
        <v>1538</v>
      </c>
      <c r="R1167" s="94" t="s">
        <v>99</v>
      </c>
      <c r="S1167" s="89"/>
      <c r="T1167" s="89"/>
      <c r="U1167" s="89"/>
      <c r="V1167" s="89"/>
      <c r="W1167" s="89"/>
      <c r="X1167" s="89"/>
      <c r="Y1167" s="91"/>
    </row>
    <row r="1168" spans="1:25" x14ac:dyDescent="0.25">
      <c r="A1168" s="89">
        <v>53181</v>
      </c>
      <c r="B1168" s="90" t="s">
        <v>183</v>
      </c>
      <c r="C1168" s="89" t="s">
        <v>86</v>
      </c>
      <c r="D1168" s="89" t="s">
        <v>2714</v>
      </c>
      <c r="E1168" s="76" t="s">
        <v>1426</v>
      </c>
      <c r="F1168" s="76" t="str">
        <f>VLOOKUP(E1168,Lookup!$A$1:$B$68,2,FALSE)</f>
        <v>Specialist Surgery</v>
      </c>
      <c r="G1168" s="89" t="s">
        <v>2715</v>
      </c>
      <c r="H1168" s="76" t="s">
        <v>4904</v>
      </c>
      <c r="I1168" s="76" t="s">
        <v>3262</v>
      </c>
      <c r="J1168" s="91">
        <v>45395</v>
      </c>
      <c r="K1168" s="91">
        <v>45395</v>
      </c>
      <c r="L1168" s="89" t="s">
        <v>5118</v>
      </c>
      <c r="M1168" s="89" t="s">
        <v>3181</v>
      </c>
      <c r="N1168" s="89" t="s">
        <v>3182</v>
      </c>
      <c r="O1168" s="89" t="s">
        <v>150</v>
      </c>
      <c r="P1168" s="89" t="s">
        <v>151</v>
      </c>
      <c r="Q1168" s="89" t="s">
        <v>98</v>
      </c>
      <c r="R1168" s="92" t="s">
        <v>91</v>
      </c>
      <c r="S1168" s="98" t="s">
        <v>99</v>
      </c>
      <c r="T1168" s="105" t="s">
        <v>99</v>
      </c>
      <c r="U1168" s="89" t="s">
        <v>3789</v>
      </c>
      <c r="V1168" s="89" t="s">
        <v>4135</v>
      </c>
      <c r="W1168" s="89"/>
      <c r="X1168" s="89" t="s">
        <v>2552</v>
      </c>
      <c r="Y1168" s="91"/>
    </row>
    <row r="1169" spans="1:25" x14ac:dyDescent="0.25">
      <c r="A1169" s="89">
        <v>53258</v>
      </c>
      <c r="B1169" s="90" t="s">
        <v>85</v>
      </c>
      <c r="C1169" s="89" t="s">
        <v>86</v>
      </c>
      <c r="D1169" s="89" t="s">
        <v>2719</v>
      </c>
      <c r="E1169" s="76" t="s">
        <v>831</v>
      </c>
      <c r="F1169" s="76" t="str">
        <f>VLOOKUP(E1169,Lookup!$A$1:$B$68,2,FALSE)</f>
        <v>Emergency Flow / ED</v>
      </c>
      <c r="G1169" s="89" t="s">
        <v>2720</v>
      </c>
      <c r="H1169" s="76" t="s">
        <v>4904</v>
      </c>
      <c r="I1169" s="76" t="s">
        <v>3217</v>
      </c>
      <c r="J1169" s="91">
        <v>45396</v>
      </c>
      <c r="K1169" s="91">
        <v>45390</v>
      </c>
      <c r="L1169" s="89"/>
      <c r="M1169" s="89" t="s">
        <v>3124</v>
      </c>
      <c r="N1169" s="89" t="s">
        <v>3125</v>
      </c>
      <c r="O1169" s="89" t="s">
        <v>292</v>
      </c>
      <c r="P1169" s="89" t="s">
        <v>293</v>
      </c>
      <c r="Q1169" s="89" t="s">
        <v>424</v>
      </c>
      <c r="R1169" s="102" t="s">
        <v>171</v>
      </c>
      <c r="S1169" s="103" t="s">
        <v>171</v>
      </c>
      <c r="T1169" s="89"/>
      <c r="U1169" s="89" t="s">
        <v>3126</v>
      </c>
      <c r="V1169" s="89"/>
      <c r="W1169" s="89"/>
      <c r="X1169" s="89"/>
      <c r="Y1169" s="91"/>
    </row>
    <row r="1170" spans="1:25" x14ac:dyDescent="0.25">
      <c r="A1170" s="89">
        <v>53255</v>
      </c>
      <c r="B1170" s="90" t="s">
        <v>85</v>
      </c>
      <c r="C1170" s="89" t="s">
        <v>86</v>
      </c>
      <c r="D1170" s="89" t="s">
        <v>2719</v>
      </c>
      <c r="E1170" s="76" t="s">
        <v>831</v>
      </c>
      <c r="F1170" s="76" t="str">
        <f>VLOOKUP(E1170,Lookup!$A$1:$B$68,2,FALSE)</f>
        <v>Emergency Flow / ED</v>
      </c>
      <c r="G1170" s="89" t="s">
        <v>2720</v>
      </c>
      <c r="H1170" s="76" t="s">
        <v>4904</v>
      </c>
      <c r="I1170" s="76" t="s">
        <v>3217</v>
      </c>
      <c r="J1170" s="91">
        <v>45396</v>
      </c>
      <c r="K1170" s="91">
        <v>45394</v>
      </c>
      <c r="L1170" s="89"/>
      <c r="M1170" s="89" t="s">
        <v>3175</v>
      </c>
      <c r="N1170" s="89" t="s">
        <v>3176</v>
      </c>
      <c r="O1170" s="89" t="s">
        <v>153</v>
      </c>
      <c r="P1170" s="89" t="s">
        <v>199</v>
      </c>
      <c r="Q1170" s="89" t="s">
        <v>3053</v>
      </c>
      <c r="R1170" s="95" t="s">
        <v>11</v>
      </c>
      <c r="S1170" s="93" t="s">
        <v>91</v>
      </c>
      <c r="T1170" s="89"/>
      <c r="U1170" s="89"/>
      <c r="V1170" s="89"/>
      <c r="W1170" s="89"/>
      <c r="X1170" s="89"/>
      <c r="Y1170" s="91"/>
    </row>
    <row r="1171" spans="1:25" x14ac:dyDescent="0.25">
      <c r="A1171" s="89">
        <v>53223</v>
      </c>
      <c r="B1171" s="90" t="s">
        <v>183</v>
      </c>
      <c r="C1171" s="89" t="s">
        <v>86</v>
      </c>
      <c r="D1171" s="89" t="s">
        <v>2714</v>
      </c>
      <c r="E1171" s="76" t="s">
        <v>1426</v>
      </c>
      <c r="F1171" s="76" t="str">
        <f>VLOOKUP(E1171,Lookup!$A$1:$B$68,2,FALSE)</f>
        <v>Specialist Surgery</v>
      </c>
      <c r="G1171" s="89" t="s">
        <v>2715</v>
      </c>
      <c r="H1171" s="76" t="s">
        <v>4904</v>
      </c>
      <c r="I1171" s="76" t="s">
        <v>3262</v>
      </c>
      <c r="J1171" s="91">
        <v>45396</v>
      </c>
      <c r="K1171" s="91">
        <v>45396</v>
      </c>
      <c r="L1171" s="89" t="s">
        <v>4792</v>
      </c>
      <c r="M1171" s="89" t="s">
        <v>3185</v>
      </c>
      <c r="N1171" s="89" t="s">
        <v>3186</v>
      </c>
      <c r="O1171" s="89" t="s">
        <v>88</v>
      </c>
      <c r="P1171" s="89" t="s">
        <v>158</v>
      </c>
      <c r="Q1171" s="89" t="s">
        <v>157</v>
      </c>
      <c r="R1171" s="96" t="s">
        <v>104</v>
      </c>
      <c r="S1171" s="93" t="s">
        <v>91</v>
      </c>
      <c r="T1171" s="105" t="s">
        <v>99</v>
      </c>
      <c r="U1171" s="89" t="s">
        <v>4136</v>
      </c>
      <c r="V1171" s="89" t="s">
        <v>4137</v>
      </c>
      <c r="W1171" s="89"/>
      <c r="X1171" s="89" t="s">
        <v>541</v>
      </c>
      <c r="Y1171" s="91"/>
    </row>
    <row r="1172" spans="1:25" x14ac:dyDescent="0.25">
      <c r="A1172" s="89">
        <v>53311</v>
      </c>
      <c r="B1172" s="90" t="s">
        <v>85</v>
      </c>
      <c r="C1172" s="89" t="s">
        <v>86</v>
      </c>
      <c r="D1172" s="89" t="s">
        <v>2718</v>
      </c>
      <c r="E1172" s="76" t="s">
        <v>130</v>
      </c>
      <c r="F1172" s="76" t="str">
        <f>VLOOKUP(E1172,Lookup!$A$1:$B$68,2,FALSE)</f>
        <v>Medicine</v>
      </c>
      <c r="G1172" s="89" t="s">
        <v>2732</v>
      </c>
      <c r="H1172" s="76" t="s">
        <v>4904</v>
      </c>
      <c r="I1172" s="76" t="s">
        <v>3240</v>
      </c>
      <c r="J1172" s="91">
        <v>45397</v>
      </c>
      <c r="K1172" s="91">
        <v>45390</v>
      </c>
      <c r="L1172" s="89"/>
      <c r="M1172" s="89" t="s">
        <v>5903</v>
      </c>
      <c r="N1172" s="89" t="s">
        <v>3127</v>
      </c>
      <c r="O1172" s="89" t="s">
        <v>153</v>
      </c>
      <c r="P1172" s="89" t="s">
        <v>199</v>
      </c>
      <c r="Q1172" s="89" t="s">
        <v>200</v>
      </c>
      <c r="R1172" s="96" t="s">
        <v>104</v>
      </c>
      <c r="S1172" s="100" t="s">
        <v>104</v>
      </c>
      <c r="T1172" s="89"/>
      <c r="U1172" s="89" t="s">
        <v>3034</v>
      </c>
      <c r="V1172" s="89"/>
      <c r="W1172" s="89"/>
      <c r="X1172" s="89"/>
      <c r="Y1172" s="91"/>
    </row>
    <row r="1173" spans="1:25" x14ac:dyDescent="0.25">
      <c r="A1173" s="89">
        <v>53273</v>
      </c>
      <c r="B1173" s="90" t="s">
        <v>92</v>
      </c>
      <c r="C1173" s="89" t="s">
        <v>86</v>
      </c>
      <c r="D1173" s="89" t="s">
        <v>2710</v>
      </c>
      <c r="E1173" s="76" t="s">
        <v>126</v>
      </c>
      <c r="F1173" s="76" t="str">
        <f>VLOOKUP(E1173,Lookup!$A$1:$B$68,2,FALSE)</f>
        <v>Emergency Flow / ED</v>
      </c>
      <c r="G1173" s="89" t="s">
        <v>2732</v>
      </c>
      <c r="H1173" s="76" t="s">
        <v>4904</v>
      </c>
      <c r="I1173" s="76" t="s">
        <v>3240</v>
      </c>
      <c r="J1173" s="91">
        <v>45397</v>
      </c>
      <c r="K1173" s="91">
        <v>45396</v>
      </c>
      <c r="L1173" s="89"/>
      <c r="M1173" s="89" t="s">
        <v>3183</v>
      </c>
      <c r="N1173" s="89" t="s">
        <v>3184</v>
      </c>
      <c r="O1173" s="89" t="s">
        <v>135</v>
      </c>
      <c r="P1173" s="89" t="s">
        <v>205</v>
      </c>
      <c r="Q1173" s="89" t="s">
        <v>206</v>
      </c>
      <c r="R1173" s="92" t="s">
        <v>91</v>
      </c>
      <c r="S1173" s="93" t="s">
        <v>91</v>
      </c>
      <c r="T1173" s="105" t="s">
        <v>99</v>
      </c>
      <c r="U1173" s="89" t="s">
        <v>3790</v>
      </c>
      <c r="V1173" s="89" t="s">
        <v>3791</v>
      </c>
      <c r="W1173" s="89"/>
      <c r="X1173" s="89" t="s">
        <v>3791</v>
      </c>
      <c r="Y1173" s="91"/>
    </row>
    <row r="1174" spans="1:25" x14ac:dyDescent="0.25">
      <c r="A1174" s="89">
        <v>53305</v>
      </c>
      <c r="B1174" s="90" t="s">
        <v>92</v>
      </c>
      <c r="C1174" s="89" t="s">
        <v>86</v>
      </c>
      <c r="D1174" s="89" t="s">
        <v>2742</v>
      </c>
      <c r="E1174" s="76" t="s">
        <v>569</v>
      </c>
      <c r="F1174" s="76" t="str">
        <f>VLOOKUP(E1174,Lookup!$A$1:$B$68,2,FALSE)</f>
        <v>Medicine</v>
      </c>
      <c r="G1174" s="89" t="s">
        <v>2724</v>
      </c>
      <c r="H1174" s="76" t="s">
        <v>4904</v>
      </c>
      <c r="I1174" s="76" t="s">
        <v>36</v>
      </c>
      <c r="J1174" s="91">
        <v>45397</v>
      </c>
      <c r="K1174" s="91">
        <v>45397</v>
      </c>
      <c r="L1174" s="89"/>
      <c r="M1174" s="89" t="s">
        <v>3189</v>
      </c>
      <c r="N1174" s="89" t="s">
        <v>3190</v>
      </c>
      <c r="O1174" s="89" t="s">
        <v>153</v>
      </c>
      <c r="P1174" s="89" t="s">
        <v>154</v>
      </c>
      <c r="Q1174" s="89" t="s">
        <v>249</v>
      </c>
      <c r="R1174" s="96" t="s">
        <v>104</v>
      </c>
      <c r="S1174" s="93" t="s">
        <v>91</v>
      </c>
      <c r="T1174" s="89"/>
      <c r="U1174" s="89" t="s">
        <v>3034</v>
      </c>
      <c r="V1174" s="89"/>
      <c r="W1174" s="89"/>
      <c r="X1174" s="89"/>
      <c r="Y1174" s="91"/>
    </row>
    <row r="1175" spans="1:25" x14ac:dyDescent="0.25">
      <c r="A1175" s="89">
        <v>53328</v>
      </c>
      <c r="B1175" s="108" t="s">
        <v>1895</v>
      </c>
      <c r="C1175" s="89" t="s">
        <v>86</v>
      </c>
      <c r="D1175" s="89" t="s">
        <v>2872</v>
      </c>
      <c r="E1175" s="76" t="s">
        <v>261</v>
      </c>
      <c r="F1175" s="76" t="str">
        <f>VLOOKUP(E1175,Lookup!$A$1:$B$68,2,FALSE)</f>
        <v>Emergency Flow / ED</v>
      </c>
      <c r="G1175" s="89" t="s">
        <v>2855</v>
      </c>
      <c r="H1175" s="76" t="s">
        <v>4904</v>
      </c>
      <c r="I1175" s="76" t="s">
        <v>3210</v>
      </c>
      <c r="J1175" s="91">
        <v>45397</v>
      </c>
      <c r="K1175" s="91">
        <v>45397</v>
      </c>
      <c r="L1175" s="89" t="s">
        <v>5651</v>
      </c>
      <c r="M1175" s="89" t="s">
        <v>3191</v>
      </c>
      <c r="N1175" s="89" t="s">
        <v>3192</v>
      </c>
      <c r="O1175" s="89" t="s">
        <v>139</v>
      </c>
      <c r="P1175" s="89" t="s">
        <v>143</v>
      </c>
      <c r="Q1175" s="89" t="s">
        <v>269</v>
      </c>
      <c r="R1175" s="92" t="s">
        <v>91</v>
      </c>
      <c r="S1175" s="89"/>
      <c r="T1175" s="89"/>
      <c r="U1175" s="89"/>
      <c r="V1175" s="89"/>
      <c r="W1175" s="89"/>
      <c r="X1175" s="89"/>
      <c r="Y1175" s="91"/>
    </row>
    <row r="1176" spans="1:25" x14ac:dyDescent="0.25">
      <c r="A1176" s="89">
        <v>53393</v>
      </c>
      <c r="B1176" s="108" t="s">
        <v>1895</v>
      </c>
      <c r="C1176" s="89" t="s">
        <v>155</v>
      </c>
      <c r="D1176" s="89" t="s">
        <v>2894</v>
      </c>
      <c r="E1176" s="76" t="s">
        <v>528</v>
      </c>
      <c r="F1176" s="76" t="str">
        <f>VLOOKUP(E1176,Lookup!$A$1:$B$68,2,FALSE)</f>
        <v>Integrated Surgery</v>
      </c>
      <c r="G1176" s="89" t="s">
        <v>2991</v>
      </c>
      <c r="H1176" s="76" t="s">
        <v>4904</v>
      </c>
      <c r="I1176" s="76" t="s">
        <v>3310</v>
      </c>
      <c r="J1176" s="91">
        <v>45398</v>
      </c>
      <c r="K1176" s="91">
        <v>45387</v>
      </c>
      <c r="L1176" s="89" t="s">
        <v>4755</v>
      </c>
      <c r="M1176" s="89" t="s">
        <v>3115</v>
      </c>
      <c r="N1176" s="89" t="s">
        <v>3116</v>
      </c>
      <c r="O1176" s="89" t="s">
        <v>150</v>
      </c>
      <c r="P1176" s="89" t="s">
        <v>151</v>
      </c>
      <c r="Q1176" s="89" t="s">
        <v>1040</v>
      </c>
      <c r="R1176" s="94" t="s">
        <v>99</v>
      </c>
      <c r="S1176" s="89"/>
      <c r="T1176" s="89"/>
      <c r="U1176" s="89"/>
      <c r="V1176" s="89"/>
      <c r="W1176" s="89"/>
      <c r="X1176" s="89"/>
      <c r="Y1176" s="91"/>
    </row>
    <row r="1177" spans="1:25" x14ac:dyDescent="0.25">
      <c r="A1177" s="89">
        <v>53356</v>
      </c>
      <c r="B1177" s="90" t="s">
        <v>92</v>
      </c>
      <c r="C1177" s="89" t="s">
        <v>86</v>
      </c>
      <c r="D1177" s="89" t="s">
        <v>2721</v>
      </c>
      <c r="E1177" s="76" t="s">
        <v>100</v>
      </c>
      <c r="F1177" s="76" t="str">
        <f>VLOOKUP(E1177,Lookup!$A$1:$B$68,2,FALSE)</f>
        <v>Specialist Surgery</v>
      </c>
      <c r="G1177" s="89" t="s">
        <v>2867</v>
      </c>
      <c r="H1177" s="76" t="s">
        <v>4904</v>
      </c>
      <c r="I1177" s="76" t="s">
        <v>3218</v>
      </c>
      <c r="J1177" s="91">
        <v>45398</v>
      </c>
      <c r="K1177" s="91">
        <v>45397</v>
      </c>
      <c r="L1177" s="89" t="s">
        <v>4763</v>
      </c>
      <c r="M1177" s="89" t="s">
        <v>3187</v>
      </c>
      <c r="N1177" s="89" t="s">
        <v>3188</v>
      </c>
      <c r="O1177" s="89" t="s">
        <v>135</v>
      </c>
      <c r="P1177" s="89" t="s">
        <v>205</v>
      </c>
      <c r="Q1177" s="89" t="s">
        <v>206</v>
      </c>
      <c r="R1177" s="96" t="s">
        <v>104</v>
      </c>
      <c r="S1177" s="100" t="s">
        <v>104</v>
      </c>
      <c r="T1177" s="89"/>
      <c r="U1177" s="89" t="s">
        <v>3792</v>
      </c>
      <c r="V1177" s="89"/>
      <c r="W1177" s="89"/>
      <c r="X1177" s="89"/>
      <c r="Y1177" s="91"/>
    </row>
    <row r="1178" spans="1:25" x14ac:dyDescent="0.25">
      <c r="A1178" s="89">
        <v>53401</v>
      </c>
      <c r="B1178" s="90" t="s">
        <v>92</v>
      </c>
      <c r="C1178" s="89" t="s">
        <v>86</v>
      </c>
      <c r="D1178" s="89" t="s">
        <v>2723</v>
      </c>
      <c r="E1178" s="76" t="s">
        <v>36</v>
      </c>
      <c r="F1178" s="76" t="str">
        <f>VLOOKUP(E1178,Lookup!$A$1:$B$68,2,FALSE)</f>
        <v>Emergency Flow / ED</v>
      </c>
      <c r="G1178" s="89" t="s">
        <v>2724</v>
      </c>
      <c r="H1178" s="76" t="s">
        <v>4904</v>
      </c>
      <c r="I1178" s="76" t="s">
        <v>36</v>
      </c>
      <c r="J1178" s="91">
        <v>45398</v>
      </c>
      <c r="K1178" s="91">
        <v>45398</v>
      </c>
      <c r="L1178" s="89"/>
      <c r="M1178" s="89" t="s">
        <v>3193</v>
      </c>
      <c r="N1178" s="89" t="s">
        <v>3194</v>
      </c>
      <c r="O1178" s="89" t="s">
        <v>210</v>
      </c>
      <c r="P1178" s="89" t="s">
        <v>211</v>
      </c>
      <c r="Q1178" s="89" t="s">
        <v>2042</v>
      </c>
      <c r="R1178" s="92" t="s">
        <v>91</v>
      </c>
      <c r="S1178" s="98" t="s">
        <v>99</v>
      </c>
      <c r="T1178" s="89"/>
      <c r="U1178" s="89" t="s">
        <v>3193</v>
      </c>
      <c r="V1178" s="89"/>
      <c r="W1178" s="89"/>
      <c r="X1178" s="89"/>
      <c r="Y1178" s="91"/>
    </row>
    <row r="1179" spans="1:25" x14ac:dyDescent="0.25">
      <c r="A1179" s="89">
        <v>53361</v>
      </c>
      <c r="B1179" s="90" t="s">
        <v>92</v>
      </c>
      <c r="C1179" s="89" t="s">
        <v>86</v>
      </c>
      <c r="D1179" s="89" t="s">
        <v>2742</v>
      </c>
      <c r="E1179" s="76" t="s">
        <v>569</v>
      </c>
      <c r="F1179" s="76" t="str">
        <f>VLOOKUP(E1179,Lookup!$A$1:$B$68,2,FALSE)</f>
        <v>Medicine</v>
      </c>
      <c r="G1179" s="89" t="s">
        <v>2743</v>
      </c>
      <c r="H1179" s="76" t="s">
        <v>4904</v>
      </c>
      <c r="I1179" s="76" t="s">
        <v>3242</v>
      </c>
      <c r="J1179" s="91">
        <v>45398</v>
      </c>
      <c r="K1179" s="91">
        <v>45398</v>
      </c>
      <c r="L1179" s="89" t="s">
        <v>4760</v>
      </c>
      <c r="M1179" s="89" t="s">
        <v>3201</v>
      </c>
      <c r="N1179" s="89" t="s">
        <v>417</v>
      </c>
      <c r="O1179" s="89" t="s">
        <v>127</v>
      </c>
      <c r="P1179" s="89" t="s">
        <v>145</v>
      </c>
      <c r="Q1179" s="89" t="s">
        <v>149</v>
      </c>
      <c r="R1179" s="92" t="s">
        <v>91</v>
      </c>
      <c r="S1179" s="93" t="s">
        <v>91</v>
      </c>
      <c r="T1179" s="101" t="s">
        <v>91</v>
      </c>
      <c r="U1179" s="89" t="s">
        <v>3541</v>
      </c>
      <c r="V1179" s="89" t="s">
        <v>3542</v>
      </c>
      <c r="W1179" s="89"/>
      <c r="X1179" s="89" t="s">
        <v>3543</v>
      </c>
      <c r="Y1179" s="91"/>
    </row>
    <row r="1180" spans="1:25" x14ac:dyDescent="0.25">
      <c r="A1180" s="89">
        <v>53344</v>
      </c>
      <c r="B1180" s="90" t="s">
        <v>85</v>
      </c>
      <c r="C1180" s="89" t="s">
        <v>86</v>
      </c>
      <c r="D1180" s="89" t="s">
        <v>2718</v>
      </c>
      <c r="E1180" s="76" t="s">
        <v>130</v>
      </c>
      <c r="F1180" s="76" t="str">
        <f>VLOOKUP(E1180,Lookup!$A$1:$B$68,2,FALSE)</f>
        <v>Medicine</v>
      </c>
      <c r="G1180" s="89" t="s">
        <v>2720</v>
      </c>
      <c r="H1180" s="76" t="s">
        <v>4904</v>
      </c>
      <c r="I1180" s="76" t="s">
        <v>3217</v>
      </c>
      <c r="J1180" s="91">
        <v>45398</v>
      </c>
      <c r="K1180" s="91">
        <v>45398</v>
      </c>
      <c r="L1180" s="89" t="s">
        <v>4835</v>
      </c>
      <c r="M1180" s="89" t="s">
        <v>3195</v>
      </c>
      <c r="N1180" s="89" t="s">
        <v>3196</v>
      </c>
      <c r="O1180" s="89" t="s">
        <v>452</v>
      </c>
      <c r="P1180" s="89" t="s">
        <v>453</v>
      </c>
      <c r="Q1180" s="89" t="s">
        <v>454</v>
      </c>
      <c r="R1180" s="92" t="s">
        <v>91</v>
      </c>
      <c r="S1180" s="89"/>
      <c r="T1180" s="89"/>
      <c r="U1180" s="89"/>
      <c r="V1180" s="89"/>
      <c r="W1180" s="89"/>
      <c r="X1180" s="89"/>
      <c r="Y1180" s="91"/>
    </row>
    <row r="1181" spans="1:25" x14ac:dyDescent="0.25">
      <c r="A1181" s="89">
        <v>53455</v>
      </c>
      <c r="B1181" s="90" t="s">
        <v>92</v>
      </c>
      <c r="C1181" s="89" t="s">
        <v>86</v>
      </c>
      <c r="D1181" s="89" t="s">
        <v>2943</v>
      </c>
      <c r="E1181" s="76" t="s">
        <v>1744</v>
      </c>
      <c r="F1181" s="76" t="str">
        <f>VLOOKUP(E1181,Lookup!$A$1:$B$68,2,FALSE)</f>
        <v>Pathology</v>
      </c>
      <c r="G1181" s="89" t="s">
        <v>2940</v>
      </c>
      <c r="H1181" s="76" t="s">
        <v>4904</v>
      </c>
      <c r="I1181" s="76" t="s">
        <v>3280</v>
      </c>
      <c r="J1181" s="91">
        <v>45399</v>
      </c>
      <c r="K1181" s="91">
        <v>45385</v>
      </c>
      <c r="L1181" s="89"/>
      <c r="M1181" s="89" t="s">
        <v>3359</v>
      </c>
      <c r="N1181" s="89" t="s">
        <v>3360</v>
      </c>
      <c r="O1181" s="89" t="s">
        <v>96</v>
      </c>
      <c r="P1181" s="89" t="s">
        <v>736</v>
      </c>
      <c r="Q1181" s="89" t="s">
        <v>1676</v>
      </c>
      <c r="R1181" s="92" t="s">
        <v>91</v>
      </c>
      <c r="S1181" s="98" t="s">
        <v>99</v>
      </c>
      <c r="T1181" s="89"/>
      <c r="U1181" s="89" t="s">
        <v>3778</v>
      </c>
      <c r="V1181" s="89"/>
      <c r="W1181" s="89"/>
      <c r="X1181" s="89"/>
      <c r="Y1181" s="91"/>
    </row>
    <row r="1182" spans="1:25" x14ac:dyDescent="0.25">
      <c r="A1182" s="89">
        <v>53437</v>
      </c>
      <c r="B1182" s="90" t="s">
        <v>92</v>
      </c>
      <c r="C1182" s="89" t="s">
        <v>86</v>
      </c>
      <c r="D1182" s="89" t="s">
        <v>2747</v>
      </c>
      <c r="E1182" s="76" t="s">
        <v>977</v>
      </c>
      <c r="F1182" s="76" t="str">
        <f>VLOOKUP(E1182,Lookup!$A$1:$B$68,2,FALSE)</f>
        <v>Medicine</v>
      </c>
      <c r="G1182" s="89" t="s">
        <v>2840</v>
      </c>
      <c r="H1182" s="76" t="s">
        <v>4923</v>
      </c>
      <c r="I1182" s="76" t="s">
        <v>3209</v>
      </c>
      <c r="J1182" s="91">
        <v>45399</v>
      </c>
      <c r="K1182" s="91">
        <v>45393</v>
      </c>
      <c r="L1182" s="89"/>
      <c r="M1182" s="89" t="s">
        <v>3158</v>
      </c>
      <c r="N1182" s="89" t="s">
        <v>3159</v>
      </c>
      <c r="O1182" s="89" t="s">
        <v>115</v>
      </c>
      <c r="P1182" s="89" t="s">
        <v>116</v>
      </c>
      <c r="Q1182" s="89" t="s">
        <v>117</v>
      </c>
      <c r="R1182" s="96" t="s">
        <v>104</v>
      </c>
      <c r="S1182" s="100" t="s">
        <v>104</v>
      </c>
      <c r="T1182" s="89"/>
      <c r="U1182" s="89" t="s">
        <v>3160</v>
      </c>
      <c r="V1182" s="89"/>
      <c r="W1182" s="89"/>
      <c r="X1182" s="89"/>
      <c r="Y1182" s="91"/>
    </row>
    <row r="1183" spans="1:25" x14ac:dyDescent="0.25">
      <c r="A1183" s="89">
        <v>53415</v>
      </c>
      <c r="B1183" s="90" t="s">
        <v>92</v>
      </c>
      <c r="C1183" s="89" t="s">
        <v>86</v>
      </c>
      <c r="D1183" s="89" t="s">
        <v>2847</v>
      </c>
      <c r="E1183" s="76" t="s">
        <v>165</v>
      </c>
      <c r="F1183" s="76" t="str">
        <f>VLOOKUP(E1183,Lookup!$A$1:$B$68,2,FALSE)</f>
        <v>Emergency Flow / ED</v>
      </c>
      <c r="G1183" s="89" t="s">
        <v>2720</v>
      </c>
      <c r="H1183" s="76" t="s">
        <v>4904</v>
      </c>
      <c r="I1183" s="76" t="s">
        <v>3217</v>
      </c>
      <c r="J1183" s="91">
        <v>45399</v>
      </c>
      <c r="K1183" s="91">
        <v>45398</v>
      </c>
      <c r="L1183" s="89" t="s">
        <v>4843</v>
      </c>
      <c r="M1183" s="89" t="s">
        <v>3199</v>
      </c>
      <c r="N1183" s="89" t="s">
        <v>3200</v>
      </c>
      <c r="O1183" s="89" t="s">
        <v>153</v>
      </c>
      <c r="P1183" s="89" t="s">
        <v>154</v>
      </c>
      <c r="Q1183" s="89" t="s">
        <v>249</v>
      </c>
      <c r="R1183" s="96" t="s">
        <v>104</v>
      </c>
      <c r="S1183" s="100" t="s">
        <v>104</v>
      </c>
      <c r="T1183" s="89"/>
      <c r="U1183" s="89" t="s">
        <v>3379</v>
      </c>
      <c r="V1183" s="89"/>
      <c r="W1183" s="89"/>
      <c r="X1183" s="89"/>
      <c r="Y1183" s="91"/>
    </row>
    <row r="1184" spans="1:25" x14ac:dyDescent="0.25">
      <c r="A1184" s="89">
        <v>53492</v>
      </c>
      <c r="B1184" s="90" t="s">
        <v>92</v>
      </c>
      <c r="C1184" s="89" t="s">
        <v>86</v>
      </c>
      <c r="D1184" s="89" t="s">
        <v>2725</v>
      </c>
      <c r="E1184" s="76" t="s">
        <v>1449</v>
      </c>
      <c r="F1184" s="76" t="str">
        <f>VLOOKUP(E1184,Lookup!$A$1:$B$68,2,FALSE)</f>
        <v>Pathology</v>
      </c>
      <c r="G1184" s="89" t="s">
        <v>2921</v>
      </c>
      <c r="H1184" s="76" t="s">
        <v>4923</v>
      </c>
      <c r="I1184" s="76" t="s">
        <v>42</v>
      </c>
      <c r="J1184" s="91">
        <v>45399</v>
      </c>
      <c r="K1184" s="91">
        <v>45398</v>
      </c>
      <c r="L1184" s="89" t="s">
        <v>4806</v>
      </c>
      <c r="M1184" s="89" t="s">
        <v>3380</v>
      </c>
      <c r="N1184" s="89" t="s">
        <v>3381</v>
      </c>
      <c r="O1184" s="89" t="s">
        <v>115</v>
      </c>
      <c r="P1184" s="89" t="s">
        <v>647</v>
      </c>
      <c r="Q1184" s="89" t="s">
        <v>1450</v>
      </c>
      <c r="R1184" s="96" t="s">
        <v>104</v>
      </c>
      <c r="S1184" s="98" t="s">
        <v>99</v>
      </c>
      <c r="T1184" s="89"/>
      <c r="U1184" s="89" t="s">
        <v>3330</v>
      </c>
      <c r="V1184" s="89"/>
      <c r="W1184" s="89"/>
      <c r="X1184" s="89"/>
      <c r="Y1184" s="91"/>
    </row>
    <row r="1185" spans="1:25" x14ac:dyDescent="0.25">
      <c r="A1185" s="89">
        <v>53411</v>
      </c>
      <c r="B1185" s="90" t="s">
        <v>92</v>
      </c>
      <c r="C1185" s="89" t="s">
        <v>86</v>
      </c>
      <c r="D1185" s="89" t="s">
        <v>2718</v>
      </c>
      <c r="E1185" s="76" t="s">
        <v>130</v>
      </c>
      <c r="F1185" s="76" t="str">
        <f>VLOOKUP(E1185,Lookup!$A$1:$B$68,2,FALSE)</f>
        <v>Medicine</v>
      </c>
      <c r="G1185" s="89" t="s">
        <v>2724</v>
      </c>
      <c r="H1185" s="76" t="s">
        <v>4904</v>
      </c>
      <c r="I1185" s="76" t="s">
        <v>36</v>
      </c>
      <c r="J1185" s="91">
        <v>45399</v>
      </c>
      <c r="K1185" s="91">
        <v>45399</v>
      </c>
      <c r="L1185" s="89" t="s">
        <v>4792</v>
      </c>
      <c r="M1185" s="89" t="s">
        <v>3394</v>
      </c>
      <c r="N1185" s="89" t="s">
        <v>3395</v>
      </c>
      <c r="O1185" s="89" t="s">
        <v>88</v>
      </c>
      <c r="P1185" s="89" t="s">
        <v>4909</v>
      </c>
      <c r="Q1185" s="89" t="s">
        <v>4908</v>
      </c>
      <c r="R1185" s="92" t="s">
        <v>91</v>
      </c>
      <c r="S1185" s="93" t="s">
        <v>91</v>
      </c>
      <c r="T1185" s="89"/>
      <c r="U1185" s="89" t="s">
        <v>3095</v>
      </c>
      <c r="V1185" s="89"/>
      <c r="W1185" s="89"/>
      <c r="X1185" s="89"/>
      <c r="Y1185" s="91"/>
    </row>
    <row r="1186" spans="1:25" x14ac:dyDescent="0.25">
      <c r="A1186" s="89">
        <v>53489</v>
      </c>
      <c r="B1186" s="108" t="s">
        <v>1895</v>
      </c>
      <c r="C1186" s="89" t="s">
        <v>125</v>
      </c>
      <c r="D1186" s="89" t="s">
        <v>2894</v>
      </c>
      <c r="E1186" s="76" t="s">
        <v>528</v>
      </c>
      <c r="F1186" s="76" t="str">
        <f>VLOOKUP(E1186,Lookup!$A$1:$B$68,2,FALSE)</f>
        <v>Integrated Surgery</v>
      </c>
      <c r="G1186" s="89" t="s">
        <v>2927</v>
      </c>
      <c r="H1186" s="76" t="s">
        <v>4970</v>
      </c>
      <c r="I1186" s="76" t="s">
        <v>3267</v>
      </c>
      <c r="J1186" s="91">
        <v>45399</v>
      </c>
      <c r="K1186" s="91">
        <v>45399</v>
      </c>
      <c r="L1186" s="89" t="s">
        <v>5009</v>
      </c>
      <c r="M1186" s="89" t="s">
        <v>3396</v>
      </c>
      <c r="N1186" s="89" t="s">
        <v>3397</v>
      </c>
      <c r="O1186" s="89" t="s">
        <v>150</v>
      </c>
      <c r="P1186" s="89" t="s">
        <v>151</v>
      </c>
      <c r="Q1186" s="89" t="s">
        <v>1040</v>
      </c>
      <c r="R1186" s="96" t="s">
        <v>104</v>
      </c>
      <c r="S1186" s="89"/>
      <c r="T1186" s="89"/>
      <c r="U1186" s="89"/>
      <c r="V1186" s="89"/>
      <c r="W1186" s="89"/>
      <c r="X1186" s="89"/>
      <c r="Y1186" s="91"/>
    </row>
    <row r="1187" spans="1:25" x14ac:dyDescent="0.25">
      <c r="A1187" s="89">
        <v>53497</v>
      </c>
      <c r="B1187" s="90" t="s">
        <v>85</v>
      </c>
      <c r="C1187" s="89" t="s">
        <v>86</v>
      </c>
      <c r="D1187" s="89" t="s">
        <v>2719</v>
      </c>
      <c r="E1187" s="76" t="s">
        <v>831</v>
      </c>
      <c r="F1187" s="76" t="str">
        <f>VLOOKUP(E1187,Lookup!$A$1:$B$68,2,FALSE)</f>
        <v>Emergency Flow / ED</v>
      </c>
      <c r="G1187" s="89" t="s">
        <v>5821</v>
      </c>
      <c r="H1187" s="76" t="s">
        <v>5822</v>
      </c>
      <c r="I1187" s="76" t="s">
        <v>5811</v>
      </c>
      <c r="J1187" s="91">
        <v>45399</v>
      </c>
      <c r="K1187" s="91">
        <v>45399</v>
      </c>
      <c r="L1187" s="89"/>
      <c r="M1187" s="89" t="s">
        <v>3391</v>
      </c>
      <c r="N1187" s="89" t="s">
        <v>3392</v>
      </c>
      <c r="O1187" s="89" t="s">
        <v>88</v>
      </c>
      <c r="P1187" s="89" t="s">
        <v>90</v>
      </c>
      <c r="Q1187" s="89" t="s">
        <v>157</v>
      </c>
      <c r="R1187" s="92" t="s">
        <v>91</v>
      </c>
      <c r="S1187" s="93" t="s">
        <v>91</v>
      </c>
      <c r="T1187" s="89"/>
      <c r="U1187" s="89" t="s">
        <v>3393</v>
      </c>
      <c r="V1187" s="89"/>
      <c r="W1187" s="89"/>
      <c r="X1187" s="89"/>
      <c r="Y1187" s="91"/>
    </row>
    <row r="1188" spans="1:25" x14ac:dyDescent="0.25">
      <c r="A1188" s="89">
        <v>53428</v>
      </c>
      <c r="B1188" s="90" t="s">
        <v>85</v>
      </c>
      <c r="C1188" s="89" t="s">
        <v>86</v>
      </c>
      <c r="D1188" s="89" t="s">
        <v>2719</v>
      </c>
      <c r="E1188" s="76" t="s">
        <v>831</v>
      </c>
      <c r="F1188" s="76" t="str">
        <f>VLOOKUP(E1188,Lookup!$A$1:$B$68,2,FALSE)</f>
        <v>Emergency Flow / ED</v>
      </c>
      <c r="G1188" s="89" t="s">
        <v>2720</v>
      </c>
      <c r="H1188" s="76" t="s">
        <v>4904</v>
      </c>
      <c r="I1188" s="76" t="s">
        <v>3217</v>
      </c>
      <c r="J1188" s="91">
        <v>45399</v>
      </c>
      <c r="K1188" s="91">
        <v>45399</v>
      </c>
      <c r="L1188" s="89" t="s">
        <v>5577</v>
      </c>
      <c r="M1188" s="89" t="s">
        <v>3202</v>
      </c>
      <c r="N1188" s="89" t="s">
        <v>3203</v>
      </c>
      <c r="O1188" s="89" t="s">
        <v>115</v>
      </c>
      <c r="P1188" s="89" t="s">
        <v>116</v>
      </c>
      <c r="Q1188" s="89" t="s">
        <v>117</v>
      </c>
      <c r="R1188" s="95" t="s">
        <v>11</v>
      </c>
      <c r="S1188" s="98" t="s">
        <v>99</v>
      </c>
      <c r="T1188" s="89"/>
      <c r="U1188" s="89" t="s">
        <v>3388</v>
      </c>
      <c r="V1188" s="89"/>
      <c r="W1188" s="89"/>
      <c r="X1188" s="89"/>
      <c r="Y1188" s="91"/>
    </row>
    <row r="1189" spans="1:25" x14ac:dyDescent="0.25">
      <c r="A1189" s="89">
        <v>53512</v>
      </c>
      <c r="B1189" s="90" t="s">
        <v>85</v>
      </c>
      <c r="C1189" s="89" t="s">
        <v>125</v>
      </c>
      <c r="D1189" s="89" t="s">
        <v>2894</v>
      </c>
      <c r="E1189" s="76" t="s">
        <v>528</v>
      </c>
      <c r="F1189" s="76" t="str">
        <f>VLOOKUP(E1189,Lookup!$A$1:$B$68,2,FALSE)</f>
        <v>Integrated Surgery</v>
      </c>
      <c r="G1189" s="89" t="s">
        <v>2914</v>
      </c>
      <c r="H1189" s="76" t="s">
        <v>4923</v>
      </c>
      <c r="I1189" s="76" t="s">
        <v>50</v>
      </c>
      <c r="J1189" s="91">
        <v>45400</v>
      </c>
      <c r="K1189" s="91">
        <v>45394</v>
      </c>
      <c r="L1189" s="89" t="s">
        <v>4767</v>
      </c>
      <c r="M1189" s="89" t="s">
        <v>3533</v>
      </c>
      <c r="N1189" s="89" t="s">
        <v>3534</v>
      </c>
      <c r="O1189" s="89" t="s">
        <v>4942</v>
      </c>
      <c r="P1189" s="89" t="s">
        <v>397</v>
      </c>
      <c r="Q1189" s="89" t="s">
        <v>3535</v>
      </c>
      <c r="R1189" s="94" t="s">
        <v>99</v>
      </c>
      <c r="S1189" s="89"/>
      <c r="T1189" s="89"/>
      <c r="U1189" s="89"/>
      <c r="V1189" s="89"/>
      <c r="W1189" s="89"/>
      <c r="X1189" s="89"/>
      <c r="Y1189" s="91"/>
    </row>
    <row r="1190" spans="1:25" x14ac:dyDescent="0.25">
      <c r="A1190" s="89">
        <v>53517</v>
      </c>
      <c r="B1190" s="90" t="s">
        <v>85</v>
      </c>
      <c r="C1190" s="89" t="s">
        <v>86</v>
      </c>
      <c r="D1190" s="89" t="s">
        <v>2719</v>
      </c>
      <c r="E1190" s="76" t="s">
        <v>831</v>
      </c>
      <c r="F1190" s="76" t="str">
        <f>VLOOKUP(E1190,Lookup!$A$1:$B$68,2,FALSE)</f>
        <v>Emergency Flow / ED</v>
      </c>
      <c r="G1190" s="89" t="s">
        <v>2720</v>
      </c>
      <c r="H1190" s="76" t="s">
        <v>4904</v>
      </c>
      <c r="I1190" s="76" t="s">
        <v>3217</v>
      </c>
      <c r="J1190" s="91">
        <v>45400</v>
      </c>
      <c r="K1190" s="91">
        <v>45399</v>
      </c>
      <c r="L1190" s="89"/>
      <c r="M1190" s="89" t="s">
        <v>3389</v>
      </c>
      <c r="N1190" s="89" t="s">
        <v>3390</v>
      </c>
      <c r="O1190" s="89" t="s">
        <v>96</v>
      </c>
      <c r="P1190" s="89" t="s">
        <v>97</v>
      </c>
      <c r="Q1190" s="89" t="s">
        <v>103</v>
      </c>
      <c r="R1190" s="95" t="s">
        <v>11</v>
      </c>
      <c r="S1190" s="93" t="s">
        <v>91</v>
      </c>
      <c r="T1190" s="101" t="s">
        <v>91</v>
      </c>
      <c r="U1190" s="89" t="s">
        <v>3796</v>
      </c>
      <c r="V1190" s="89" t="s">
        <v>3797</v>
      </c>
      <c r="W1190" s="89"/>
      <c r="X1190" s="89" t="s">
        <v>99</v>
      </c>
      <c r="Y1190" s="91"/>
    </row>
    <row r="1191" spans="1:25" x14ac:dyDescent="0.25">
      <c r="A1191" s="89">
        <v>53555</v>
      </c>
      <c r="B1191" s="90" t="s">
        <v>85</v>
      </c>
      <c r="C1191" s="89" t="s">
        <v>86</v>
      </c>
      <c r="D1191" s="89" t="s">
        <v>2719</v>
      </c>
      <c r="E1191" s="76" t="s">
        <v>831</v>
      </c>
      <c r="F1191" s="76" t="str">
        <f>VLOOKUP(E1191,Lookup!$A$1:$B$68,2,FALSE)</f>
        <v>Emergency Flow / ED</v>
      </c>
      <c r="G1191" s="89" t="s">
        <v>2720</v>
      </c>
      <c r="H1191" s="76" t="s">
        <v>4904</v>
      </c>
      <c r="I1191" s="76" t="s">
        <v>3217</v>
      </c>
      <c r="J1191" s="91">
        <v>45400</v>
      </c>
      <c r="K1191" s="91">
        <v>45400</v>
      </c>
      <c r="L1191" s="89" t="s">
        <v>4954</v>
      </c>
      <c r="M1191" s="89" t="s">
        <v>3400</v>
      </c>
      <c r="N1191" s="89" t="s">
        <v>3401</v>
      </c>
      <c r="O1191" s="89" t="s">
        <v>88</v>
      </c>
      <c r="P1191" s="89" t="s">
        <v>158</v>
      </c>
      <c r="Q1191" s="89" t="s">
        <v>89</v>
      </c>
      <c r="R1191" s="92" t="s">
        <v>91</v>
      </c>
      <c r="S1191" s="93" t="s">
        <v>91</v>
      </c>
      <c r="T1191" s="89"/>
      <c r="U1191" s="89" t="s">
        <v>3112</v>
      </c>
      <c r="V1191" s="89"/>
      <c r="W1191" s="89"/>
      <c r="X1191" s="89"/>
      <c r="Y1191" s="91"/>
    </row>
    <row r="1192" spans="1:25" x14ac:dyDescent="0.25">
      <c r="A1192" s="89">
        <v>53629</v>
      </c>
      <c r="B1192" s="90" t="s">
        <v>92</v>
      </c>
      <c r="C1192" s="89" t="s">
        <v>86</v>
      </c>
      <c r="D1192" s="89" t="s">
        <v>2749</v>
      </c>
      <c r="E1192" s="76" t="s">
        <v>93</v>
      </c>
      <c r="F1192" s="76" t="str">
        <f>VLOOKUP(E1192,Lookup!$A$1:$B$68,2,FALSE)</f>
        <v>Medicine</v>
      </c>
      <c r="G1192" s="89" t="s">
        <v>2962</v>
      </c>
      <c r="H1192" s="76" t="s">
        <v>5649</v>
      </c>
      <c r="I1192" s="76" t="s">
        <v>3295</v>
      </c>
      <c r="J1192" s="91">
        <v>45401</v>
      </c>
      <c r="K1192" s="91">
        <v>45392</v>
      </c>
      <c r="L1192" s="89"/>
      <c r="M1192" s="89" t="s">
        <v>5648</v>
      </c>
      <c r="N1192" s="89" t="s">
        <v>5647</v>
      </c>
      <c r="O1192" s="89" t="s">
        <v>96</v>
      </c>
      <c r="P1192" s="89" t="s">
        <v>97</v>
      </c>
      <c r="Q1192" s="89" t="s">
        <v>103</v>
      </c>
      <c r="R1192" s="96" t="s">
        <v>104</v>
      </c>
      <c r="S1192" s="100" t="s">
        <v>104</v>
      </c>
      <c r="T1192" s="89"/>
      <c r="U1192" s="89" t="s">
        <v>3095</v>
      </c>
      <c r="V1192" s="89"/>
      <c r="W1192" s="89"/>
      <c r="X1192" s="89"/>
      <c r="Y1192" s="91"/>
    </row>
    <row r="1193" spans="1:25" x14ac:dyDescent="0.25">
      <c r="A1193" s="89">
        <v>53602</v>
      </c>
      <c r="B1193" s="90" t="s">
        <v>85</v>
      </c>
      <c r="C1193" s="89" t="s">
        <v>86</v>
      </c>
      <c r="D1193" s="89" t="s">
        <v>2710</v>
      </c>
      <c r="E1193" s="76" t="s">
        <v>126</v>
      </c>
      <c r="F1193" s="76" t="str">
        <f>VLOOKUP(E1193,Lookup!$A$1:$B$68,2,FALSE)</f>
        <v>Emergency Flow / ED</v>
      </c>
      <c r="G1193" s="89" t="s">
        <v>2732</v>
      </c>
      <c r="H1193" s="76" t="s">
        <v>4904</v>
      </c>
      <c r="I1193" s="76" t="s">
        <v>3240</v>
      </c>
      <c r="J1193" s="91">
        <v>45401</v>
      </c>
      <c r="K1193" s="91">
        <v>45399</v>
      </c>
      <c r="L1193" s="89"/>
      <c r="M1193" s="89" t="s">
        <v>3382</v>
      </c>
      <c r="N1193" s="89" t="s">
        <v>417</v>
      </c>
      <c r="O1193" s="89" t="s">
        <v>127</v>
      </c>
      <c r="P1193" s="89" t="s">
        <v>145</v>
      </c>
      <c r="Q1193" s="89" t="s">
        <v>149</v>
      </c>
      <c r="R1193" s="92" t="s">
        <v>91</v>
      </c>
      <c r="S1193" s="89"/>
      <c r="T1193" s="89"/>
      <c r="U1193" s="89"/>
      <c r="V1193" s="89"/>
      <c r="W1193" s="89"/>
      <c r="X1193" s="89"/>
      <c r="Y1193" s="91"/>
    </row>
    <row r="1194" spans="1:25" x14ac:dyDescent="0.25">
      <c r="A1194" s="89">
        <v>53607</v>
      </c>
      <c r="B1194" s="90" t="s">
        <v>85</v>
      </c>
      <c r="C1194" s="89" t="s">
        <v>86</v>
      </c>
      <c r="D1194" s="89" t="s">
        <v>2723</v>
      </c>
      <c r="E1194" s="76" t="s">
        <v>36</v>
      </c>
      <c r="F1194" s="76" t="str">
        <f>VLOOKUP(E1194,Lookup!$A$1:$B$68,2,FALSE)</f>
        <v>Emergency Flow / ED</v>
      </c>
      <c r="G1194" s="89" t="s">
        <v>5855</v>
      </c>
      <c r="H1194" s="76" t="s">
        <v>5822</v>
      </c>
      <c r="I1194" s="76" t="s">
        <v>3268</v>
      </c>
      <c r="J1194" s="91">
        <v>45401</v>
      </c>
      <c r="K1194" s="91">
        <v>45400</v>
      </c>
      <c r="L1194" s="89" t="s">
        <v>4775</v>
      </c>
      <c r="M1194" s="89" t="s">
        <v>3398</v>
      </c>
      <c r="N1194" s="89" t="s">
        <v>3399</v>
      </c>
      <c r="O1194" s="89" t="s">
        <v>153</v>
      </c>
      <c r="P1194" s="89" t="s">
        <v>199</v>
      </c>
      <c r="Q1194" s="89" t="s">
        <v>1105</v>
      </c>
      <c r="R1194" s="95" t="s">
        <v>11</v>
      </c>
      <c r="S1194" s="106" t="s">
        <v>11</v>
      </c>
      <c r="T1194" s="89"/>
      <c r="U1194" s="89" t="s">
        <v>3051</v>
      </c>
      <c r="V1194" s="89"/>
      <c r="W1194" s="89"/>
      <c r="X1194" s="89"/>
      <c r="Y1194" s="91"/>
    </row>
    <row r="1195" spans="1:25" x14ac:dyDescent="0.25">
      <c r="A1195" s="89">
        <v>53639</v>
      </c>
      <c r="B1195" s="90" t="s">
        <v>85</v>
      </c>
      <c r="C1195" s="89" t="s">
        <v>86</v>
      </c>
      <c r="D1195" s="89" t="s">
        <v>2719</v>
      </c>
      <c r="E1195" s="76" t="s">
        <v>831</v>
      </c>
      <c r="F1195" s="76" t="str">
        <f>VLOOKUP(E1195,Lookup!$A$1:$B$68,2,FALSE)</f>
        <v>Emergency Flow / ED</v>
      </c>
      <c r="G1195" s="89" t="s">
        <v>2720</v>
      </c>
      <c r="H1195" s="76" t="s">
        <v>4904</v>
      </c>
      <c r="I1195" s="76" t="s">
        <v>3217</v>
      </c>
      <c r="J1195" s="91">
        <v>45401</v>
      </c>
      <c r="K1195" s="91">
        <v>45401</v>
      </c>
      <c r="L1195" s="89"/>
      <c r="M1195" s="89" t="s">
        <v>3404</v>
      </c>
      <c r="N1195" s="89" t="s">
        <v>3405</v>
      </c>
      <c r="O1195" s="89" t="s">
        <v>88</v>
      </c>
      <c r="P1195" s="89" t="s">
        <v>158</v>
      </c>
      <c r="Q1195" s="89" t="s">
        <v>4936</v>
      </c>
      <c r="R1195" s="92" t="s">
        <v>91</v>
      </c>
      <c r="S1195" s="93" t="s">
        <v>91</v>
      </c>
      <c r="T1195" s="89"/>
      <c r="U1195" s="89" t="s">
        <v>3095</v>
      </c>
      <c r="V1195" s="89"/>
      <c r="W1195" s="89"/>
      <c r="X1195" s="89"/>
      <c r="Y1195" s="91"/>
    </row>
    <row r="1196" spans="1:25" x14ac:dyDescent="0.25">
      <c r="A1196" s="89">
        <v>53591</v>
      </c>
      <c r="B1196" s="90" t="s">
        <v>92</v>
      </c>
      <c r="C1196" s="89" t="s">
        <v>86</v>
      </c>
      <c r="D1196" s="89" t="s">
        <v>2718</v>
      </c>
      <c r="E1196" s="76" t="s">
        <v>130</v>
      </c>
      <c r="F1196" s="76" t="str">
        <f>VLOOKUP(E1196,Lookup!$A$1:$B$68,2,FALSE)</f>
        <v>Medicine</v>
      </c>
      <c r="G1196" s="89" t="s">
        <v>2743</v>
      </c>
      <c r="H1196" s="76" t="s">
        <v>4904</v>
      </c>
      <c r="I1196" s="76" t="s">
        <v>3242</v>
      </c>
      <c r="J1196" s="91">
        <v>45401</v>
      </c>
      <c r="K1196" s="91">
        <v>45401</v>
      </c>
      <c r="L1196" s="89" t="s">
        <v>4829</v>
      </c>
      <c r="M1196" s="89" t="s">
        <v>4139</v>
      </c>
      <c r="N1196" s="89" t="s">
        <v>4140</v>
      </c>
      <c r="O1196" s="89" t="s">
        <v>115</v>
      </c>
      <c r="P1196" s="89" t="s">
        <v>116</v>
      </c>
      <c r="Q1196" s="89" t="s">
        <v>117</v>
      </c>
      <c r="R1196" s="92" t="s">
        <v>91</v>
      </c>
      <c r="S1196" s="93" t="s">
        <v>91</v>
      </c>
      <c r="T1196" s="89"/>
      <c r="U1196" s="89" t="s">
        <v>3034</v>
      </c>
      <c r="V1196" s="89"/>
      <c r="W1196" s="89"/>
      <c r="X1196" s="89"/>
      <c r="Y1196" s="91"/>
    </row>
    <row r="1197" spans="1:25" x14ac:dyDescent="0.25">
      <c r="A1197" s="89">
        <v>53681</v>
      </c>
      <c r="B1197" s="90" t="s">
        <v>183</v>
      </c>
      <c r="C1197" s="89" t="s">
        <v>86</v>
      </c>
      <c r="D1197" s="89" t="s">
        <v>2746</v>
      </c>
      <c r="E1197" s="76" t="s">
        <v>110</v>
      </c>
      <c r="F1197" s="76" t="str">
        <f>VLOOKUP(E1197,Lookup!$A$1:$B$68,2,FALSE)</f>
        <v>Medicine</v>
      </c>
      <c r="G1197" s="89" t="s">
        <v>4075</v>
      </c>
      <c r="H1197" s="76" t="s">
        <v>4904</v>
      </c>
      <c r="I1197" s="76" t="s">
        <v>4076</v>
      </c>
      <c r="J1197" s="91">
        <v>45402</v>
      </c>
      <c r="K1197" s="91">
        <v>45402</v>
      </c>
      <c r="L1197" s="89" t="s">
        <v>4779</v>
      </c>
      <c r="M1197" s="89" t="s">
        <v>5909</v>
      </c>
      <c r="N1197" s="89" t="s">
        <v>3414</v>
      </c>
      <c r="O1197" s="89" t="s">
        <v>135</v>
      </c>
      <c r="P1197" s="89" t="s">
        <v>136</v>
      </c>
      <c r="Q1197" s="89" t="s">
        <v>141</v>
      </c>
      <c r="R1197" s="92" t="s">
        <v>91</v>
      </c>
      <c r="S1197" s="106" t="s">
        <v>11</v>
      </c>
      <c r="T1197" s="107" t="s">
        <v>11</v>
      </c>
      <c r="U1197" s="89" t="s">
        <v>5910</v>
      </c>
      <c r="V1197" s="89" t="s">
        <v>5911</v>
      </c>
      <c r="W1197" s="89"/>
      <c r="X1197" s="89" t="s">
        <v>5912</v>
      </c>
      <c r="Y1197" s="91"/>
    </row>
    <row r="1198" spans="1:25" x14ac:dyDescent="0.25">
      <c r="A1198" s="89">
        <v>53710</v>
      </c>
      <c r="B1198" s="90" t="s">
        <v>92</v>
      </c>
      <c r="C1198" s="89" t="s">
        <v>86</v>
      </c>
      <c r="D1198" s="89" t="s">
        <v>2723</v>
      </c>
      <c r="E1198" s="76" t="s">
        <v>36</v>
      </c>
      <c r="F1198" s="76" t="str">
        <f>VLOOKUP(E1198,Lookup!$A$1:$B$68,2,FALSE)</f>
        <v>Emergency Flow / ED</v>
      </c>
      <c r="G1198" s="89" t="s">
        <v>2815</v>
      </c>
      <c r="H1198" s="76" t="s">
        <v>4904</v>
      </c>
      <c r="I1198" s="76" t="s">
        <v>3235</v>
      </c>
      <c r="J1198" s="91">
        <v>45403</v>
      </c>
      <c r="K1198" s="91">
        <v>45387</v>
      </c>
      <c r="L1198" s="89" t="s">
        <v>4845</v>
      </c>
      <c r="M1198" s="89" t="s">
        <v>3361</v>
      </c>
      <c r="N1198" s="89" t="s">
        <v>3362</v>
      </c>
      <c r="O1198" s="89" t="s">
        <v>131</v>
      </c>
      <c r="P1198" s="89" t="s">
        <v>132</v>
      </c>
      <c r="Q1198" s="89" t="s">
        <v>133</v>
      </c>
      <c r="R1198" s="92" t="s">
        <v>91</v>
      </c>
      <c r="S1198" s="93" t="s">
        <v>91</v>
      </c>
      <c r="T1198" s="89"/>
      <c r="U1198" s="89" t="s">
        <v>3051</v>
      </c>
      <c r="V1198" s="89"/>
      <c r="W1198" s="89"/>
      <c r="X1198" s="89"/>
      <c r="Y1198" s="91"/>
    </row>
    <row r="1199" spans="1:25" x14ac:dyDescent="0.25">
      <c r="A1199" s="89">
        <v>53707</v>
      </c>
      <c r="B1199" s="90" t="s">
        <v>92</v>
      </c>
      <c r="C1199" s="89" t="s">
        <v>86</v>
      </c>
      <c r="D1199" s="89" t="s">
        <v>2719</v>
      </c>
      <c r="E1199" s="76" t="s">
        <v>831</v>
      </c>
      <c r="F1199" s="76" t="str">
        <f>VLOOKUP(E1199,Lookup!$A$1:$B$68,2,FALSE)</f>
        <v>Emergency Flow / ED</v>
      </c>
      <c r="G1199" s="89" t="s">
        <v>2720</v>
      </c>
      <c r="H1199" s="76" t="s">
        <v>4904</v>
      </c>
      <c r="I1199" s="76" t="s">
        <v>3217</v>
      </c>
      <c r="J1199" s="91">
        <v>45403</v>
      </c>
      <c r="K1199" s="91">
        <v>45402</v>
      </c>
      <c r="L1199" s="89"/>
      <c r="M1199" s="89" t="s">
        <v>3415</v>
      </c>
      <c r="N1199" s="89" t="s">
        <v>3416</v>
      </c>
      <c r="O1199" s="89" t="s">
        <v>96</v>
      </c>
      <c r="P1199" s="89" t="s">
        <v>736</v>
      </c>
      <c r="Q1199" s="89" t="s">
        <v>1741</v>
      </c>
      <c r="R1199" s="96" t="s">
        <v>104</v>
      </c>
      <c r="S1199" s="98" t="s">
        <v>99</v>
      </c>
      <c r="T1199" s="89"/>
      <c r="U1199" s="89" t="s">
        <v>2960</v>
      </c>
      <c r="V1199" s="89"/>
      <c r="W1199" s="89"/>
      <c r="X1199" s="89"/>
      <c r="Y1199" s="91"/>
    </row>
    <row r="1200" spans="1:25" x14ac:dyDescent="0.25">
      <c r="A1200" s="89">
        <v>53794</v>
      </c>
      <c r="B1200" s="90" t="s">
        <v>183</v>
      </c>
      <c r="C1200" s="89" t="s">
        <v>86</v>
      </c>
      <c r="D1200" s="89" t="s">
        <v>2714</v>
      </c>
      <c r="E1200" s="76" t="s">
        <v>1426</v>
      </c>
      <c r="F1200" s="76" t="str">
        <f>VLOOKUP(E1200,Lookup!$A$1:$B$68,2,FALSE)</f>
        <v>Specialist Surgery</v>
      </c>
      <c r="G1200" s="89" t="s">
        <v>2715</v>
      </c>
      <c r="H1200" s="76" t="s">
        <v>4904</v>
      </c>
      <c r="I1200" s="76" t="s">
        <v>3262</v>
      </c>
      <c r="J1200" s="91">
        <v>45404</v>
      </c>
      <c r="K1200" s="91">
        <v>45402</v>
      </c>
      <c r="L1200" s="89" t="s">
        <v>4779</v>
      </c>
      <c r="M1200" s="89" t="s">
        <v>3411</v>
      </c>
      <c r="N1200" s="89" t="s">
        <v>3412</v>
      </c>
      <c r="O1200" s="89" t="s">
        <v>88</v>
      </c>
      <c r="P1200" s="89" t="s">
        <v>158</v>
      </c>
      <c r="Q1200" s="89" t="s">
        <v>89</v>
      </c>
      <c r="R1200" s="92" t="s">
        <v>91</v>
      </c>
      <c r="S1200" s="93" t="s">
        <v>91</v>
      </c>
      <c r="T1200" s="89"/>
      <c r="U1200" s="89" t="s">
        <v>3413</v>
      </c>
      <c r="V1200" s="89"/>
      <c r="W1200" s="89"/>
      <c r="X1200" s="89"/>
      <c r="Y1200" s="91"/>
    </row>
    <row r="1201" spans="1:25" x14ac:dyDescent="0.25">
      <c r="A1201" s="89">
        <v>53761</v>
      </c>
      <c r="B1201" s="90" t="s">
        <v>85</v>
      </c>
      <c r="C1201" s="89" t="s">
        <v>86</v>
      </c>
      <c r="D1201" s="89" t="s">
        <v>2811</v>
      </c>
      <c r="E1201" s="76" t="s">
        <v>204</v>
      </c>
      <c r="F1201" s="76" t="str">
        <f>VLOOKUP(E1201,Lookup!$A$1:$B$68,2,FALSE)</f>
        <v>Medicine</v>
      </c>
      <c r="G1201" s="89" t="s">
        <v>2866</v>
      </c>
      <c r="H1201" s="76" t="s">
        <v>4904</v>
      </c>
      <c r="I1201" s="76" t="s">
        <v>3216</v>
      </c>
      <c r="J1201" s="91">
        <v>45404</v>
      </c>
      <c r="K1201" s="91">
        <v>45404</v>
      </c>
      <c r="L1201" s="89" t="s">
        <v>4765</v>
      </c>
      <c r="M1201" s="89" t="s">
        <v>3417</v>
      </c>
      <c r="N1201" s="89" t="s">
        <v>3418</v>
      </c>
      <c r="O1201" s="89" t="s">
        <v>176</v>
      </c>
      <c r="P1201" s="89" t="s">
        <v>177</v>
      </c>
      <c r="Q1201" s="89" t="s">
        <v>386</v>
      </c>
      <c r="R1201" s="92" t="s">
        <v>91</v>
      </c>
      <c r="S1201" s="89"/>
      <c r="T1201" s="89"/>
      <c r="U1201" s="89"/>
      <c r="V1201" s="89"/>
      <c r="W1201" s="89"/>
      <c r="X1201" s="89"/>
      <c r="Y1201" s="91"/>
    </row>
    <row r="1202" spans="1:25" x14ac:dyDescent="0.25">
      <c r="A1202" s="89">
        <v>53767</v>
      </c>
      <c r="B1202" s="90" t="s">
        <v>85</v>
      </c>
      <c r="C1202" s="89" t="s">
        <v>86</v>
      </c>
      <c r="D1202" s="89" t="s">
        <v>2719</v>
      </c>
      <c r="E1202" s="76" t="s">
        <v>831</v>
      </c>
      <c r="F1202" s="76" t="str">
        <f>VLOOKUP(E1202,Lookup!$A$1:$B$68,2,FALSE)</f>
        <v>Emergency Flow / ED</v>
      </c>
      <c r="G1202" s="89" t="s">
        <v>3524</v>
      </c>
      <c r="H1202" s="76" t="s">
        <v>5646</v>
      </c>
      <c r="J1202" s="91">
        <v>45404</v>
      </c>
      <c r="K1202" s="91">
        <v>45404</v>
      </c>
      <c r="L1202" s="89"/>
      <c r="M1202" s="89" t="s">
        <v>4141</v>
      </c>
      <c r="N1202" s="89" t="s">
        <v>4142</v>
      </c>
      <c r="O1202" s="89" t="s">
        <v>88</v>
      </c>
      <c r="P1202" s="89" t="s">
        <v>229</v>
      </c>
      <c r="Q1202" s="89" t="s">
        <v>4908</v>
      </c>
      <c r="R1202" s="96" t="s">
        <v>104</v>
      </c>
      <c r="S1202" s="89"/>
      <c r="T1202" s="89"/>
      <c r="U1202" s="89"/>
      <c r="V1202" s="89"/>
      <c r="W1202" s="89"/>
      <c r="X1202" s="89"/>
      <c r="Y1202" s="91"/>
    </row>
    <row r="1203" spans="1:25" x14ac:dyDescent="0.25">
      <c r="A1203" s="89">
        <v>53835</v>
      </c>
      <c r="B1203" s="90" t="s">
        <v>92</v>
      </c>
      <c r="C1203" s="89" t="s">
        <v>86</v>
      </c>
      <c r="D1203" s="89" t="s">
        <v>2813</v>
      </c>
      <c r="E1203" s="76" t="s">
        <v>1675</v>
      </c>
      <c r="F1203" s="76" t="str">
        <f>VLOOKUP(E1203,Lookup!$A$1:$B$68,2,FALSE)</f>
        <v>Pathology</v>
      </c>
      <c r="G1203" s="89" t="s">
        <v>3368</v>
      </c>
      <c r="H1203" s="76" t="s">
        <v>5572</v>
      </c>
      <c r="I1203" s="76" t="s">
        <v>3369</v>
      </c>
      <c r="J1203" s="91">
        <v>45405</v>
      </c>
      <c r="K1203" s="91">
        <v>45393</v>
      </c>
      <c r="L1203" s="89"/>
      <c r="M1203" s="89" t="s">
        <v>3370</v>
      </c>
      <c r="N1203" s="89" t="s">
        <v>3371</v>
      </c>
      <c r="O1203" s="89" t="s">
        <v>96</v>
      </c>
      <c r="P1203" s="89" t="s">
        <v>736</v>
      </c>
      <c r="Q1203" s="89" t="s">
        <v>3372</v>
      </c>
      <c r="R1203" s="94" t="s">
        <v>99</v>
      </c>
      <c r="S1203" s="98" t="s">
        <v>99</v>
      </c>
      <c r="T1203" s="89"/>
      <c r="U1203" s="89" t="s">
        <v>3330</v>
      </c>
      <c r="V1203" s="89"/>
      <c r="W1203" s="89"/>
      <c r="X1203" s="89"/>
      <c r="Y1203" s="91"/>
    </row>
    <row r="1204" spans="1:25" x14ac:dyDescent="0.25">
      <c r="A1204" s="89">
        <v>53820</v>
      </c>
      <c r="B1204" s="90" t="s">
        <v>92</v>
      </c>
      <c r="C1204" s="89" t="s">
        <v>86</v>
      </c>
      <c r="D1204" s="89" t="s">
        <v>2811</v>
      </c>
      <c r="E1204" s="76" t="s">
        <v>204</v>
      </c>
      <c r="F1204" s="76" t="str">
        <f>VLOOKUP(E1204,Lookup!$A$1:$B$68,2,FALSE)</f>
        <v>Medicine</v>
      </c>
      <c r="G1204" s="89" t="s">
        <v>2812</v>
      </c>
      <c r="H1204" s="76" t="s">
        <v>4904</v>
      </c>
      <c r="I1204" s="76" t="s">
        <v>3231</v>
      </c>
      <c r="J1204" s="91">
        <v>45405</v>
      </c>
      <c r="K1204" s="91">
        <v>45399</v>
      </c>
      <c r="L1204" s="89" t="s">
        <v>5032</v>
      </c>
      <c r="M1204" s="89" t="s">
        <v>3383</v>
      </c>
      <c r="N1204" s="89" t="s">
        <v>3384</v>
      </c>
      <c r="O1204" s="89" t="s">
        <v>127</v>
      </c>
      <c r="P1204" s="89" t="s">
        <v>145</v>
      </c>
      <c r="Q1204" s="89" t="s">
        <v>149</v>
      </c>
      <c r="R1204" s="92" t="s">
        <v>91</v>
      </c>
      <c r="S1204" s="93" t="s">
        <v>91</v>
      </c>
      <c r="T1204" s="89"/>
      <c r="U1204" s="89" t="s">
        <v>3546</v>
      </c>
      <c r="V1204" s="89"/>
      <c r="W1204" s="89"/>
      <c r="X1204" s="89"/>
      <c r="Y1204" s="91"/>
    </row>
    <row r="1205" spans="1:25" x14ac:dyDescent="0.25">
      <c r="A1205" s="89">
        <v>53858</v>
      </c>
      <c r="B1205" s="90" t="s">
        <v>85</v>
      </c>
      <c r="C1205" s="89" t="s">
        <v>125</v>
      </c>
      <c r="D1205" s="89" t="s">
        <v>2710</v>
      </c>
      <c r="E1205" s="76" t="s">
        <v>126</v>
      </c>
      <c r="F1205" s="76" t="str">
        <f>VLOOKUP(E1205,Lookup!$A$1:$B$68,2,FALSE)</f>
        <v>Emergency Flow / ED</v>
      </c>
      <c r="G1205" s="89" t="s">
        <v>2732</v>
      </c>
      <c r="H1205" s="76" t="s">
        <v>4904</v>
      </c>
      <c r="I1205" s="76" t="s">
        <v>3240</v>
      </c>
      <c r="J1205" s="91">
        <v>45405</v>
      </c>
      <c r="K1205" s="91">
        <v>45400</v>
      </c>
      <c r="L1205" s="89"/>
      <c r="M1205" s="89" t="s">
        <v>2404</v>
      </c>
      <c r="N1205" s="89" t="s">
        <v>3402</v>
      </c>
      <c r="O1205" s="89" t="s">
        <v>127</v>
      </c>
      <c r="P1205" s="89" t="s">
        <v>128</v>
      </c>
      <c r="Q1205" s="89" t="s">
        <v>189</v>
      </c>
      <c r="R1205" s="92" t="s">
        <v>91</v>
      </c>
      <c r="S1205" s="89"/>
      <c r="T1205" s="89"/>
      <c r="U1205" s="89"/>
      <c r="V1205" s="89"/>
      <c r="W1205" s="89"/>
      <c r="X1205" s="89"/>
      <c r="Y1205" s="91"/>
    </row>
    <row r="1206" spans="1:25" x14ac:dyDescent="0.25">
      <c r="A1206" s="89">
        <v>53818</v>
      </c>
      <c r="B1206" s="90" t="s">
        <v>85</v>
      </c>
      <c r="C1206" s="89" t="s">
        <v>86</v>
      </c>
      <c r="D1206" s="89" t="s">
        <v>2730</v>
      </c>
      <c r="E1206" s="76" t="s">
        <v>861</v>
      </c>
      <c r="F1206" s="76" t="str">
        <f>VLOOKUP(E1206,Lookup!$A$1:$B$68,2,FALSE)</f>
        <v>Radiology</v>
      </c>
      <c r="G1206" s="89" t="s">
        <v>2815</v>
      </c>
      <c r="H1206" s="76" t="s">
        <v>4904</v>
      </c>
      <c r="I1206" s="76" t="s">
        <v>3235</v>
      </c>
      <c r="J1206" s="91">
        <v>45405</v>
      </c>
      <c r="K1206" s="91">
        <v>45401</v>
      </c>
      <c r="L1206" s="89"/>
      <c r="M1206" s="89" t="s">
        <v>3406</v>
      </c>
      <c r="N1206" s="89" t="s">
        <v>3407</v>
      </c>
      <c r="O1206" s="89" t="s">
        <v>96</v>
      </c>
      <c r="P1206" s="89" t="s">
        <v>812</v>
      </c>
      <c r="Q1206" s="89" t="s">
        <v>3408</v>
      </c>
      <c r="R1206" s="92" t="s">
        <v>91</v>
      </c>
      <c r="S1206" s="93" t="s">
        <v>91</v>
      </c>
      <c r="T1206" s="101" t="s">
        <v>91</v>
      </c>
      <c r="U1206" s="89" t="s">
        <v>3803</v>
      </c>
      <c r="V1206" s="89" t="s">
        <v>3804</v>
      </c>
      <c r="W1206" s="89"/>
      <c r="X1206" s="89" t="s">
        <v>3805</v>
      </c>
      <c r="Y1206" s="91"/>
    </row>
    <row r="1207" spans="1:25" x14ac:dyDescent="0.25">
      <c r="A1207" s="89">
        <v>53817</v>
      </c>
      <c r="B1207" s="90" t="s">
        <v>92</v>
      </c>
      <c r="C1207" s="89" t="s">
        <v>86</v>
      </c>
      <c r="D1207" s="89" t="s">
        <v>2811</v>
      </c>
      <c r="E1207" s="76" t="s">
        <v>204</v>
      </c>
      <c r="F1207" s="76" t="str">
        <f>VLOOKUP(E1207,Lookup!$A$1:$B$68,2,FALSE)</f>
        <v>Medicine</v>
      </c>
      <c r="G1207" s="89" t="s">
        <v>2812</v>
      </c>
      <c r="H1207" s="76" t="s">
        <v>4904</v>
      </c>
      <c r="I1207" s="76" t="s">
        <v>3231</v>
      </c>
      <c r="J1207" s="91">
        <v>45405</v>
      </c>
      <c r="K1207" s="91">
        <v>45401</v>
      </c>
      <c r="L1207" s="89"/>
      <c r="M1207" s="89" t="s">
        <v>3403</v>
      </c>
      <c r="N1207" s="89" t="s">
        <v>3007</v>
      </c>
      <c r="O1207" s="89" t="s">
        <v>127</v>
      </c>
      <c r="P1207" s="89" t="s">
        <v>145</v>
      </c>
      <c r="Q1207" s="89" t="s">
        <v>149</v>
      </c>
      <c r="R1207" s="92" t="s">
        <v>91</v>
      </c>
      <c r="S1207" s="93" t="s">
        <v>91</v>
      </c>
      <c r="T1207" s="89"/>
      <c r="U1207" s="89" t="s">
        <v>527</v>
      </c>
      <c r="V1207" s="89"/>
      <c r="W1207" s="89"/>
      <c r="X1207" s="89"/>
      <c r="Y1207" s="91"/>
    </row>
    <row r="1208" spans="1:25" x14ac:dyDescent="0.25">
      <c r="A1208" s="89">
        <v>53827</v>
      </c>
      <c r="B1208" s="90" t="s">
        <v>92</v>
      </c>
      <c r="C1208" s="89" t="s">
        <v>86</v>
      </c>
      <c r="D1208" s="89" t="s">
        <v>2723</v>
      </c>
      <c r="E1208" s="76" t="s">
        <v>36</v>
      </c>
      <c r="F1208" s="76" t="str">
        <f>VLOOKUP(E1208,Lookup!$A$1:$B$68,2,FALSE)</f>
        <v>Emergency Flow / ED</v>
      </c>
      <c r="G1208" s="89" t="s">
        <v>2724</v>
      </c>
      <c r="H1208" s="76" t="s">
        <v>4904</v>
      </c>
      <c r="I1208" s="76" t="s">
        <v>36</v>
      </c>
      <c r="J1208" s="91">
        <v>45405</v>
      </c>
      <c r="K1208" s="91">
        <v>45401</v>
      </c>
      <c r="L1208" s="89"/>
      <c r="M1208" s="89" t="s">
        <v>3409</v>
      </c>
      <c r="N1208" s="89" t="s">
        <v>3410</v>
      </c>
      <c r="O1208" s="89" t="s">
        <v>210</v>
      </c>
      <c r="P1208" s="89" t="s">
        <v>243</v>
      </c>
      <c r="Q1208" s="89" t="s">
        <v>270</v>
      </c>
      <c r="R1208" s="96" t="s">
        <v>104</v>
      </c>
      <c r="S1208" s="98" t="s">
        <v>99</v>
      </c>
      <c r="T1208" s="89"/>
      <c r="U1208" s="89" t="s">
        <v>3082</v>
      </c>
      <c r="V1208" s="89"/>
      <c r="W1208" s="89"/>
      <c r="X1208" s="89"/>
      <c r="Y1208" s="91"/>
    </row>
    <row r="1209" spans="1:25" x14ac:dyDescent="0.25">
      <c r="A1209" s="89">
        <v>53864</v>
      </c>
      <c r="B1209" s="90" t="s">
        <v>183</v>
      </c>
      <c r="C1209" s="89" t="s">
        <v>86</v>
      </c>
      <c r="D1209" s="89" t="s">
        <v>2714</v>
      </c>
      <c r="E1209" s="76" t="s">
        <v>1426</v>
      </c>
      <c r="F1209" s="76" t="str">
        <f>VLOOKUP(E1209,Lookup!$A$1:$B$68,2,FALSE)</f>
        <v>Specialist Surgery</v>
      </c>
      <c r="G1209" s="89" t="s">
        <v>2715</v>
      </c>
      <c r="H1209" s="76" t="s">
        <v>4904</v>
      </c>
      <c r="I1209" s="76" t="s">
        <v>3262</v>
      </c>
      <c r="J1209" s="91">
        <v>45405</v>
      </c>
      <c r="K1209" s="91">
        <v>45405</v>
      </c>
      <c r="L1209" s="89" t="s">
        <v>4762</v>
      </c>
      <c r="M1209" s="89" t="s">
        <v>3422</v>
      </c>
      <c r="N1209" s="89" t="s">
        <v>3423</v>
      </c>
      <c r="O1209" s="89" t="s">
        <v>88</v>
      </c>
      <c r="P1209" s="89" t="s">
        <v>158</v>
      </c>
      <c r="Q1209" s="89" t="s">
        <v>89</v>
      </c>
      <c r="R1209" s="92" t="s">
        <v>91</v>
      </c>
      <c r="S1209" s="93" t="s">
        <v>91</v>
      </c>
      <c r="T1209" s="101" t="s">
        <v>91</v>
      </c>
      <c r="U1209" s="89" t="s">
        <v>3424</v>
      </c>
      <c r="V1209" s="89" t="s">
        <v>5645</v>
      </c>
      <c r="W1209" s="89"/>
      <c r="X1209" s="89" t="s">
        <v>5644</v>
      </c>
      <c r="Y1209" s="91"/>
    </row>
    <row r="1210" spans="1:25" x14ac:dyDescent="0.25">
      <c r="A1210" s="89">
        <v>53905</v>
      </c>
      <c r="B1210" s="90" t="s">
        <v>92</v>
      </c>
      <c r="C1210" s="89" t="s">
        <v>86</v>
      </c>
      <c r="D1210" s="89" t="s">
        <v>2963</v>
      </c>
      <c r="E1210" s="76" t="s">
        <v>1692</v>
      </c>
      <c r="F1210" s="76" t="str">
        <f>VLOOKUP(E1210,Lookup!$A$1:$B$68,2,FALSE)</f>
        <v>Pathology</v>
      </c>
      <c r="G1210" s="89" t="s">
        <v>2940</v>
      </c>
      <c r="H1210" s="76" t="s">
        <v>4904</v>
      </c>
      <c r="I1210" s="76" t="s">
        <v>3280</v>
      </c>
      <c r="J1210" s="91">
        <v>45406</v>
      </c>
      <c r="K1210" s="91">
        <v>45385</v>
      </c>
      <c r="L1210" s="89"/>
      <c r="M1210" s="89" t="s">
        <v>3520</v>
      </c>
      <c r="N1210" s="89" t="s">
        <v>3521</v>
      </c>
      <c r="O1210" s="89" t="s">
        <v>96</v>
      </c>
      <c r="P1210" s="89" t="s">
        <v>736</v>
      </c>
      <c r="Q1210" s="89" t="s">
        <v>1752</v>
      </c>
      <c r="R1210" s="92" t="s">
        <v>91</v>
      </c>
      <c r="S1210" s="93" t="s">
        <v>91</v>
      </c>
      <c r="T1210" s="89"/>
      <c r="U1210" s="89" t="s">
        <v>3731</v>
      </c>
      <c r="V1210" s="89"/>
      <c r="W1210" s="89"/>
      <c r="X1210" s="89"/>
      <c r="Y1210" s="91"/>
    </row>
    <row r="1211" spans="1:25" x14ac:dyDescent="0.25">
      <c r="A1211" s="89">
        <v>53946</v>
      </c>
      <c r="B1211" s="90" t="s">
        <v>85</v>
      </c>
      <c r="C1211" s="89" t="s">
        <v>86</v>
      </c>
      <c r="D1211" s="89" t="s">
        <v>2819</v>
      </c>
      <c r="E1211" s="76" t="s">
        <v>245</v>
      </c>
      <c r="F1211" s="76" t="str">
        <f>VLOOKUP(E1211,Lookup!$A$1:$B$68,2,FALSE)</f>
        <v>Specialist Surgery</v>
      </c>
      <c r="G1211" s="89" t="s">
        <v>2912</v>
      </c>
      <c r="H1211" s="76" t="s">
        <v>4904</v>
      </c>
      <c r="I1211" s="76" t="s">
        <v>3258</v>
      </c>
      <c r="J1211" s="91">
        <v>45406</v>
      </c>
      <c r="K1211" s="91">
        <v>45392</v>
      </c>
      <c r="L1211" s="89" t="s">
        <v>4755</v>
      </c>
      <c r="M1211" s="89" t="s">
        <v>3530</v>
      </c>
      <c r="N1211" s="89" t="s">
        <v>3531</v>
      </c>
      <c r="O1211" s="89" t="s">
        <v>96</v>
      </c>
      <c r="P1211" s="89" t="s">
        <v>812</v>
      </c>
      <c r="Q1211" s="89" t="s">
        <v>3532</v>
      </c>
      <c r="R1211" s="95" t="s">
        <v>11</v>
      </c>
      <c r="S1211" s="100" t="s">
        <v>104</v>
      </c>
      <c r="T1211" s="105" t="s">
        <v>99</v>
      </c>
      <c r="U1211" s="89"/>
      <c r="V1211" s="89"/>
      <c r="W1211" s="89"/>
      <c r="X1211" s="89"/>
      <c r="Y1211" s="91">
        <v>45412</v>
      </c>
    </row>
    <row r="1212" spans="1:25" x14ac:dyDescent="0.25">
      <c r="A1212" s="89">
        <v>53906</v>
      </c>
      <c r="B1212" s="90" t="s">
        <v>92</v>
      </c>
      <c r="C1212" s="89" t="s">
        <v>125</v>
      </c>
      <c r="D1212" s="89" t="s">
        <v>2990</v>
      </c>
      <c r="E1212" s="76" t="s">
        <v>2678</v>
      </c>
      <c r="F1212" s="76" t="str">
        <f>VLOOKUP(E1212,Lookup!$A$1:$B$68,2,FALSE)</f>
        <v>Pathology</v>
      </c>
      <c r="G1212" s="89" t="s">
        <v>3385</v>
      </c>
      <c r="H1212" s="76" t="s">
        <v>4904</v>
      </c>
      <c r="I1212" s="76" t="s">
        <v>2678</v>
      </c>
      <c r="J1212" s="91">
        <v>45406</v>
      </c>
      <c r="K1212" s="91">
        <v>45399</v>
      </c>
      <c r="L1212" s="89"/>
      <c r="M1212" s="89" t="s">
        <v>3386</v>
      </c>
      <c r="N1212" s="89" t="s">
        <v>3387</v>
      </c>
      <c r="O1212" s="89" t="s">
        <v>150</v>
      </c>
      <c r="P1212" s="89" t="s">
        <v>231</v>
      </c>
      <c r="Q1212" s="89" t="s">
        <v>301</v>
      </c>
      <c r="R1212" s="92" t="s">
        <v>91</v>
      </c>
      <c r="S1212" s="98" t="s">
        <v>99</v>
      </c>
      <c r="T1212" s="89"/>
      <c r="U1212" s="89" t="s">
        <v>3330</v>
      </c>
      <c r="V1212" s="89"/>
      <c r="W1212" s="89"/>
      <c r="X1212" s="89"/>
      <c r="Y1212" s="91"/>
    </row>
    <row r="1213" spans="1:25" x14ac:dyDescent="0.25">
      <c r="A1213" s="89">
        <v>53894</v>
      </c>
      <c r="B1213" s="90" t="s">
        <v>85</v>
      </c>
      <c r="C1213" s="89" t="s">
        <v>86</v>
      </c>
      <c r="D1213" s="89" t="s">
        <v>2723</v>
      </c>
      <c r="E1213" s="76" t="s">
        <v>36</v>
      </c>
      <c r="F1213" s="76" t="str">
        <f>VLOOKUP(E1213,Lookup!$A$1:$B$68,2,FALSE)</f>
        <v>Emergency Flow / ED</v>
      </c>
      <c r="G1213" s="89" t="s">
        <v>2724</v>
      </c>
      <c r="H1213" s="76" t="s">
        <v>4904</v>
      </c>
      <c r="I1213" s="76" t="s">
        <v>36</v>
      </c>
      <c r="J1213" s="91">
        <v>45406</v>
      </c>
      <c r="K1213" s="91">
        <v>45405</v>
      </c>
      <c r="L1213" s="89" t="s">
        <v>5643</v>
      </c>
      <c r="M1213" s="89" t="s">
        <v>3420</v>
      </c>
      <c r="N1213" s="89" t="s">
        <v>3421</v>
      </c>
      <c r="O1213" s="89" t="s">
        <v>88</v>
      </c>
      <c r="P1213" s="89" t="s">
        <v>158</v>
      </c>
      <c r="Q1213" s="89" t="s">
        <v>190</v>
      </c>
      <c r="R1213" s="92" t="s">
        <v>91</v>
      </c>
      <c r="S1213" s="98" t="s">
        <v>99</v>
      </c>
      <c r="T1213" s="89"/>
      <c r="U1213" s="89" t="s">
        <v>3420</v>
      </c>
      <c r="V1213" s="89"/>
      <c r="W1213" s="89"/>
      <c r="X1213" s="89"/>
      <c r="Y1213" s="91"/>
    </row>
    <row r="1214" spans="1:25" x14ac:dyDescent="0.25">
      <c r="A1214" s="89">
        <v>53951</v>
      </c>
      <c r="B1214" s="90" t="s">
        <v>85</v>
      </c>
      <c r="C1214" s="89" t="s">
        <v>86</v>
      </c>
      <c r="D1214" s="89" t="s">
        <v>2819</v>
      </c>
      <c r="E1214" s="76" t="s">
        <v>245</v>
      </c>
      <c r="F1214" s="76" t="str">
        <f>VLOOKUP(E1214,Lookup!$A$1:$B$68,2,FALSE)</f>
        <v>Specialist Surgery</v>
      </c>
      <c r="G1214" s="89" t="s">
        <v>2912</v>
      </c>
      <c r="H1214" s="76" t="s">
        <v>4904</v>
      </c>
      <c r="I1214" s="76" t="s">
        <v>3258</v>
      </c>
      <c r="J1214" s="91">
        <v>45406</v>
      </c>
      <c r="K1214" s="91">
        <v>45406</v>
      </c>
      <c r="L1214" s="89" t="s">
        <v>4755</v>
      </c>
      <c r="M1214" s="89" t="s">
        <v>3425</v>
      </c>
      <c r="N1214" s="89" t="s">
        <v>3426</v>
      </c>
      <c r="O1214" s="89" t="s">
        <v>96</v>
      </c>
      <c r="P1214" s="89" t="s">
        <v>736</v>
      </c>
      <c r="Q1214" s="89" t="s">
        <v>996</v>
      </c>
      <c r="R1214" s="96" t="s">
        <v>104</v>
      </c>
      <c r="S1214" s="93" t="s">
        <v>91</v>
      </c>
      <c r="T1214" s="89"/>
      <c r="U1214" s="89" t="s">
        <v>3056</v>
      </c>
      <c r="V1214" s="89"/>
      <c r="W1214" s="89"/>
      <c r="X1214" s="89"/>
      <c r="Y1214" s="91"/>
    </row>
    <row r="1215" spans="1:25" x14ac:dyDescent="0.25">
      <c r="A1215" s="89">
        <v>54049</v>
      </c>
      <c r="B1215" s="90" t="s">
        <v>183</v>
      </c>
      <c r="C1215" s="89" t="s">
        <v>86</v>
      </c>
      <c r="D1215" s="89" t="s">
        <v>2721</v>
      </c>
      <c r="E1215" s="76" t="s">
        <v>100</v>
      </c>
      <c r="F1215" s="76" t="str">
        <f>VLOOKUP(E1215,Lookup!$A$1:$B$68,2,FALSE)</f>
        <v>Specialist Surgery</v>
      </c>
      <c r="G1215" s="89" t="s">
        <v>2722</v>
      </c>
      <c r="H1215" s="76" t="s">
        <v>4904</v>
      </c>
      <c r="I1215" s="76" t="s">
        <v>3305</v>
      </c>
      <c r="J1215" s="91">
        <v>45407</v>
      </c>
      <c r="K1215" s="91">
        <v>45407</v>
      </c>
      <c r="L1215" s="89" t="s">
        <v>5642</v>
      </c>
      <c r="M1215" s="89" t="s">
        <v>3431</v>
      </c>
      <c r="N1215" s="89" t="s">
        <v>3432</v>
      </c>
      <c r="O1215" s="89" t="s">
        <v>135</v>
      </c>
      <c r="P1215" s="89" t="s">
        <v>136</v>
      </c>
      <c r="Q1215" s="89" t="s">
        <v>141</v>
      </c>
      <c r="R1215" s="92" t="s">
        <v>91</v>
      </c>
      <c r="S1215" s="100" t="s">
        <v>104</v>
      </c>
      <c r="T1215" s="99" t="s">
        <v>104</v>
      </c>
      <c r="U1215" s="89" t="s">
        <v>5913</v>
      </c>
      <c r="V1215" s="89" t="s">
        <v>3549</v>
      </c>
      <c r="W1215" s="89"/>
      <c r="X1215" s="89" t="s">
        <v>3550</v>
      </c>
      <c r="Y1215" s="91"/>
    </row>
    <row r="1216" spans="1:25" x14ac:dyDescent="0.25">
      <c r="A1216" s="89">
        <v>54007</v>
      </c>
      <c r="B1216" s="90" t="s">
        <v>92</v>
      </c>
      <c r="C1216" s="89" t="s">
        <v>86</v>
      </c>
      <c r="D1216" s="89" t="s">
        <v>2746</v>
      </c>
      <c r="E1216" s="76" t="s">
        <v>110</v>
      </c>
      <c r="F1216" s="76" t="str">
        <f>VLOOKUP(E1216,Lookup!$A$1:$B$68,2,FALSE)</f>
        <v>Medicine</v>
      </c>
      <c r="G1216" s="89" t="s">
        <v>4075</v>
      </c>
      <c r="H1216" s="76" t="s">
        <v>4904</v>
      </c>
      <c r="I1216" s="76" t="s">
        <v>4076</v>
      </c>
      <c r="J1216" s="91">
        <v>45407</v>
      </c>
      <c r="K1216" s="91">
        <v>45407</v>
      </c>
      <c r="L1216" s="89" t="s">
        <v>5639</v>
      </c>
      <c r="M1216" s="89" t="s">
        <v>3433</v>
      </c>
      <c r="N1216" s="89" t="s">
        <v>417</v>
      </c>
      <c r="O1216" s="89" t="s">
        <v>127</v>
      </c>
      <c r="P1216" s="89" t="s">
        <v>145</v>
      </c>
      <c r="Q1216" s="89" t="s">
        <v>149</v>
      </c>
      <c r="R1216" s="92" t="s">
        <v>91</v>
      </c>
      <c r="S1216" s="93" t="s">
        <v>91</v>
      </c>
      <c r="T1216" s="89"/>
      <c r="U1216" s="89" t="s">
        <v>3434</v>
      </c>
      <c r="V1216" s="89"/>
      <c r="W1216" s="89"/>
      <c r="X1216" s="89"/>
      <c r="Y1216" s="91"/>
    </row>
    <row r="1217" spans="1:25" x14ac:dyDescent="0.25">
      <c r="A1217" s="89">
        <v>54028</v>
      </c>
      <c r="B1217" s="108" t="s">
        <v>1895</v>
      </c>
      <c r="C1217" s="89" t="s">
        <v>125</v>
      </c>
      <c r="D1217" s="89" t="s">
        <v>2847</v>
      </c>
      <c r="E1217" s="76" t="s">
        <v>165</v>
      </c>
      <c r="F1217" s="76" t="str">
        <f>VLOOKUP(E1217,Lookup!$A$1:$B$68,2,FALSE)</f>
        <v>Emergency Flow / ED</v>
      </c>
      <c r="G1217" s="89" t="s">
        <v>2886</v>
      </c>
      <c r="H1217" s="76" t="s">
        <v>4904</v>
      </c>
      <c r="I1217" s="76" t="s">
        <v>3239</v>
      </c>
      <c r="J1217" s="91">
        <v>45407</v>
      </c>
      <c r="K1217" s="91">
        <v>45407</v>
      </c>
      <c r="L1217" s="89"/>
      <c r="M1217" s="89" t="s">
        <v>3811</v>
      </c>
      <c r="N1217" s="89" t="s">
        <v>3812</v>
      </c>
      <c r="O1217" s="89" t="s">
        <v>153</v>
      </c>
      <c r="P1217" s="89" t="s">
        <v>154</v>
      </c>
      <c r="Q1217" s="89" t="s">
        <v>1572</v>
      </c>
      <c r="R1217" s="94" t="s">
        <v>99</v>
      </c>
      <c r="S1217" s="89"/>
      <c r="T1217" s="89"/>
      <c r="U1217" s="89"/>
      <c r="V1217" s="89"/>
      <c r="W1217" s="89"/>
      <c r="X1217" s="89"/>
      <c r="Y1217" s="91"/>
    </row>
    <row r="1218" spans="1:25" x14ac:dyDescent="0.25">
      <c r="A1218" s="89">
        <v>54031</v>
      </c>
      <c r="B1218" s="108" t="s">
        <v>1895</v>
      </c>
      <c r="C1218" s="89" t="s">
        <v>86</v>
      </c>
      <c r="D1218" s="89" t="s">
        <v>2847</v>
      </c>
      <c r="E1218" s="76" t="s">
        <v>165</v>
      </c>
      <c r="F1218" s="76" t="str">
        <f>VLOOKUP(E1218,Lookup!$A$1:$B$68,2,FALSE)</f>
        <v>Emergency Flow / ED</v>
      </c>
      <c r="G1218" s="89" t="s">
        <v>2886</v>
      </c>
      <c r="H1218" s="76" t="s">
        <v>4904</v>
      </c>
      <c r="I1218" s="76" t="s">
        <v>3239</v>
      </c>
      <c r="J1218" s="91">
        <v>45407</v>
      </c>
      <c r="K1218" s="91">
        <v>45407</v>
      </c>
      <c r="L1218" s="89" t="s">
        <v>5640</v>
      </c>
      <c r="M1218" s="89" t="s">
        <v>3427</v>
      </c>
      <c r="N1218" s="89" t="s">
        <v>3428</v>
      </c>
      <c r="O1218" s="89" t="s">
        <v>135</v>
      </c>
      <c r="P1218" s="89" t="s">
        <v>205</v>
      </c>
      <c r="Q1218" s="89" t="s">
        <v>206</v>
      </c>
      <c r="R1218" s="92" t="s">
        <v>91</v>
      </c>
      <c r="S1218" s="89"/>
      <c r="T1218" s="89"/>
      <c r="U1218" s="89"/>
      <c r="V1218" s="89"/>
      <c r="W1218" s="89"/>
      <c r="X1218" s="89"/>
      <c r="Y1218" s="91"/>
    </row>
    <row r="1219" spans="1:25" x14ac:dyDescent="0.25">
      <c r="A1219" s="89">
        <v>54004</v>
      </c>
      <c r="B1219" s="90" t="s">
        <v>92</v>
      </c>
      <c r="C1219" s="89" t="s">
        <v>86</v>
      </c>
      <c r="D1219" s="89" t="s">
        <v>2746</v>
      </c>
      <c r="E1219" s="76" t="s">
        <v>110</v>
      </c>
      <c r="F1219" s="76" t="str">
        <f>VLOOKUP(E1219,Lookup!$A$1:$B$68,2,FALSE)</f>
        <v>Medicine</v>
      </c>
      <c r="G1219" s="89" t="s">
        <v>4075</v>
      </c>
      <c r="H1219" s="76" t="s">
        <v>4904</v>
      </c>
      <c r="I1219" s="76" t="s">
        <v>4076</v>
      </c>
      <c r="J1219" s="91">
        <v>45407</v>
      </c>
      <c r="K1219" s="91">
        <v>45407</v>
      </c>
      <c r="L1219" s="89" t="s">
        <v>5641</v>
      </c>
      <c r="M1219" s="89" t="s">
        <v>3435</v>
      </c>
      <c r="N1219" s="89" t="s">
        <v>847</v>
      </c>
      <c r="O1219" s="89" t="s">
        <v>127</v>
      </c>
      <c r="P1219" s="89" t="s">
        <v>145</v>
      </c>
      <c r="Q1219" s="89" t="s">
        <v>149</v>
      </c>
      <c r="R1219" s="92" t="s">
        <v>91</v>
      </c>
      <c r="S1219" s="93" t="s">
        <v>91</v>
      </c>
      <c r="T1219" s="89"/>
      <c r="U1219" s="89" t="s">
        <v>3434</v>
      </c>
      <c r="V1219" s="89"/>
      <c r="W1219" s="89"/>
      <c r="X1219" s="89"/>
      <c r="Y1219" s="91"/>
    </row>
    <row r="1220" spans="1:25" x14ac:dyDescent="0.25">
      <c r="A1220" s="89">
        <v>54043</v>
      </c>
      <c r="B1220" s="90" t="s">
        <v>85</v>
      </c>
      <c r="C1220" s="89" t="s">
        <v>86</v>
      </c>
      <c r="D1220" s="89" t="s">
        <v>2894</v>
      </c>
      <c r="E1220" s="76" t="s">
        <v>528</v>
      </c>
      <c r="F1220" s="76" t="str">
        <f>VLOOKUP(E1220,Lookup!$A$1:$B$68,2,FALSE)</f>
        <v>Integrated Surgery</v>
      </c>
      <c r="G1220" s="89" t="s">
        <v>4150</v>
      </c>
      <c r="H1220" s="76" t="s">
        <v>4970</v>
      </c>
      <c r="I1220" s="76" t="s">
        <v>52</v>
      </c>
      <c r="J1220" s="91">
        <v>45407</v>
      </c>
      <c r="K1220" s="91">
        <v>45407</v>
      </c>
      <c r="L1220" s="89" t="s">
        <v>4762</v>
      </c>
      <c r="M1220" s="89" t="s">
        <v>4151</v>
      </c>
      <c r="N1220" s="89" t="s">
        <v>4152</v>
      </c>
      <c r="O1220" s="89" t="s">
        <v>127</v>
      </c>
      <c r="P1220" s="89" t="s">
        <v>1033</v>
      </c>
      <c r="Q1220" s="89" t="s">
        <v>1034</v>
      </c>
      <c r="R1220" s="96" t="s">
        <v>104</v>
      </c>
      <c r="S1220" s="89"/>
      <c r="T1220" s="89"/>
      <c r="U1220" s="89"/>
      <c r="V1220" s="89"/>
      <c r="W1220" s="89"/>
      <c r="X1220" s="89"/>
      <c r="Y1220" s="91"/>
    </row>
    <row r="1221" spans="1:25" x14ac:dyDescent="0.25">
      <c r="A1221" s="89">
        <v>54003</v>
      </c>
      <c r="B1221" s="90" t="s">
        <v>183</v>
      </c>
      <c r="C1221" s="89" t="s">
        <v>86</v>
      </c>
      <c r="D1221" s="89" t="s">
        <v>2716</v>
      </c>
      <c r="E1221" s="76" t="s">
        <v>87</v>
      </c>
      <c r="F1221" s="76" t="str">
        <f>VLOOKUP(E1221,Lookup!$A$1:$B$68,2,FALSE)</f>
        <v>Integrated Surgery</v>
      </c>
      <c r="G1221" s="89" t="s">
        <v>3328</v>
      </c>
      <c r="H1221" s="76" t="s">
        <v>4904</v>
      </c>
      <c r="I1221" s="76" t="s">
        <v>3329</v>
      </c>
      <c r="J1221" s="91">
        <v>45407</v>
      </c>
      <c r="K1221" s="91">
        <v>45407</v>
      </c>
      <c r="L1221" s="89" t="s">
        <v>5277</v>
      </c>
      <c r="M1221" s="89" t="s">
        <v>3429</v>
      </c>
      <c r="N1221" s="89" t="s">
        <v>417</v>
      </c>
      <c r="O1221" s="89" t="s">
        <v>127</v>
      </c>
      <c r="P1221" s="89" t="s">
        <v>145</v>
      </c>
      <c r="Q1221" s="89" t="s">
        <v>149</v>
      </c>
      <c r="R1221" s="92" t="s">
        <v>91</v>
      </c>
      <c r="S1221" s="93" t="s">
        <v>91</v>
      </c>
      <c r="T1221" s="89"/>
      <c r="U1221" s="89" t="s">
        <v>3430</v>
      </c>
      <c r="V1221" s="89"/>
      <c r="W1221" s="89"/>
      <c r="X1221" s="89"/>
      <c r="Y1221" s="91"/>
    </row>
    <row r="1222" spans="1:25" x14ac:dyDescent="0.25">
      <c r="A1222" s="89">
        <v>54081</v>
      </c>
      <c r="B1222" s="90" t="s">
        <v>183</v>
      </c>
      <c r="C1222" s="89" t="s">
        <v>86</v>
      </c>
      <c r="D1222" s="89" t="s">
        <v>2968</v>
      </c>
      <c r="E1222" s="76" t="s">
        <v>1896</v>
      </c>
      <c r="F1222" s="76" t="str">
        <f>VLOOKUP(E1222,Lookup!$A$1:$B$68,2,FALSE)</f>
        <v>Data Quality</v>
      </c>
      <c r="G1222" s="89" t="s">
        <v>2949</v>
      </c>
      <c r="H1222" s="76" t="s">
        <v>4904</v>
      </c>
      <c r="I1222" s="76" t="s">
        <v>3271</v>
      </c>
      <c r="J1222" s="91">
        <v>45408</v>
      </c>
      <c r="K1222" s="91">
        <v>45402</v>
      </c>
      <c r="L1222" s="89" t="s">
        <v>5111</v>
      </c>
      <c r="M1222" s="89" t="s">
        <v>5907</v>
      </c>
      <c r="N1222" s="89" t="s">
        <v>3007</v>
      </c>
      <c r="O1222" s="89" t="s">
        <v>127</v>
      </c>
      <c r="P1222" s="89" t="s">
        <v>145</v>
      </c>
      <c r="Q1222" s="89" t="s">
        <v>149</v>
      </c>
      <c r="R1222" s="92" t="s">
        <v>91</v>
      </c>
      <c r="S1222" s="93" t="s">
        <v>91</v>
      </c>
      <c r="T1222" s="89"/>
      <c r="U1222" s="89" t="s">
        <v>5908</v>
      </c>
      <c r="V1222" s="89"/>
      <c r="W1222" s="89"/>
      <c r="X1222" s="89"/>
      <c r="Y1222" s="91"/>
    </row>
    <row r="1223" spans="1:25" x14ac:dyDescent="0.25">
      <c r="A1223" s="89">
        <v>54119</v>
      </c>
      <c r="B1223" s="108" t="s">
        <v>1895</v>
      </c>
      <c r="C1223" s="89" t="s">
        <v>125</v>
      </c>
      <c r="D1223" s="89" t="s">
        <v>2847</v>
      </c>
      <c r="E1223" s="76" t="s">
        <v>165</v>
      </c>
      <c r="F1223" s="76" t="str">
        <f>VLOOKUP(E1223,Lookup!$A$1:$B$68,2,FALSE)</f>
        <v>Emergency Flow / ED</v>
      </c>
      <c r="G1223" s="89" t="s">
        <v>3439</v>
      </c>
      <c r="H1223" s="76" t="s">
        <v>4904</v>
      </c>
      <c r="I1223" s="76" t="s">
        <v>3440</v>
      </c>
      <c r="J1223" s="91">
        <v>45408</v>
      </c>
      <c r="K1223" s="91">
        <v>45408</v>
      </c>
      <c r="L1223" s="89"/>
      <c r="M1223" s="89" t="s">
        <v>3441</v>
      </c>
      <c r="N1223" s="89" t="s">
        <v>3442</v>
      </c>
      <c r="O1223" s="89" t="s">
        <v>210</v>
      </c>
      <c r="P1223" s="89" t="s">
        <v>893</v>
      </c>
      <c r="Q1223" s="89" t="s">
        <v>1963</v>
      </c>
      <c r="R1223" s="94" t="s">
        <v>99</v>
      </c>
      <c r="S1223" s="89"/>
      <c r="T1223" s="89"/>
      <c r="U1223" s="89"/>
      <c r="V1223" s="89"/>
      <c r="W1223" s="89"/>
      <c r="X1223" s="89"/>
      <c r="Y1223" s="91"/>
    </row>
    <row r="1224" spans="1:25" x14ac:dyDescent="0.25">
      <c r="A1224" s="89">
        <v>54107</v>
      </c>
      <c r="B1224" s="90" t="s">
        <v>92</v>
      </c>
      <c r="C1224" s="89" t="s">
        <v>86</v>
      </c>
      <c r="D1224" s="89" t="s">
        <v>2721</v>
      </c>
      <c r="E1224" s="76" t="s">
        <v>100</v>
      </c>
      <c r="F1224" s="76" t="str">
        <f>VLOOKUP(E1224,Lookup!$A$1:$B$68,2,FALSE)</f>
        <v>Specialist Surgery</v>
      </c>
      <c r="G1224" s="89" t="s">
        <v>2867</v>
      </c>
      <c r="H1224" s="76" t="s">
        <v>4904</v>
      </c>
      <c r="I1224" s="76" t="s">
        <v>3218</v>
      </c>
      <c r="J1224" s="91">
        <v>45408</v>
      </c>
      <c r="K1224" s="91">
        <v>45408</v>
      </c>
      <c r="L1224" s="89" t="s">
        <v>4954</v>
      </c>
      <c r="M1224" s="89" t="s">
        <v>3316</v>
      </c>
      <c r="N1224" s="89" t="s">
        <v>3317</v>
      </c>
      <c r="O1224" s="89" t="s">
        <v>115</v>
      </c>
      <c r="P1224" s="89" t="s">
        <v>116</v>
      </c>
      <c r="Q1224" s="89" t="s">
        <v>98</v>
      </c>
      <c r="R1224" s="92" t="s">
        <v>91</v>
      </c>
      <c r="S1224" s="93" t="s">
        <v>91</v>
      </c>
      <c r="T1224" s="101" t="s">
        <v>91</v>
      </c>
      <c r="U1224" s="89" t="s">
        <v>3468</v>
      </c>
      <c r="V1224" s="89" t="s">
        <v>3469</v>
      </c>
      <c r="W1224" s="89"/>
      <c r="X1224" s="89" t="s">
        <v>3469</v>
      </c>
      <c r="Y1224" s="91"/>
    </row>
    <row r="1225" spans="1:25" x14ac:dyDescent="0.25">
      <c r="A1225" s="89">
        <v>54147</v>
      </c>
      <c r="B1225" s="90" t="s">
        <v>92</v>
      </c>
      <c r="C1225" s="89" t="s">
        <v>86</v>
      </c>
      <c r="D1225" s="89" t="s">
        <v>2742</v>
      </c>
      <c r="E1225" s="76" t="s">
        <v>569</v>
      </c>
      <c r="F1225" s="76" t="str">
        <f>VLOOKUP(E1225,Lookup!$A$1:$B$68,2,FALSE)</f>
        <v>Medicine</v>
      </c>
      <c r="G1225" s="89" t="s">
        <v>2743</v>
      </c>
      <c r="H1225" s="76" t="s">
        <v>4904</v>
      </c>
      <c r="I1225" s="76" t="s">
        <v>3242</v>
      </c>
      <c r="J1225" s="91">
        <v>45409</v>
      </c>
      <c r="K1225" s="91">
        <v>45409</v>
      </c>
      <c r="L1225" s="89"/>
      <c r="M1225" s="89" t="s">
        <v>3445</v>
      </c>
      <c r="N1225" s="89" t="s">
        <v>3446</v>
      </c>
      <c r="O1225" s="89" t="s">
        <v>135</v>
      </c>
      <c r="P1225" s="89" t="s">
        <v>205</v>
      </c>
      <c r="Q1225" s="89" t="s">
        <v>206</v>
      </c>
      <c r="R1225" s="92" t="s">
        <v>91</v>
      </c>
      <c r="S1225" s="93" t="s">
        <v>91</v>
      </c>
      <c r="T1225" s="89"/>
      <c r="U1225" s="89" t="s">
        <v>3154</v>
      </c>
      <c r="V1225" s="89"/>
      <c r="W1225" s="89"/>
      <c r="X1225" s="89"/>
      <c r="Y1225" s="91"/>
    </row>
    <row r="1226" spans="1:25" x14ac:dyDescent="0.25">
      <c r="A1226" s="89">
        <v>54134</v>
      </c>
      <c r="B1226" s="90" t="s">
        <v>85</v>
      </c>
      <c r="C1226" s="89" t="s">
        <v>86</v>
      </c>
      <c r="D1226" s="89" t="s">
        <v>2709</v>
      </c>
      <c r="E1226" s="76" t="s">
        <v>122</v>
      </c>
      <c r="F1226" s="76" t="str">
        <f>VLOOKUP(E1226,Lookup!$A$1:$B$68,2,FALSE)</f>
        <v>Integrated Surgery</v>
      </c>
      <c r="G1226" s="89" t="s">
        <v>3815</v>
      </c>
      <c r="H1226" s="76" t="s">
        <v>4970</v>
      </c>
      <c r="I1226" s="76" t="s">
        <v>3264</v>
      </c>
      <c r="J1226" s="91">
        <v>45409</v>
      </c>
      <c r="K1226" s="91">
        <v>45409</v>
      </c>
      <c r="L1226" s="89" t="s">
        <v>4792</v>
      </c>
      <c r="M1226" s="89" t="s">
        <v>3816</v>
      </c>
      <c r="N1226" s="89" t="s">
        <v>3817</v>
      </c>
      <c r="O1226" s="89" t="s">
        <v>210</v>
      </c>
      <c r="P1226" s="89" t="s">
        <v>264</v>
      </c>
      <c r="Q1226" s="89" t="s">
        <v>265</v>
      </c>
      <c r="R1226" s="96" t="s">
        <v>104</v>
      </c>
      <c r="S1226" s="89"/>
      <c r="T1226" s="89"/>
      <c r="U1226" s="89"/>
      <c r="V1226" s="89"/>
      <c r="W1226" s="89"/>
      <c r="X1226" s="89"/>
      <c r="Y1226" s="91"/>
    </row>
    <row r="1227" spans="1:25" x14ac:dyDescent="0.25">
      <c r="A1227" s="89">
        <v>54168</v>
      </c>
      <c r="B1227" s="90" t="s">
        <v>92</v>
      </c>
      <c r="C1227" s="89" t="s">
        <v>316</v>
      </c>
      <c r="D1227" s="89" t="s">
        <v>2721</v>
      </c>
      <c r="E1227" s="76" t="s">
        <v>100</v>
      </c>
      <c r="F1227" s="76" t="str">
        <f>VLOOKUP(E1227,Lookup!$A$1:$B$68,2,FALSE)</f>
        <v>Specialist Surgery</v>
      </c>
      <c r="G1227" s="89" t="s">
        <v>2728</v>
      </c>
      <c r="H1227" s="76" t="s">
        <v>4904</v>
      </c>
      <c r="I1227" s="76" t="s">
        <v>3255</v>
      </c>
      <c r="J1227" s="91">
        <v>45410</v>
      </c>
      <c r="K1227" s="91">
        <v>45394</v>
      </c>
      <c r="L1227" s="89" t="s">
        <v>4825</v>
      </c>
      <c r="M1227" s="89" t="s">
        <v>3374</v>
      </c>
      <c r="N1227" s="89" t="s">
        <v>3375</v>
      </c>
      <c r="O1227" s="89" t="s">
        <v>131</v>
      </c>
      <c r="P1227" s="89" t="s">
        <v>132</v>
      </c>
      <c r="Q1227" s="89" t="s">
        <v>3376</v>
      </c>
      <c r="R1227" s="94" t="s">
        <v>99</v>
      </c>
      <c r="S1227" s="98" t="s">
        <v>99</v>
      </c>
      <c r="T1227" s="89"/>
      <c r="U1227" s="89" t="s">
        <v>2756</v>
      </c>
      <c r="V1227" s="89"/>
      <c r="W1227" s="89"/>
      <c r="X1227" s="89"/>
      <c r="Y1227" s="91"/>
    </row>
    <row r="1228" spans="1:25" x14ac:dyDescent="0.25">
      <c r="A1228" s="89">
        <v>54200</v>
      </c>
      <c r="B1228" s="90" t="s">
        <v>183</v>
      </c>
      <c r="C1228" s="89" t="s">
        <v>125</v>
      </c>
      <c r="D1228" s="89" t="s">
        <v>2726</v>
      </c>
      <c r="E1228" s="76" t="s">
        <v>138</v>
      </c>
      <c r="F1228" s="76" t="str">
        <f>VLOOKUP(E1228,Lookup!$A$1:$B$68,2,FALSE)</f>
        <v>Specialist Surgery</v>
      </c>
      <c r="G1228" s="89" t="s">
        <v>2832</v>
      </c>
      <c r="H1228" s="76" t="s">
        <v>4904</v>
      </c>
      <c r="I1228" s="76" t="s">
        <v>3272</v>
      </c>
      <c r="J1228" s="91">
        <v>45410</v>
      </c>
      <c r="K1228" s="91">
        <v>45409</v>
      </c>
      <c r="L1228" s="89" t="s">
        <v>4752</v>
      </c>
      <c r="M1228" s="89" t="s">
        <v>3443</v>
      </c>
      <c r="N1228" s="89" t="s">
        <v>3444</v>
      </c>
      <c r="O1228" s="89" t="s">
        <v>210</v>
      </c>
      <c r="P1228" s="89" t="s">
        <v>796</v>
      </c>
      <c r="Q1228" s="89" t="s">
        <v>3155</v>
      </c>
      <c r="R1228" s="94" t="s">
        <v>99</v>
      </c>
      <c r="S1228" s="98" t="s">
        <v>99</v>
      </c>
      <c r="T1228" s="105" t="s">
        <v>99</v>
      </c>
      <c r="U1228" s="89" t="s">
        <v>5916</v>
      </c>
      <c r="V1228" s="89" t="s">
        <v>5917</v>
      </c>
      <c r="W1228" s="89"/>
      <c r="X1228" s="89" t="s">
        <v>5918</v>
      </c>
      <c r="Y1228" s="91"/>
    </row>
    <row r="1229" spans="1:25" x14ac:dyDescent="0.25">
      <c r="A1229" s="89">
        <v>54178</v>
      </c>
      <c r="B1229" s="90" t="s">
        <v>85</v>
      </c>
      <c r="C1229" s="89" t="s">
        <v>86</v>
      </c>
      <c r="D1229" s="89" t="s">
        <v>2718</v>
      </c>
      <c r="E1229" s="76" t="s">
        <v>130</v>
      </c>
      <c r="F1229" s="76" t="str">
        <f>VLOOKUP(E1229,Lookup!$A$1:$B$68,2,FALSE)</f>
        <v>Medicine</v>
      </c>
      <c r="G1229" s="89" t="s">
        <v>2732</v>
      </c>
      <c r="H1229" s="76" t="s">
        <v>4904</v>
      </c>
      <c r="I1229" s="76" t="s">
        <v>3240</v>
      </c>
      <c r="J1229" s="91">
        <v>45410</v>
      </c>
      <c r="K1229" s="91">
        <v>45409</v>
      </c>
      <c r="L1229" s="89" t="s">
        <v>4775</v>
      </c>
      <c r="M1229" s="89" t="s">
        <v>3447</v>
      </c>
      <c r="N1229" s="89" t="s">
        <v>3448</v>
      </c>
      <c r="O1229" s="89" t="s">
        <v>88</v>
      </c>
      <c r="P1229" s="89" t="s">
        <v>158</v>
      </c>
      <c r="Q1229" s="89" t="s">
        <v>157</v>
      </c>
      <c r="R1229" s="92" t="s">
        <v>91</v>
      </c>
      <c r="S1229" s="89"/>
      <c r="T1229" s="89"/>
      <c r="U1229" s="89"/>
      <c r="V1229" s="89"/>
      <c r="W1229" s="89"/>
      <c r="X1229" s="89"/>
      <c r="Y1229" s="91"/>
    </row>
    <row r="1230" spans="1:25" x14ac:dyDescent="0.25">
      <c r="A1230" s="89">
        <v>54174</v>
      </c>
      <c r="B1230" s="90" t="s">
        <v>85</v>
      </c>
      <c r="C1230" s="89" t="s">
        <v>86</v>
      </c>
      <c r="D1230" s="89" t="s">
        <v>2719</v>
      </c>
      <c r="E1230" s="76" t="s">
        <v>831</v>
      </c>
      <c r="F1230" s="76" t="str">
        <f>VLOOKUP(E1230,Lookup!$A$1:$B$68,2,FALSE)</f>
        <v>Emergency Flow / ED</v>
      </c>
      <c r="G1230" s="89" t="s">
        <v>2720</v>
      </c>
      <c r="H1230" s="76" t="s">
        <v>4904</v>
      </c>
      <c r="I1230" s="76" t="s">
        <v>3217</v>
      </c>
      <c r="J1230" s="91">
        <v>45410</v>
      </c>
      <c r="K1230" s="91">
        <v>45410</v>
      </c>
      <c r="L1230" s="89"/>
      <c r="M1230" s="89" t="s">
        <v>3453</v>
      </c>
      <c r="N1230" s="89" t="s">
        <v>3454</v>
      </c>
      <c r="O1230" s="89" t="s">
        <v>192</v>
      </c>
      <c r="P1230" s="89" t="s">
        <v>1874</v>
      </c>
      <c r="Q1230" s="89" t="s">
        <v>1875</v>
      </c>
      <c r="R1230" s="102" t="s">
        <v>171</v>
      </c>
      <c r="S1230" s="93" t="s">
        <v>91</v>
      </c>
      <c r="T1230" s="89"/>
      <c r="U1230" s="89"/>
      <c r="V1230" s="89"/>
      <c r="W1230" s="89"/>
      <c r="X1230" s="89"/>
      <c r="Y1230" s="91"/>
    </row>
    <row r="1231" spans="1:25" x14ac:dyDescent="0.25">
      <c r="A1231" s="89">
        <v>54205</v>
      </c>
      <c r="B1231" s="90" t="s">
        <v>92</v>
      </c>
      <c r="C1231" s="89" t="s">
        <v>86</v>
      </c>
      <c r="D1231" s="89" t="s">
        <v>2718</v>
      </c>
      <c r="E1231" s="76" t="s">
        <v>130</v>
      </c>
      <c r="F1231" s="76" t="str">
        <f>VLOOKUP(E1231,Lookup!$A$1:$B$68,2,FALSE)</f>
        <v>Medicine</v>
      </c>
      <c r="G1231" s="89" t="s">
        <v>2732</v>
      </c>
      <c r="H1231" s="76" t="s">
        <v>4904</v>
      </c>
      <c r="I1231" s="76" t="s">
        <v>3240</v>
      </c>
      <c r="J1231" s="91">
        <v>45410</v>
      </c>
      <c r="K1231" s="91">
        <v>45410</v>
      </c>
      <c r="L1231" s="89" t="s">
        <v>4782</v>
      </c>
      <c r="M1231" s="89" t="s">
        <v>3449</v>
      </c>
      <c r="N1231" s="89" t="s">
        <v>3450</v>
      </c>
      <c r="O1231" s="89" t="s">
        <v>88</v>
      </c>
      <c r="P1231" s="89" t="s">
        <v>4909</v>
      </c>
      <c r="Q1231" s="89" t="s">
        <v>4908</v>
      </c>
      <c r="R1231" s="92" t="s">
        <v>91</v>
      </c>
      <c r="S1231" s="93" t="s">
        <v>91</v>
      </c>
      <c r="T1231" s="89"/>
      <c r="U1231" s="89" t="s">
        <v>3551</v>
      </c>
      <c r="V1231" s="89"/>
      <c r="W1231" s="89"/>
      <c r="X1231" s="89"/>
      <c r="Y1231" s="91"/>
    </row>
    <row r="1232" spans="1:25" x14ac:dyDescent="0.25">
      <c r="A1232" s="89">
        <v>54169</v>
      </c>
      <c r="B1232" s="90" t="s">
        <v>92</v>
      </c>
      <c r="C1232" s="89" t="s">
        <v>86</v>
      </c>
      <c r="D1232" s="89" t="s">
        <v>2710</v>
      </c>
      <c r="E1232" s="76" t="s">
        <v>126</v>
      </c>
      <c r="F1232" s="76" t="str">
        <f>VLOOKUP(E1232,Lookup!$A$1:$B$68,2,FALSE)</f>
        <v>Emergency Flow / ED</v>
      </c>
      <c r="G1232" s="89" t="s">
        <v>2732</v>
      </c>
      <c r="H1232" s="76" t="s">
        <v>4904</v>
      </c>
      <c r="I1232" s="76" t="s">
        <v>3240</v>
      </c>
      <c r="J1232" s="91">
        <v>45410</v>
      </c>
      <c r="K1232" s="91">
        <v>45410</v>
      </c>
      <c r="L1232" s="89" t="s">
        <v>5638</v>
      </c>
      <c r="M1232" s="89" t="s">
        <v>3451</v>
      </c>
      <c r="N1232" s="89" t="s">
        <v>3452</v>
      </c>
      <c r="O1232" s="89" t="s">
        <v>135</v>
      </c>
      <c r="P1232" s="89" t="s">
        <v>136</v>
      </c>
      <c r="Q1232" s="89" t="s">
        <v>339</v>
      </c>
      <c r="R1232" s="92" t="s">
        <v>91</v>
      </c>
      <c r="S1232" s="93" t="s">
        <v>91</v>
      </c>
      <c r="T1232" s="89"/>
      <c r="U1232" s="89" t="s">
        <v>3095</v>
      </c>
      <c r="V1232" s="89"/>
      <c r="W1232" s="89"/>
      <c r="X1232" s="89"/>
      <c r="Y1232" s="91"/>
    </row>
    <row r="1233" spans="1:25" x14ac:dyDescent="0.25">
      <c r="A1233" s="89">
        <v>54229</v>
      </c>
      <c r="B1233" s="90" t="s">
        <v>85</v>
      </c>
      <c r="C1233" s="89" t="s">
        <v>86</v>
      </c>
      <c r="D1233" s="89" t="s">
        <v>2719</v>
      </c>
      <c r="E1233" s="76" t="s">
        <v>831</v>
      </c>
      <c r="F1233" s="76" t="str">
        <f>VLOOKUP(E1233,Lookup!$A$1:$B$68,2,FALSE)</f>
        <v>Emergency Flow / ED</v>
      </c>
      <c r="G1233" s="89" t="s">
        <v>2720</v>
      </c>
      <c r="H1233" s="76" t="s">
        <v>4904</v>
      </c>
      <c r="I1233" s="76" t="s">
        <v>3217</v>
      </c>
      <c r="J1233" s="91">
        <v>45411</v>
      </c>
      <c r="K1233" s="91">
        <v>45369</v>
      </c>
      <c r="L1233" s="89"/>
      <c r="M1233" s="89" t="s">
        <v>5891</v>
      </c>
      <c r="N1233" s="89" t="s">
        <v>3353</v>
      </c>
      <c r="O1233" s="89" t="s">
        <v>4942</v>
      </c>
      <c r="P1233" s="89" t="s">
        <v>1232</v>
      </c>
      <c r="Q1233" s="89" t="s">
        <v>98</v>
      </c>
      <c r="R1233" s="102" t="s">
        <v>171</v>
      </c>
      <c r="S1233" s="89"/>
      <c r="T1233" s="89"/>
      <c r="U1233" s="89"/>
      <c r="V1233" s="89"/>
      <c r="W1233" s="89"/>
      <c r="X1233" s="89"/>
      <c r="Y1233" s="91"/>
    </row>
    <row r="1234" spans="1:25" x14ac:dyDescent="0.25">
      <c r="A1234" s="89">
        <v>54278</v>
      </c>
      <c r="B1234" s="90" t="s">
        <v>92</v>
      </c>
      <c r="C1234" s="89" t="s">
        <v>86</v>
      </c>
      <c r="D1234" s="89" t="s">
        <v>2719</v>
      </c>
      <c r="E1234" s="76" t="s">
        <v>831</v>
      </c>
      <c r="F1234" s="76" t="str">
        <f>VLOOKUP(E1234,Lookup!$A$1:$B$68,2,FALSE)</f>
        <v>Emergency Flow / ED</v>
      </c>
      <c r="G1234" s="89" t="s">
        <v>2720</v>
      </c>
      <c r="H1234" s="76" t="s">
        <v>4904</v>
      </c>
      <c r="I1234" s="76" t="s">
        <v>3217</v>
      </c>
      <c r="J1234" s="91">
        <v>45411</v>
      </c>
      <c r="K1234" s="91">
        <v>45408</v>
      </c>
      <c r="L1234" s="89" t="s">
        <v>5637</v>
      </c>
      <c r="M1234" s="89" t="s">
        <v>3436</v>
      </c>
      <c r="N1234" s="89" t="s">
        <v>3437</v>
      </c>
      <c r="O1234" s="89" t="s">
        <v>107</v>
      </c>
      <c r="P1234" s="89" t="s">
        <v>108</v>
      </c>
      <c r="Q1234" s="89" t="s">
        <v>109</v>
      </c>
      <c r="R1234" s="96" t="s">
        <v>104</v>
      </c>
      <c r="S1234" s="93" t="s">
        <v>91</v>
      </c>
      <c r="T1234" s="89"/>
      <c r="U1234" s="89" t="s">
        <v>3438</v>
      </c>
      <c r="V1234" s="89"/>
      <c r="W1234" s="89"/>
      <c r="X1234" s="89"/>
      <c r="Y1234" s="91"/>
    </row>
    <row r="1235" spans="1:25" x14ac:dyDescent="0.25">
      <c r="A1235" s="89">
        <v>54287</v>
      </c>
      <c r="B1235" s="90" t="s">
        <v>183</v>
      </c>
      <c r="C1235" s="89" t="s">
        <v>86</v>
      </c>
      <c r="D1235" s="89" t="s">
        <v>2716</v>
      </c>
      <c r="E1235" s="76" t="s">
        <v>87</v>
      </c>
      <c r="F1235" s="76" t="str">
        <f>VLOOKUP(E1235,Lookup!$A$1:$B$68,2,FALSE)</f>
        <v>Integrated Surgery</v>
      </c>
      <c r="G1235" s="89" t="s">
        <v>2734</v>
      </c>
      <c r="H1235" s="76" t="s">
        <v>4904</v>
      </c>
      <c r="I1235" s="76" t="s">
        <v>3234</v>
      </c>
      <c r="J1235" s="91">
        <v>45411</v>
      </c>
      <c r="K1235" s="91">
        <v>45410</v>
      </c>
      <c r="L1235" s="89" t="s">
        <v>5636</v>
      </c>
      <c r="M1235" s="89" t="s">
        <v>4153</v>
      </c>
      <c r="N1235" s="89" t="s">
        <v>4154</v>
      </c>
      <c r="O1235" s="89" t="s">
        <v>210</v>
      </c>
      <c r="P1235" s="89" t="s">
        <v>211</v>
      </c>
      <c r="Q1235" s="89" t="s">
        <v>244</v>
      </c>
      <c r="R1235" s="92" t="s">
        <v>91</v>
      </c>
      <c r="S1235" s="93" t="s">
        <v>91</v>
      </c>
      <c r="T1235" s="105" t="s">
        <v>99</v>
      </c>
      <c r="U1235" s="89" t="s">
        <v>4155</v>
      </c>
      <c r="V1235" s="89" t="s">
        <v>4156</v>
      </c>
      <c r="W1235" s="89"/>
      <c r="X1235" s="89" t="s">
        <v>4157</v>
      </c>
      <c r="Y1235" s="91"/>
    </row>
    <row r="1236" spans="1:25" x14ac:dyDescent="0.25">
      <c r="A1236" s="89">
        <v>54247</v>
      </c>
      <c r="B1236" s="90" t="s">
        <v>85</v>
      </c>
      <c r="C1236" s="89" t="s">
        <v>86</v>
      </c>
      <c r="D1236" s="89" t="s">
        <v>2847</v>
      </c>
      <c r="E1236" s="76" t="s">
        <v>165</v>
      </c>
      <c r="F1236" s="76" t="str">
        <f>VLOOKUP(E1236,Lookup!$A$1:$B$68,2,FALSE)</f>
        <v>Emergency Flow / ED</v>
      </c>
      <c r="G1236" s="89" t="s">
        <v>2732</v>
      </c>
      <c r="H1236" s="76" t="s">
        <v>4904</v>
      </c>
      <c r="I1236" s="76" t="s">
        <v>3240</v>
      </c>
      <c r="J1236" s="91">
        <v>45411</v>
      </c>
      <c r="K1236" s="91">
        <v>45410</v>
      </c>
      <c r="L1236" s="89"/>
      <c r="M1236" s="89" t="s">
        <v>3455</v>
      </c>
      <c r="N1236" s="89" t="s">
        <v>3456</v>
      </c>
      <c r="O1236" s="89" t="s">
        <v>88</v>
      </c>
      <c r="P1236" s="89" t="s">
        <v>90</v>
      </c>
      <c r="Q1236" s="89" t="s">
        <v>157</v>
      </c>
      <c r="R1236" s="92" t="s">
        <v>91</v>
      </c>
      <c r="S1236" s="89"/>
      <c r="T1236" s="89"/>
      <c r="U1236" s="89"/>
      <c r="V1236" s="89"/>
      <c r="W1236" s="89"/>
      <c r="X1236" s="89"/>
      <c r="Y1236" s="91"/>
    </row>
    <row r="1237" spans="1:25" x14ac:dyDescent="0.25">
      <c r="A1237" s="89">
        <v>54216</v>
      </c>
      <c r="B1237" s="90" t="s">
        <v>85</v>
      </c>
      <c r="C1237" s="89" t="s">
        <v>86</v>
      </c>
      <c r="D1237" s="89" t="s">
        <v>2710</v>
      </c>
      <c r="E1237" s="76" t="s">
        <v>126</v>
      </c>
      <c r="F1237" s="76" t="str">
        <f>VLOOKUP(E1237,Lookup!$A$1:$B$68,2,FALSE)</f>
        <v>Emergency Flow / ED</v>
      </c>
      <c r="G1237" s="89" t="s">
        <v>2732</v>
      </c>
      <c r="H1237" s="76" t="s">
        <v>4904</v>
      </c>
      <c r="I1237" s="76" t="s">
        <v>3240</v>
      </c>
      <c r="J1237" s="91">
        <v>45411</v>
      </c>
      <c r="K1237" s="91">
        <v>45410</v>
      </c>
      <c r="L1237" s="89" t="s">
        <v>5335</v>
      </c>
      <c r="M1237" s="89" t="s">
        <v>3457</v>
      </c>
      <c r="N1237" s="89" t="s">
        <v>3458</v>
      </c>
      <c r="O1237" s="89" t="s">
        <v>88</v>
      </c>
      <c r="P1237" s="89" t="s">
        <v>90</v>
      </c>
      <c r="Q1237" s="89" t="s">
        <v>157</v>
      </c>
      <c r="R1237" s="96" t="s">
        <v>104</v>
      </c>
      <c r="S1237" s="93" t="s">
        <v>91</v>
      </c>
      <c r="T1237" s="89"/>
      <c r="U1237" s="89" t="s">
        <v>3034</v>
      </c>
      <c r="V1237" s="89"/>
      <c r="W1237" s="89"/>
      <c r="X1237" s="89"/>
      <c r="Y1237" s="91"/>
    </row>
    <row r="1238" spans="1:25" x14ac:dyDescent="0.25">
      <c r="A1238" s="89">
        <v>54267</v>
      </c>
      <c r="B1238" s="90" t="s">
        <v>85</v>
      </c>
      <c r="C1238" s="89" t="s">
        <v>86</v>
      </c>
      <c r="D1238" s="89" t="s">
        <v>2894</v>
      </c>
      <c r="E1238" s="76" t="s">
        <v>528</v>
      </c>
      <c r="F1238" s="76" t="str">
        <f>VLOOKUP(E1238,Lookup!$A$1:$B$68,2,FALSE)</f>
        <v>Integrated Surgery</v>
      </c>
      <c r="G1238" s="89" t="s">
        <v>2859</v>
      </c>
      <c r="H1238" s="76" t="s">
        <v>4970</v>
      </c>
      <c r="I1238" s="76" t="s">
        <v>50</v>
      </c>
      <c r="J1238" s="91">
        <v>45411</v>
      </c>
      <c r="K1238" s="91">
        <v>45411</v>
      </c>
      <c r="L1238" s="89"/>
      <c r="M1238" s="89" t="s">
        <v>3552</v>
      </c>
      <c r="N1238" s="89" t="s">
        <v>3553</v>
      </c>
      <c r="O1238" s="89" t="s">
        <v>150</v>
      </c>
      <c r="P1238" s="89" t="s">
        <v>151</v>
      </c>
      <c r="Q1238" s="89" t="s">
        <v>1040</v>
      </c>
      <c r="R1238" s="94" t="s">
        <v>99</v>
      </c>
      <c r="S1238" s="89"/>
      <c r="T1238" s="89"/>
      <c r="U1238" s="89"/>
      <c r="V1238" s="89"/>
      <c r="W1238" s="89"/>
      <c r="X1238" s="89"/>
      <c r="Y1238" s="91"/>
    </row>
    <row r="1239" spans="1:25" x14ac:dyDescent="0.25">
      <c r="A1239" s="89">
        <v>54284</v>
      </c>
      <c r="B1239" s="90" t="s">
        <v>92</v>
      </c>
      <c r="C1239" s="89" t="s">
        <v>86</v>
      </c>
      <c r="D1239" s="89" t="s">
        <v>2811</v>
      </c>
      <c r="E1239" s="76" t="s">
        <v>204</v>
      </c>
      <c r="F1239" s="76" t="str">
        <f>VLOOKUP(E1239,Lookup!$A$1:$B$68,2,FALSE)</f>
        <v>Medicine</v>
      </c>
      <c r="G1239" s="89" t="s">
        <v>4158</v>
      </c>
      <c r="H1239" s="76" t="s">
        <v>4904</v>
      </c>
      <c r="I1239" s="76" t="s">
        <v>4159</v>
      </c>
      <c r="J1239" s="91">
        <v>45411</v>
      </c>
      <c r="K1239" s="91">
        <v>45411</v>
      </c>
      <c r="L1239" s="89" t="s">
        <v>4777</v>
      </c>
      <c r="M1239" s="89" t="s">
        <v>4160</v>
      </c>
      <c r="N1239" s="89" t="s">
        <v>4161</v>
      </c>
      <c r="O1239" s="89" t="s">
        <v>88</v>
      </c>
      <c r="P1239" s="89" t="s">
        <v>229</v>
      </c>
      <c r="Q1239" s="89" t="s">
        <v>4927</v>
      </c>
      <c r="R1239" s="92" t="s">
        <v>91</v>
      </c>
      <c r="S1239" s="93" t="s">
        <v>91</v>
      </c>
      <c r="T1239" s="89"/>
      <c r="U1239" s="89" t="s">
        <v>3095</v>
      </c>
      <c r="V1239" s="89"/>
      <c r="W1239" s="89"/>
      <c r="X1239" s="89"/>
      <c r="Y1239" s="91"/>
    </row>
    <row r="1240" spans="1:25" x14ac:dyDescent="0.25">
      <c r="A1240" s="89">
        <v>54273</v>
      </c>
      <c r="B1240" s="90" t="s">
        <v>92</v>
      </c>
      <c r="C1240" s="89" t="s">
        <v>125</v>
      </c>
      <c r="D1240" s="89" t="s">
        <v>2710</v>
      </c>
      <c r="E1240" s="76" t="s">
        <v>126</v>
      </c>
      <c r="F1240" s="76" t="str">
        <f>VLOOKUP(E1240,Lookup!$A$1:$B$68,2,FALSE)</f>
        <v>Emergency Flow / ED</v>
      </c>
      <c r="G1240" s="89" t="s">
        <v>2844</v>
      </c>
      <c r="H1240" s="76" t="s">
        <v>4904</v>
      </c>
      <c r="I1240" s="76" t="s">
        <v>3224</v>
      </c>
      <c r="J1240" s="91">
        <v>45411</v>
      </c>
      <c r="K1240" s="91">
        <v>45411</v>
      </c>
      <c r="L1240" s="89"/>
      <c r="M1240" s="89" t="s">
        <v>3463</v>
      </c>
      <c r="N1240" s="89" t="s">
        <v>3464</v>
      </c>
      <c r="O1240" s="89" t="s">
        <v>153</v>
      </c>
      <c r="P1240" s="89" t="s">
        <v>154</v>
      </c>
      <c r="Q1240" s="89" t="s">
        <v>1572</v>
      </c>
      <c r="R1240" s="92" t="s">
        <v>91</v>
      </c>
      <c r="S1240" s="93" t="s">
        <v>91</v>
      </c>
      <c r="T1240" s="89"/>
      <c r="U1240" s="89" t="s">
        <v>3034</v>
      </c>
      <c r="V1240" s="89"/>
      <c r="W1240" s="89"/>
      <c r="X1240" s="89"/>
      <c r="Y1240" s="91"/>
    </row>
    <row r="1241" spans="1:25" x14ac:dyDescent="0.25">
      <c r="A1241" s="89">
        <v>54248</v>
      </c>
      <c r="B1241" s="90" t="s">
        <v>92</v>
      </c>
      <c r="C1241" s="89" t="s">
        <v>86</v>
      </c>
      <c r="D1241" s="89" t="s">
        <v>2710</v>
      </c>
      <c r="E1241" s="76" t="s">
        <v>126</v>
      </c>
      <c r="F1241" s="76" t="str">
        <f>VLOOKUP(E1241,Lookup!$A$1:$B$68,2,FALSE)</f>
        <v>Emergency Flow / ED</v>
      </c>
      <c r="G1241" s="89" t="s">
        <v>2732</v>
      </c>
      <c r="H1241" s="76" t="s">
        <v>4904</v>
      </c>
      <c r="I1241" s="76" t="s">
        <v>3240</v>
      </c>
      <c r="J1241" s="91">
        <v>45411</v>
      </c>
      <c r="K1241" s="91">
        <v>45411</v>
      </c>
      <c r="L1241" s="89" t="s">
        <v>5635</v>
      </c>
      <c r="M1241" s="89" t="s">
        <v>3461</v>
      </c>
      <c r="N1241" s="89" t="s">
        <v>3462</v>
      </c>
      <c r="O1241" s="89" t="s">
        <v>135</v>
      </c>
      <c r="P1241" s="89" t="s">
        <v>136</v>
      </c>
      <c r="Q1241" s="89" t="s">
        <v>260</v>
      </c>
      <c r="R1241" s="92" t="s">
        <v>91</v>
      </c>
      <c r="S1241" s="93" t="s">
        <v>91</v>
      </c>
      <c r="T1241" s="89"/>
      <c r="U1241" s="89" t="s">
        <v>3095</v>
      </c>
      <c r="V1241" s="89"/>
      <c r="W1241" s="89"/>
      <c r="X1241" s="89"/>
      <c r="Y1241" s="91"/>
    </row>
    <row r="1242" spans="1:25" x14ac:dyDescent="0.25">
      <c r="A1242" s="89">
        <v>54309</v>
      </c>
      <c r="B1242" s="90" t="s">
        <v>92</v>
      </c>
      <c r="C1242" s="89" t="s">
        <v>86</v>
      </c>
      <c r="D1242" s="89" t="s">
        <v>2721</v>
      </c>
      <c r="E1242" s="76" t="s">
        <v>100</v>
      </c>
      <c r="F1242" s="76" t="str">
        <f>VLOOKUP(E1242,Lookup!$A$1:$B$68,2,FALSE)</f>
        <v>Specialist Surgery</v>
      </c>
      <c r="G1242" s="89" t="s">
        <v>2867</v>
      </c>
      <c r="H1242" s="76" t="s">
        <v>4904</v>
      </c>
      <c r="I1242" s="76" t="s">
        <v>3218</v>
      </c>
      <c r="J1242" s="91">
        <v>45412</v>
      </c>
      <c r="K1242" s="91">
        <v>45390</v>
      </c>
      <c r="L1242" s="89"/>
      <c r="M1242" s="89" t="s">
        <v>3363</v>
      </c>
      <c r="N1242" s="89" t="s">
        <v>3364</v>
      </c>
      <c r="O1242" s="89" t="s">
        <v>115</v>
      </c>
      <c r="P1242" s="89" t="s">
        <v>116</v>
      </c>
      <c r="Q1242" s="89" t="s">
        <v>342</v>
      </c>
      <c r="R1242" s="96" t="s">
        <v>104</v>
      </c>
      <c r="S1242" s="100" t="s">
        <v>104</v>
      </c>
      <c r="T1242" s="89"/>
      <c r="U1242" s="89" t="s">
        <v>3529</v>
      </c>
      <c r="V1242" s="89"/>
      <c r="W1242" s="89"/>
      <c r="X1242" s="89"/>
      <c r="Y1242" s="91"/>
    </row>
    <row r="1243" spans="1:25" x14ac:dyDescent="0.25">
      <c r="A1243" s="89">
        <v>54292</v>
      </c>
      <c r="B1243" s="90" t="s">
        <v>92</v>
      </c>
      <c r="C1243" s="89" t="s">
        <v>86</v>
      </c>
      <c r="D1243" s="89" t="s">
        <v>2746</v>
      </c>
      <c r="E1243" s="76" t="s">
        <v>110</v>
      </c>
      <c r="F1243" s="76" t="str">
        <f>VLOOKUP(E1243,Lookup!$A$1:$B$68,2,FALSE)</f>
        <v>Medicine</v>
      </c>
      <c r="G1243" s="89" t="s">
        <v>4075</v>
      </c>
      <c r="H1243" s="76" t="s">
        <v>4904</v>
      </c>
      <c r="I1243" s="76" t="s">
        <v>4076</v>
      </c>
      <c r="J1243" s="91">
        <v>45412</v>
      </c>
      <c r="K1243" s="91">
        <v>45411</v>
      </c>
      <c r="L1243" s="89" t="s">
        <v>4804</v>
      </c>
      <c r="M1243" s="89" t="s">
        <v>3459</v>
      </c>
      <c r="N1243" s="89" t="s">
        <v>3460</v>
      </c>
      <c r="O1243" s="89" t="s">
        <v>135</v>
      </c>
      <c r="P1243" s="89" t="s">
        <v>136</v>
      </c>
      <c r="Q1243" s="89" t="s">
        <v>339</v>
      </c>
      <c r="R1243" s="96" t="s">
        <v>104</v>
      </c>
      <c r="S1243" s="93" t="s">
        <v>91</v>
      </c>
      <c r="T1243" s="101" t="s">
        <v>91</v>
      </c>
      <c r="U1243" s="89" t="s">
        <v>3818</v>
      </c>
      <c r="V1243" s="89" t="s">
        <v>3819</v>
      </c>
      <c r="W1243" s="89"/>
      <c r="X1243" s="89" t="s">
        <v>3820</v>
      </c>
      <c r="Y1243" s="91"/>
    </row>
    <row r="1244" spans="1:25" x14ac:dyDescent="0.25">
      <c r="A1244" s="89">
        <v>54364</v>
      </c>
      <c r="B1244" s="90" t="s">
        <v>92</v>
      </c>
      <c r="C1244" s="89" t="s">
        <v>86</v>
      </c>
      <c r="D1244" s="89" t="s">
        <v>2742</v>
      </c>
      <c r="E1244" s="76" t="s">
        <v>569</v>
      </c>
      <c r="F1244" s="76" t="str">
        <f>VLOOKUP(E1244,Lookup!$A$1:$B$68,2,FALSE)</f>
        <v>Medicine</v>
      </c>
      <c r="G1244" s="89" t="s">
        <v>2724</v>
      </c>
      <c r="H1244" s="76" t="s">
        <v>4904</v>
      </c>
      <c r="I1244" s="76" t="s">
        <v>36</v>
      </c>
      <c r="J1244" s="91">
        <v>45412</v>
      </c>
      <c r="K1244" s="91">
        <v>45412</v>
      </c>
      <c r="L1244" s="89" t="s">
        <v>4840</v>
      </c>
      <c r="M1244" s="89" t="s">
        <v>3558</v>
      </c>
      <c r="N1244" s="89" t="s">
        <v>3559</v>
      </c>
      <c r="O1244" s="89" t="s">
        <v>127</v>
      </c>
      <c r="P1244" s="89" t="s">
        <v>145</v>
      </c>
      <c r="Q1244" s="89" t="s">
        <v>149</v>
      </c>
      <c r="R1244" s="92" t="s">
        <v>91</v>
      </c>
      <c r="S1244" s="93" t="s">
        <v>91</v>
      </c>
      <c r="T1244" s="89"/>
      <c r="U1244" s="89" t="s">
        <v>3034</v>
      </c>
      <c r="V1244" s="89"/>
      <c r="W1244" s="89"/>
      <c r="X1244" s="89"/>
      <c r="Y1244" s="91"/>
    </row>
    <row r="1245" spans="1:25" x14ac:dyDescent="0.25">
      <c r="A1245" s="89">
        <v>54453</v>
      </c>
      <c r="B1245" s="90" t="s">
        <v>85</v>
      </c>
      <c r="C1245" s="89" t="s">
        <v>86</v>
      </c>
      <c r="D1245" s="89" t="s">
        <v>2719</v>
      </c>
      <c r="E1245" s="76" t="s">
        <v>831</v>
      </c>
      <c r="F1245" s="76" t="str">
        <f>VLOOKUP(E1245,Lookup!$A$1:$B$68,2,FALSE)</f>
        <v>Emergency Flow / ED</v>
      </c>
      <c r="G1245" s="89" t="s">
        <v>2720</v>
      </c>
      <c r="H1245" s="76" t="s">
        <v>4904</v>
      </c>
      <c r="I1245" s="76" t="s">
        <v>3217</v>
      </c>
      <c r="J1245" s="91">
        <v>45413</v>
      </c>
      <c r="K1245" s="91">
        <v>45413</v>
      </c>
      <c r="L1245" s="89"/>
      <c r="M1245" s="89" t="s">
        <v>3580</v>
      </c>
      <c r="N1245" s="89" t="s">
        <v>3581</v>
      </c>
      <c r="O1245" s="89" t="s">
        <v>88</v>
      </c>
      <c r="P1245" s="89" t="s">
        <v>158</v>
      </c>
      <c r="Q1245" s="89" t="s">
        <v>89</v>
      </c>
      <c r="R1245" s="92" t="s">
        <v>91</v>
      </c>
      <c r="S1245" s="93" t="s">
        <v>91</v>
      </c>
      <c r="T1245" s="89"/>
      <c r="U1245" s="89" t="s">
        <v>3582</v>
      </c>
      <c r="V1245" s="89"/>
      <c r="W1245" s="89"/>
      <c r="X1245" s="89"/>
      <c r="Y1245" s="91"/>
    </row>
    <row r="1246" spans="1:25" x14ac:dyDescent="0.25">
      <c r="A1246" s="89">
        <v>54397</v>
      </c>
      <c r="B1246" s="90" t="s">
        <v>92</v>
      </c>
      <c r="C1246" s="89" t="s">
        <v>155</v>
      </c>
      <c r="D1246" s="89" t="s">
        <v>2830</v>
      </c>
      <c r="E1246" s="76" t="s">
        <v>2210</v>
      </c>
      <c r="F1246" s="76" t="str">
        <f>VLOOKUP(E1246,Lookup!$A$1:$B$68,2,FALSE)</f>
        <v>Pathology</v>
      </c>
      <c r="G1246" s="89" t="s">
        <v>2957</v>
      </c>
      <c r="H1246" s="76" t="s">
        <v>4970</v>
      </c>
      <c r="I1246" s="76" t="s">
        <v>3291</v>
      </c>
      <c r="J1246" s="91">
        <v>45413</v>
      </c>
      <c r="K1246" s="91">
        <v>45413</v>
      </c>
      <c r="L1246" s="89" t="s">
        <v>4762</v>
      </c>
      <c r="M1246" s="89" t="s">
        <v>3567</v>
      </c>
      <c r="N1246" s="89" t="s">
        <v>3568</v>
      </c>
      <c r="O1246" s="89" t="s">
        <v>192</v>
      </c>
      <c r="P1246" s="89" t="s">
        <v>193</v>
      </c>
      <c r="Q1246" s="89" t="s">
        <v>194</v>
      </c>
      <c r="R1246" s="92" t="s">
        <v>91</v>
      </c>
      <c r="S1246" s="100" t="s">
        <v>104</v>
      </c>
      <c r="T1246" s="89"/>
      <c r="U1246" s="89" t="s">
        <v>3569</v>
      </c>
      <c r="V1246" s="89"/>
      <c r="W1246" s="89"/>
      <c r="X1246" s="89"/>
      <c r="Y1246" s="91"/>
    </row>
    <row r="1247" spans="1:25" x14ac:dyDescent="0.25">
      <c r="A1247" s="89">
        <v>54376</v>
      </c>
      <c r="B1247" s="90" t="s">
        <v>92</v>
      </c>
      <c r="C1247" s="89" t="s">
        <v>155</v>
      </c>
      <c r="D1247" s="89" t="s">
        <v>2710</v>
      </c>
      <c r="E1247" s="76" t="s">
        <v>126</v>
      </c>
      <c r="F1247" s="76" t="str">
        <f>VLOOKUP(E1247,Lookup!$A$1:$B$68,2,FALSE)</f>
        <v>Emergency Flow / ED</v>
      </c>
      <c r="G1247" s="89" t="s">
        <v>2732</v>
      </c>
      <c r="H1247" s="76" t="s">
        <v>4904</v>
      </c>
      <c r="I1247" s="76" t="s">
        <v>3240</v>
      </c>
      <c r="J1247" s="91">
        <v>45413</v>
      </c>
      <c r="K1247" s="91">
        <v>45413</v>
      </c>
      <c r="L1247" s="89" t="s">
        <v>4846</v>
      </c>
      <c r="M1247" s="89" t="s">
        <v>3583</v>
      </c>
      <c r="N1247" s="89" t="s">
        <v>3584</v>
      </c>
      <c r="O1247" s="89" t="s">
        <v>192</v>
      </c>
      <c r="P1247" s="89" t="s">
        <v>235</v>
      </c>
      <c r="Q1247" s="89" t="s">
        <v>194</v>
      </c>
      <c r="R1247" s="94" t="s">
        <v>99</v>
      </c>
      <c r="S1247" s="98" t="s">
        <v>99</v>
      </c>
      <c r="T1247" s="89"/>
      <c r="U1247" s="89" t="s">
        <v>3095</v>
      </c>
      <c r="V1247" s="89"/>
      <c r="W1247" s="89"/>
      <c r="X1247" s="89"/>
      <c r="Y1247" s="91"/>
    </row>
    <row r="1248" spans="1:25" x14ac:dyDescent="0.25">
      <c r="A1248" s="89">
        <v>54409</v>
      </c>
      <c r="B1248" s="90" t="s">
        <v>183</v>
      </c>
      <c r="C1248" s="89" t="s">
        <v>86</v>
      </c>
      <c r="D1248" s="89" t="s">
        <v>2872</v>
      </c>
      <c r="E1248" s="76" t="s">
        <v>261</v>
      </c>
      <c r="F1248" s="76" t="str">
        <f>VLOOKUP(E1248,Lookup!$A$1:$B$68,2,FALSE)</f>
        <v>Emergency Flow / ED</v>
      </c>
      <c r="G1248" s="89" t="s">
        <v>2837</v>
      </c>
      <c r="H1248" s="76" t="s">
        <v>4904</v>
      </c>
      <c r="I1248" s="76" t="s">
        <v>3283</v>
      </c>
      <c r="J1248" s="91">
        <v>45413</v>
      </c>
      <c r="K1248" s="91">
        <v>45413</v>
      </c>
      <c r="L1248" s="89" t="s">
        <v>5634</v>
      </c>
      <c r="M1248" s="89" t="s">
        <v>3578</v>
      </c>
      <c r="N1248" s="89" t="s">
        <v>3579</v>
      </c>
      <c r="O1248" s="89" t="s">
        <v>96</v>
      </c>
      <c r="P1248" s="89" t="s">
        <v>736</v>
      </c>
      <c r="Q1248" s="89" t="s">
        <v>1752</v>
      </c>
      <c r="R1248" s="94" t="s">
        <v>99</v>
      </c>
      <c r="S1248" s="98" t="s">
        <v>99</v>
      </c>
      <c r="T1248" s="105" t="s">
        <v>99</v>
      </c>
      <c r="U1248" s="89" t="s">
        <v>3821</v>
      </c>
      <c r="V1248" s="89" t="s">
        <v>3822</v>
      </c>
      <c r="W1248" s="89"/>
      <c r="X1248" s="89" t="s">
        <v>3823</v>
      </c>
      <c r="Y1248" s="91"/>
    </row>
    <row r="1249" spans="1:25" x14ac:dyDescent="0.25">
      <c r="A1249" s="89">
        <v>54371</v>
      </c>
      <c r="B1249" s="90" t="s">
        <v>92</v>
      </c>
      <c r="C1249" s="89" t="s">
        <v>86</v>
      </c>
      <c r="D1249" s="89" t="s">
        <v>2811</v>
      </c>
      <c r="E1249" s="76" t="s">
        <v>204</v>
      </c>
      <c r="F1249" s="76" t="str">
        <f>VLOOKUP(E1249,Lookup!$A$1:$B$68,2,FALSE)</f>
        <v>Medicine</v>
      </c>
      <c r="G1249" s="89" t="s">
        <v>2812</v>
      </c>
      <c r="H1249" s="76" t="s">
        <v>4904</v>
      </c>
      <c r="I1249" s="76" t="s">
        <v>3231</v>
      </c>
      <c r="J1249" s="91">
        <v>45413</v>
      </c>
      <c r="K1249" s="91">
        <v>45413</v>
      </c>
      <c r="L1249" s="89" t="s">
        <v>4788</v>
      </c>
      <c r="M1249" s="89" t="s">
        <v>3560</v>
      </c>
      <c r="N1249" s="89" t="s">
        <v>3561</v>
      </c>
      <c r="O1249" s="89" t="s">
        <v>135</v>
      </c>
      <c r="P1249" s="89" t="s">
        <v>136</v>
      </c>
      <c r="Q1249" s="89" t="s">
        <v>203</v>
      </c>
      <c r="R1249" s="92" t="s">
        <v>91</v>
      </c>
      <c r="S1249" s="93" t="s">
        <v>91</v>
      </c>
      <c r="T1249" s="89"/>
      <c r="U1249" s="89" t="s">
        <v>2756</v>
      </c>
      <c r="V1249" s="89"/>
      <c r="W1249" s="89"/>
      <c r="X1249" s="89"/>
      <c r="Y1249" s="91"/>
    </row>
    <row r="1250" spans="1:25" x14ac:dyDescent="0.25">
      <c r="A1250" s="89">
        <v>54466</v>
      </c>
      <c r="B1250" s="90" t="s">
        <v>85</v>
      </c>
      <c r="C1250" s="89" t="s">
        <v>86</v>
      </c>
      <c r="D1250" s="89" t="s">
        <v>2887</v>
      </c>
      <c r="E1250" s="76" t="s">
        <v>430</v>
      </c>
      <c r="F1250" s="76" t="str">
        <f>VLOOKUP(E1250,Lookup!$A$1:$B$68,2,FALSE)</f>
        <v>Medicine</v>
      </c>
      <c r="G1250" s="89" t="s">
        <v>2888</v>
      </c>
      <c r="H1250" s="76" t="s">
        <v>4904</v>
      </c>
      <c r="I1250" s="76" t="s">
        <v>3241</v>
      </c>
      <c r="J1250" s="91">
        <v>45414</v>
      </c>
      <c r="K1250" s="91">
        <v>45399</v>
      </c>
      <c r="L1250" s="89" t="s">
        <v>4752</v>
      </c>
      <c r="M1250" s="89" t="s">
        <v>3544</v>
      </c>
      <c r="N1250" s="89" t="s">
        <v>3545</v>
      </c>
      <c r="O1250" s="89" t="s">
        <v>115</v>
      </c>
      <c r="P1250" s="89" t="s">
        <v>116</v>
      </c>
      <c r="Q1250" s="89" t="s">
        <v>646</v>
      </c>
      <c r="R1250" s="96" t="s">
        <v>104</v>
      </c>
      <c r="S1250" s="89"/>
      <c r="T1250" s="89"/>
      <c r="U1250" s="89"/>
      <c r="V1250" s="89"/>
      <c r="W1250" s="89"/>
      <c r="X1250" s="89"/>
      <c r="Y1250" s="91"/>
    </row>
    <row r="1251" spans="1:25" x14ac:dyDescent="0.25">
      <c r="A1251" s="89">
        <v>54473</v>
      </c>
      <c r="B1251" s="90" t="s">
        <v>85</v>
      </c>
      <c r="C1251" s="89" t="s">
        <v>155</v>
      </c>
      <c r="D1251" s="89" t="s">
        <v>2712</v>
      </c>
      <c r="E1251" s="76" t="s">
        <v>45</v>
      </c>
      <c r="F1251" s="76" t="str">
        <f>VLOOKUP(E1251,Lookup!$A$1:$B$68,2,FALSE)</f>
        <v>Emergency Flow / ED</v>
      </c>
      <c r="G1251" s="89" t="s">
        <v>2717</v>
      </c>
      <c r="H1251" s="76" t="s">
        <v>4904</v>
      </c>
      <c r="I1251" s="76" t="s">
        <v>45</v>
      </c>
      <c r="J1251" s="91">
        <v>45414</v>
      </c>
      <c r="K1251" s="91">
        <v>45413</v>
      </c>
      <c r="L1251" s="89" t="s">
        <v>4775</v>
      </c>
      <c r="M1251" s="89" t="s">
        <v>5919</v>
      </c>
      <c r="N1251" s="89" t="s">
        <v>3565</v>
      </c>
      <c r="O1251" s="89" t="s">
        <v>192</v>
      </c>
      <c r="P1251" s="89" t="s">
        <v>383</v>
      </c>
      <c r="Q1251" s="89" t="s">
        <v>383</v>
      </c>
      <c r="R1251" s="96" t="s">
        <v>104</v>
      </c>
      <c r="S1251" s="100" t="s">
        <v>104</v>
      </c>
      <c r="T1251" s="89"/>
      <c r="U1251" s="89" t="s">
        <v>3566</v>
      </c>
      <c r="V1251" s="89"/>
      <c r="W1251" s="89"/>
      <c r="X1251" s="89"/>
      <c r="Y1251" s="91"/>
    </row>
    <row r="1252" spans="1:25" x14ac:dyDescent="0.25">
      <c r="A1252" s="89">
        <v>54457</v>
      </c>
      <c r="B1252" s="90" t="s">
        <v>92</v>
      </c>
      <c r="C1252" s="89" t="s">
        <v>86</v>
      </c>
      <c r="D1252" s="89" t="s">
        <v>2718</v>
      </c>
      <c r="E1252" s="76" t="s">
        <v>130</v>
      </c>
      <c r="F1252" s="76" t="str">
        <f>VLOOKUP(E1252,Lookup!$A$1:$B$68,2,FALSE)</f>
        <v>Medicine</v>
      </c>
      <c r="G1252" s="89" t="s">
        <v>2738</v>
      </c>
      <c r="H1252" s="76" t="s">
        <v>4904</v>
      </c>
      <c r="I1252" s="76" t="s">
        <v>3229</v>
      </c>
      <c r="J1252" s="91">
        <v>45414</v>
      </c>
      <c r="K1252" s="91">
        <v>45413</v>
      </c>
      <c r="L1252" s="89" t="s">
        <v>4828</v>
      </c>
      <c r="M1252" s="89" t="s">
        <v>3572</v>
      </c>
      <c r="N1252" s="89" t="s">
        <v>3573</v>
      </c>
      <c r="O1252" s="89" t="s">
        <v>88</v>
      </c>
      <c r="P1252" s="89" t="s">
        <v>603</v>
      </c>
      <c r="Q1252" s="89" t="s">
        <v>5633</v>
      </c>
      <c r="R1252" s="92" t="s">
        <v>91</v>
      </c>
      <c r="S1252" s="93" t="s">
        <v>91</v>
      </c>
      <c r="T1252" s="89"/>
      <c r="U1252" s="89" t="s">
        <v>3095</v>
      </c>
      <c r="V1252" s="89"/>
      <c r="W1252" s="89"/>
      <c r="X1252" s="89"/>
      <c r="Y1252" s="91"/>
    </row>
    <row r="1253" spans="1:25" x14ac:dyDescent="0.25">
      <c r="A1253" s="89">
        <v>54501</v>
      </c>
      <c r="B1253" s="90" t="s">
        <v>92</v>
      </c>
      <c r="C1253" s="89" t="s">
        <v>125</v>
      </c>
      <c r="D1253" s="89" t="s">
        <v>2710</v>
      </c>
      <c r="E1253" s="76" t="s">
        <v>126</v>
      </c>
      <c r="F1253" s="76" t="str">
        <f>VLOOKUP(E1253,Lookup!$A$1:$B$68,2,FALSE)</f>
        <v>Emergency Flow / ED</v>
      </c>
      <c r="G1253" s="89" t="s">
        <v>2732</v>
      </c>
      <c r="H1253" s="76" t="s">
        <v>4904</v>
      </c>
      <c r="I1253" s="76" t="s">
        <v>3240</v>
      </c>
      <c r="J1253" s="91">
        <v>45414</v>
      </c>
      <c r="K1253" s="91">
        <v>45413</v>
      </c>
      <c r="L1253" s="89"/>
      <c r="M1253" s="89" t="s">
        <v>1539</v>
      </c>
      <c r="N1253" s="89" t="s">
        <v>3123</v>
      </c>
      <c r="O1253" s="89" t="s">
        <v>127</v>
      </c>
      <c r="P1253" s="89" t="s">
        <v>128</v>
      </c>
      <c r="Q1253" s="89" t="s">
        <v>129</v>
      </c>
      <c r="R1253" s="92" t="s">
        <v>91</v>
      </c>
      <c r="S1253" s="93" t="s">
        <v>91</v>
      </c>
      <c r="T1253" s="89"/>
      <c r="U1253" s="89" t="s">
        <v>3095</v>
      </c>
      <c r="V1253" s="89"/>
      <c r="W1253" s="89"/>
      <c r="X1253" s="89"/>
      <c r="Y1253" s="91"/>
    </row>
    <row r="1254" spans="1:25" x14ac:dyDescent="0.25">
      <c r="A1254" s="89">
        <v>54488</v>
      </c>
      <c r="B1254" s="90" t="s">
        <v>85</v>
      </c>
      <c r="C1254" s="89" t="s">
        <v>86</v>
      </c>
      <c r="D1254" s="89" t="s">
        <v>2894</v>
      </c>
      <c r="E1254" s="76" t="s">
        <v>528</v>
      </c>
      <c r="F1254" s="76" t="str">
        <f>VLOOKUP(E1254,Lookup!$A$1:$B$68,2,FALSE)</f>
        <v>Integrated Surgery</v>
      </c>
      <c r="G1254" s="89" t="s">
        <v>2863</v>
      </c>
      <c r="H1254" s="76" t="s">
        <v>4970</v>
      </c>
      <c r="I1254" s="76" t="s">
        <v>46</v>
      </c>
      <c r="J1254" s="91">
        <v>45414</v>
      </c>
      <c r="K1254" s="91">
        <v>45413</v>
      </c>
      <c r="L1254" s="89" t="s">
        <v>4858</v>
      </c>
      <c r="M1254" s="89" t="s">
        <v>3562</v>
      </c>
      <c r="N1254" s="89" t="s">
        <v>3563</v>
      </c>
      <c r="O1254" s="89" t="s">
        <v>150</v>
      </c>
      <c r="P1254" s="89" t="s">
        <v>151</v>
      </c>
      <c r="Q1254" s="89" t="s">
        <v>529</v>
      </c>
      <c r="R1254" s="96" t="s">
        <v>104</v>
      </c>
      <c r="S1254" s="89"/>
      <c r="T1254" s="89"/>
      <c r="U1254" s="89"/>
      <c r="V1254" s="89"/>
      <c r="W1254" s="89"/>
      <c r="X1254" s="89"/>
      <c r="Y1254" s="91"/>
    </row>
    <row r="1255" spans="1:25" x14ac:dyDescent="0.25">
      <c r="A1255" s="89">
        <v>54470</v>
      </c>
      <c r="B1255" s="90" t="s">
        <v>85</v>
      </c>
      <c r="C1255" s="89" t="s">
        <v>86</v>
      </c>
      <c r="D1255" s="89" t="s">
        <v>2718</v>
      </c>
      <c r="E1255" s="76" t="s">
        <v>130</v>
      </c>
      <c r="F1255" s="76" t="str">
        <f>VLOOKUP(E1255,Lookup!$A$1:$B$68,2,FALSE)</f>
        <v>Medicine</v>
      </c>
      <c r="G1255" s="89" t="s">
        <v>2743</v>
      </c>
      <c r="H1255" s="76" t="s">
        <v>4904</v>
      </c>
      <c r="I1255" s="76" t="s">
        <v>3242</v>
      </c>
      <c r="J1255" s="91">
        <v>45414</v>
      </c>
      <c r="K1255" s="91">
        <v>45414</v>
      </c>
      <c r="L1255" s="89" t="s">
        <v>5628</v>
      </c>
      <c r="M1255" s="89" t="s">
        <v>3585</v>
      </c>
      <c r="N1255" s="89" t="s">
        <v>417</v>
      </c>
      <c r="O1255" s="89" t="s">
        <v>127</v>
      </c>
      <c r="P1255" s="89" t="s">
        <v>145</v>
      </c>
      <c r="Q1255" s="89" t="s">
        <v>149</v>
      </c>
      <c r="R1255" s="92" t="s">
        <v>91</v>
      </c>
      <c r="S1255" s="93" t="s">
        <v>91</v>
      </c>
      <c r="T1255" s="89"/>
      <c r="U1255" s="89" t="s">
        <v>3586</v>
      </c>
      <c r="V1255" s="89"/>
      <c r="W1255" s="89"/>
      <c r="X1255" s="89"/>
      <c r="Y1255" s="91"/>
    </row>
    <row r="1256" spans="1:25" x14ac:dyDescent="0.25">
      <c r="A1256" s="89">
        <v>54498</v>
      </c>
      <c r="B1256" s="90" t="s">
        <v>92</v>
      </c>
      <c r="C1256" s="89" t="s">
        <v>155</v>
      </c>
      <c r="D1256" s="89" t="s">
        <v>2712</v>
      </c>
      <c r="E1256" s="76" t="s">
        <v>45</v>
      </c>
      <c r="F1256" s="76" t="str">
        <f>VLOOKUP(E1256,Lookup!$A$1:$B$68,2,FALSE)</f>
        <v>Emergency Flow / ED</v>
      </c>
      <c r="G1256" s="89" t="s">
        <v>2717</v>
      </c>
      <c r="H1256" s="76" t="s">
        <v>4904</v>
      </c>
      <c r="I1256" s="76" t="s">
        <v>45</v>
      </c>
      <c r="J1256" s="91">
        <v>45414</v>
      </c>
      <c r="K1256" s="91">
        <v>45414</v>
      </c>
      <c r="L1256" s="89" t="s">
        <v>4752</v>
      </c>
      <c r="M1256" s="89" t="s">
        <v>3594</v>
      </c>
      <c r="N1256" s="89" t="s">
        <v>3595</v>
      </c>
      <c r="O1256" s="89" t="s">
        <v>131</v>
      </c>
      <c r="P1256" s="89" t="s">
        <v>132</v>
      </c>
      <c r="Q1256" s="89" t="s">
        <v>586</v>
      </c>
      <c r="R1256" s="92" t="s">
        <v>91</v>
      </c>
      <c r="S1256" s="93" t="s">
        <v>91</v>
      </c>
      <c r="T1256" s="89"/>
      <c r="U1256" s="89" t="s">
        <v>3034</v>
      </c>
      <c r="V1256" s="89"/>
      <c r="W1256" s="89"/>
      <c r="X1256" s="89"/>
      <c r="Y1256" s="91"/>
    </row>
    <row r="1257" spans="1:25" x14ac:dyDescent="0.25">
      <c r="A1257" s="89">
        <v>54492</v>
      </c>
      <c r="B1257" s="90" t="s">
        <v>85</v>
      </c>
      <c r="C1257" s="89" t="s">
        <v>86</v>
      </c>
      <c r="D1257" s="89" t="s">
        <v>2894</v>
      </c>
      <c r="E1257" s="76" t="s">
        <v>528</v>
      </c>
      <c r="F1257" s="76" t="str">
        <f>VLOOKUP(E1257,Lookup!$A$1:$B$68,2,FALSE)</f>
        <v>Integrated Surgery</v>
      </c>
      <c r="G1257" s="89" t="s">
        <v>3057</v>
      </c>
      <c r="H1257" s="76" t="s">
        <v>4923</v>
      </c>
      <c r="I1257" s="76" t="s">
        <v>53</v>
      </c>
      <c r="J1257" s="91">
        <v>45414</v>
      </c>
      <c r="K1257" s="91">
        <v>45414</v>
      </c>
      <c r="L1257" s="89" t="s">
        <v>4762</v>
      </c>
      <c r="M1257" s="89" t="s">
        <v>3596</v>
      </c>
      <c r="N1257" s="89" t="s">
        <v>3597</v>
      </c>
      <c r="O1257" s="89" t="s">
        <v>150</v>
      </c>
      <c r="P1257" s="89" t="s">
        <v>151</v>
      </c>
      <c r="Q1257" s="89" t="s">
        <v>98</v>
      </c>
      <c r="R1257" s="94" t="s">
        <v>99</v>
      </c>
      <c r="S1257" s="89"/>
      <c r="T1257" s="89"/>
      <c r="U1257" s="89"/>
      <c r="V1257" s="89"/>
      <c r="W1257" s="89"/>
      <c r="X1257" s="89"/>
      <c r="Y1257" s="91"/>
    </row>
    <row r="1258" spans="1:25" x14ac:dyDescent="0.25">
      <c r="A1258" s="89">
        <v>54623</v>
      </c>
      <c r="B1258" s="90" t="s">
        <v>92</v>
      </c>
      <c r="C1258" s="89" t="s">
        <v>155</v>
      </c>
      <c r="D1258" s="89" t="s">
        <v>2712</v>
      </c>
      <c r="E1258" s="76" t="s">
        <v>45</v>
      </c>
      <c r="F1258" s="76" t="str">
        <f>VLOOKUP(E1258,Lookup!$A$1:$B$68,2,FALSE)</f>
        <v>Emergency Flow / ED</v>
      </c>
      <c r="G1258" s="89" t="s">
        <v>2717</v>
      </c>
      <c r="H1258" s="76" t="s">
        <v>4904</v>
      </c>
      <c r="I1258" s="76" t="s">
        <v>45</v>
      </c>
      <c r="J1258" s="91">
        <v>45415</v>
      </c>
      <c r="K1258" s="91">
        <v>45413</v>
      </c>
      <c r="L1258" s="89" t="s">
        <v>5632</v>
      </c>
      <c r="M1258" s="89" t="s">
        <v>5920</v>
      </c>
      <c r="N1258" s="89" t="s">
        <v>3570</v>
      </c>
      <c r="O1258" s="89" t="s">
        <v>192</v>
      </c>
      <c r="P1258" s="89" t="s">
        <v>383</v>
      </c>
      <c r="Q1258" s="89" t="s">
        <v>383</v>
      </c>
      <c r="R1258" s="96" t="s">
        <v>104</v>
      </c>
      <c r="S1258" s="100" t="s">
        <v>104</v>
      </c>
      <c r="T1258" s="89"/>
      <c r="U1258" s="89" t="s">
        <v>3571</v>
      </c>
      <c r="V1258" s="89"/>
      <c r="W1258" s="89"/>
      <c r="X1258" s="89"/>
      <c r="Y1258" s="91"/>
    </row>
    <row r="1259" spans="1:25" x14ac:dyDescent="0.25">
      <c r="A1259" s="89">
        <v>54610</v>
      </c>
      <c r="B1259" s="108" t="s">
        <v>1895</v>
      </c>
      <c r="C1259" s="89" t="s">
        <v>125</v>
      </c>
      <c r="D1259" s="89" t="s">
        <v>2894</v>
      </c>
      <c r="E1259" s="76" t="s">
        <v>528</v>
      </c>
      <c r="F1259" s="76" t="str">
        <f>VLOOKUP(E1259,Lookup!$A$1:$B$68,2,FALSE)</f>
        <v>Integrated Surgery</v>
      </c>
      <c r="G1259" s="89" t="s">
        <v>2944</v>
      </c>
      <c r="H1259" s="76" t="s">
        <v>4970</v>
      </c>
      <c r="I1259" s="76" t="s">
        <v>55</v>
      </c>
      <c r="J1259" s="91">
        <v>45415</v>
      </c>
      <c r="K1259" s="91">
        <v>45413</v>
      </c>
      <c r="L1259" s="89" t="s">
        <v>5631</v>
      </c>
      <c r="M1259" s="89" t="s">
        <v>3576</v>
      </c>
      <c r="N1259" s="89" t="s">
        <v>3577</v>
      </c>
      <c r="O1259" s="89" t="s">
        <v>150</v>
      </c>
      <c r="P1259" s="89" t="s">
        <v>151</v>
      </c>
      <c r="Q1259" s="89" t="s">
        <v>529</v>
      </c>
      <c r="R1259" s="92" t="s">
        <v>91</v>
      </c>
      <c r="S1259" s="89"/>
      <c r="T1259" s="89"/>
      <c r="U1259" s="89"/>
      <c r="V1259" s="89"/>
      <c r="W1259" s="89"/>
      <c r="X1259" s="89"/>
      <c r="Y1259" s="91"/>
    </row>
    <row r="1260" spans="1:25" x14ac:dyDescent="0.25">
      <c r="A1260" s="89">
        <v>54578</v>
      </c>
      <c r="B1260" s="90" t="s">
        <v>92</v>
      </c>
      <c r="C1260" s="89" t="s">
        <v>86</v>
      </c>
      <c r="D1260" s="89" t="s">
        <v>2833</v>
      </c>
      <c r="E1260" s="76" t="s">
        <v>753</v>
      </c>
      <c r="F1260" s="76" t="str">
        <f>VLOOKUP(E1260,Lookup!$A$1:$B$68,2,FALSE)</f>
        <v>Emergency Flow / ED</v>
      </c>
      <c r="G1260" s="89" t="s">
        <v>2834</v>
      </c>
      <c r="H1260" s="76" t="s">
        <v>4970</v>
      </c>
      <c r="I1260" s="76" t="s">
        <v>3251</v>
      </c>
      <c r="J1260" s="91">
        <v>45415</v>
      </c>
      <c r="K1260" s="91">
        <v>45414</v>
      </c>
      <c r="L1260" s="89" t="s">
        <v>4754</v>
      </c>
      <c r="M1260" s="89" t="s">
        <v>3592</v>
      </c>
      <c r="N1260" s="89" t="s">
        <v>3593</v>
      </c>
      <c r="O1260" s="89" t="s">
        <v>115</v>
      </c>
      <c r="P1260" s="89" t="s">
        <v>116</v>
      </c>
      <c r="Q1260" s="89" t="s">
        <v>2343</v>
      </c>
      <c r="R1260" s="94" t="s">
        <v>99</v>
      </c>
      <c r="S1260" s="98" t="s">
        <v>99</v>
      </c>
      <c r="T1260" s="89"/>
      <c r="U1260" s="89" t="s">
        <v>3095</v>
      </c>
      <c r="V1260" s="89"/>
      <c r="W1260" s="89"/>
      <c r="X1260" s="89"/>
      <c r="Y1260" s="91"/>
    </row>
    <row r="1261" spans="1:25" x14ac:dyDescent="0.25">
      <c r="A1261" s="89">
        <v>54554</v>
      </c>
      <c r="B1261" s="90" t="s">
        <v>85</v>
      </c>
      <c r="C1261" s="89" t="s">
        <v>86</v>
      </c>
      <c r="D1261" s="89" t="s">
        <v>2719</v>
      </c>
      <c r="E1261" s="76" t="s">
        <v>831</v>
      </c>
      <c r="F1261" s="76" t="str">
        <f>VLOOKUP(E1261,Lookup!$A$1:$B$68,2,FALSE)</f>
        <v>Emergency Flow / ED</v>
      </c>
      <c r="G1261" s="89" t="s">
        <v>2720</v>
      </c>
      <c r="H1261" s="76" t="s">
        <v>4904</v>
      </c>
      <c r="I1261" s="76" t="s">
        <v>3217</v>
      </c>
      <c r="J1261" s="91">
        <v>45415</v>
      </c>
      <c r="K1261" s="91">
        <v>45415</v>
      </c>
      <c r="L1261" s="89"/>
      <c r="M1261" s="89" t="s">
        <v>3598</v>
      </c>
      <c r="N1261" s="89" t="s">
        <v>3599</v>
      </c>
      <c r="O1261" s="89" t="s">
        <v>88</v>
      </c>
      <c r="P1261" s="89" t="s">
        <v>158</v>
      </c>
      <c r="Q1261" s="89" t="s">
        <v>89</v>
      </c>
      <c r="R1261" s="92" t="s">
        <v>91</v>
      </c>
      <c r="S1261" s="93" t="s">
        <v>91</v>
      </c>
      <c r="T1261" s="89"/>
      <c r="U1261" s="89" t="s">
        <v>3600</v>
      </c>
      <c r="V1261" s="89"/>
      <c r="W1261" s="89"/>
      <c r="X1261" s="89"/>
      <c r="Y1261" s="91"/>
    </row>
    <row r="1262" spans="1:25" x14ac:dyDescent="0.25">
      <c r="A1262" s="89">
        <v>54602</v>
      </c>
      <c r="B1262" s="90" t="s">
        <v>92</v>
      </c>
      <c r="C1262" s="89" t="s">
        <v>86</v>
      </c>
      <c r="D1262" s="89" t="s">
        <v>2872</v>
      </c>
      <c r="E1262" s="76" t="s">
        <v>261</v>
      </c>
      <c r="F1262" s="76" t="str">
        <f>VLOOKUP(E1262,Lookup!$A$1:$B$68,2,FALSE)</f>
        <v>Emergency Flow / ED</v>
      </c>
      <c r="G1262" s="89" t="s">
        <v>3603</v>
      </c>
      <c r="H1262" s="76" t="s">
        <v>5630</v>
      </c>
      <c r="J1262" s="91">
        <v>45415</v>
      </c>
      <c r="K1262" s="91">
        <v>45415</v>
      </c>
      <c r="L1262" s="89" t="s">
        <v>4805</v>
      </c>
      <c r="M1262" s="89" t="s">
        <v>3604</v>
      </c>
      <c r="N1262" s="89" t="s">
        <v>3605</v>
      </c>
      <c r="O1262" s="89" t="s">
        <v>139</v>
      </c>
      <c r="P1262" s="89" t="s">
        <v>143</v>
      </c>
      <c r="Q1262" s="89" t="s">
        <v>269</v>
      </c>
      <c r="R1262" s="92" t="s">
        <v>91</v>
      </c>
      <c r="S1262" s="93" t="s">
        <v>91</v>
      </c>
      <c r="T1262" s="89"/>
      <c r="U1262" s="89" t="s">
        <v>2756</v>
      </c>
      <c r="V1262" s="89"/>
      <c r="W1262" s="89"/>
      <c r="X1262" s="89"/>
      <c r="Y1262" s="91"/>
    </row>
    <row r="1263" spans="1:25" x14ac:dyDescent="0.25">
      <c r="A1263" s="89">
        <v>54613</v>
      </c>
      <c r="B1263" s="90" t="s">
        <v>92</v>
      </c>
      <c r="C1263" s="89" t="s">
        <v>86</v>
      </c>
      <c r="D1263" s="89" t="s">
        <v>2723</v>
      </c>
      <c r="E1263" s="76" t="s">
        <v>36</v>
      </c>
      <c r="F1263" s="76" t="str">
        <f>VLOOKUP(E1263,Lookup!$A$1:$B$68,2,FALSE)</f>
        <v>Emergency Flow / ED</v>
      </c>
      <c r="G1263" s="89" t="s">
        <v>2724</v>
      </c>
      <c r="H1263" s="76" t="s">
        <v>4904</v>
      </c>
      <c r="I1263" s="76" t="s">
        <v>36</v>
      </c>
      <c r="J1263" s="91">
        <v>45415</v>
      </c>
      <c r="K1263" s="91">
        <v>45415</v>
      </c>
      <c r="L1263" s="89" t="s">
        <v>4787</v>
      </c>
      <c r="M1263" s="89" t="s">
        <v>3606</v>
      </c>
      <c r="N1263" s="89" t="s">
        <v>3607</v>
      </c>
      <c r="O1263" s="89" t="s">
        <v>88</v>
      </c>
      <c r="P1263" s="89" t="s">
        <v>158</v>
      </c>
      <c r="Q1263" s="89" t="s">
        <v>89</v>
      </c>
      <c r="R1263" s="92" t="s">
        <v>91</v>
      </c>
      <c r="S1263" s="98" t="s">
        <v>99</v>
      </c>
      <c r="T1263" s="89"/>
      <c r="U1263" s="89" t="s">
        <v>5926</v>
      </c>
      <c r="V1263" s="89"/>
      <c r="W1263" s="89"/>
      <c r="X1263" s="89"/>
      <c r="Y1263" s="91"/>
    </row>
    <row r="1264" spans="1:25" x14ac:dyDescent="0.25">
      <c r="A1264" s="89">
        <v>54639</v>
      </c>
      <c r="B1264" s="90" t="s">
        <v>85</v>
      </c>
      <c r="C1264" s="89" t="s">
        <v>86</v>
      </c>
      <c r="D1264" s="89" t="s">
        <v>2719</v>
      </c>
      <c r="E1264" s="76" t="s">
        <v>831</v>
      </c>
      <c r="F1264" s="76" t="str">
        <f>VLOOKUP(E1264,Lookup!$A$1:$B$68,2,FALSE)</f>
        <v>Emergency Flow / ED</v>
      </c>
      <c r="G1264" s="89" t="s">
        <v>2720</v>
      </c>
      <c r="H1264" s="76" t="s">
        <v>4904</v>
      </c>
      <c r="I1264" s="76" t="s">
        <v>3217</v>
      </c>
      <c r="J1264" s="91">
        <v>45416</v>
      </c>
      <c r="K1264" s="91">
        <v>45415</v>
      </c>
      <c r="L1264" s="89" t="s">
        <v>4843</v>
      </c>
      <c r="M1264" s="89" t="s">
        <v>3601</v>
      </c>
      <c r="N1264" s="89" t="s">
        <v>3602</v>
      </c>
      <c r="O1264" s="89" t="s">
        <v>88</v>
      </c>
      <c r="P1264" s="89" t="s">
        <v>158</v>
      </c>
      <c r="Q1264" s="89" t="s">
        <v>190</v>
      </c>
      <c r="R1264" s="96" t="s">
        <v>104</v>
      </c>
      <c r="S1264" s="93" t="s">
        <v>91</v>
      </c>
      <c r="T1264" s="89"/>
      <c r="U1264" s="89" t="s">
        <v>2960</v>
      </c>
      <c r="V1264" s="89"/>
      <c r="W1264" s="89"/>
      <c r="X1264" s="89"/>
      <c r="Y1264" s="91"/>
    </row>
    <row r="1265" spans="1:25" x14ac:dyDescent="0.25">
      <c r="A1265" s="89">
        <v>54654</v>
      </c>
      <c r="B1265" s="90" t="s">
        <v>85</v>
      </c>
      <c r="C1265" s="89" t="s">
        <v>86</v>
      </c>
      <c r="D1265" s="89" t="s">
        <v>2719</v>
      </c>
      <c r="E1265" s="76" t="s">
        <v>831</v>
      </c>
      <c r="F1265" s="76" t="str">
        <f>VLOOKUP(E1265,Lookup!$A$1:$B$68,2,FALSE)</f>
        <v>Emergency Flow / ED</v>
      </c>
      <c r="G1265" s="89" t="s">
        <v>2720</v>
      </c>
      <c r="H1265" s="76" t="s">
        <v>4904</v>
      </c>
      <c r="I1265" s="76" t="s">
        <v>3217</v>
      </c>
      <c r="J1265" s="91">
        <v>45416</v>
      </c>
      <c r="K1265" s="91">
        <v>45416</v>
      </c>
      <c r="L1265" s="89" t="s">
        <v>4845</v>
      </c>
      <c r="M1265" s="89" t="s">
        <v>3826</v>
      </c>
      <c r="N1265" s="89" t="s">
        <v>3827</v>
      </c>
      <c r="O1265" s="89" t="s">
        <v>88</v>
      </c>
      <c r="P1265" s="89" t="s">
        <v>90</v>
      </c>
      <c r="Q1265" s="89" t="s">
        <v>157</v>
      </c>
      <c r="R1265" s="92" t="s">
        <v>91</v>
      </c>
      <c r="S1265" s="89"/>
      <c r="T1265" s="89"/>
      <c r="U1265" s="89"/>
      <c r="V1265" s="89"/>
      <c r="W1265" s="89"/>
      <c r="X1265" s="89"/>
      <c r="Y1265" s="91"/>
    </row>
    <row r="1266" spans="1:25" x14ac:dyDescent="0.25">
      <c r="A1266" s="89">
        <v>54635</v>
      </c>
      <c r="B1266" s="90" t="s">
        <v>92</v>
      </c>
      <c r="C1266" s="89" t="s">
        <v>86</v>
      </c>
      <c r="D1266" s="89" t="s">
        <v>2723</v>
      </c>
      <c r="E1266" s="76" t="s">
        <v>36</v>
      </c>
      <c r="F1266" s="76" t="str">
        <f>VLOOKUP(E1266,Lookup!$A$1:$B$68,2,FALSE)</f>
        <v>Emergency Flow / ED</v>
      </c>
      <c r="G1266" s="89" t="s">
        <v>2724</v>
      </c>
      <c r="H1266" s="76" t="s">
        <v>4904</v>
      </c>
      <c r="I1266" s="76" t="s">
        <v>36</v>
      </c>
      <c r="J1266" s="91">
        <v>45416</v>
      </c>
      <c r="K1266" s="91">
        <v>45416</v>
      </c>
      <c r="L1266" s="89" t="s">
        <v>4784</v>
      </c>
      <c r="M1266" s="89" t="s">
        <v>3611</v>
      </c>
      <c r="N1266" s="89" t="s">
        <v>3612</v>
      </c>
      <c r="O1266" s="89" t="s">
        <v>88</v>
      </c>
      <c r="P1266" s="89" t="s">
        <v>158</v>
      </c>
      <c r="Q1266" s="89" t="s">
        <v>157</v>
      </c>
      <c r="R1266" s="92" t="s">
        <v>91</v>
      </c>
      <c r="S1266" s="93" t="s">
        <v>91</v>
      </c>
      <c r="T1266" s="89"/>
      <c r="U1266" s="89" t="s">
        <v>3095</v>
      </c>
      <c r="V1266" s="89"/>
      <c r="W1266" s="89"/>
      <c r="X1266" s="89"/>
      <c r="Y1266" s="91"/>
    </row>
    <row r="1267" spans="1:25" x14ac:dyDescent="0.25">
      <c r="A1267" s="89">
        <v>54665</v>
      </c>
      <c r="B1267" s="90" t="s">
        <v>92</v>
      </c>
      <c r="C1267" s="89" t="s">
        <v>86</v>
      </c>
      <c r="D1267" s="89" t="s">
        <v>2729</v>
      </c>
      <c r="E1267" s="76" t="s">
        <v>228</v>
      </c>
      <c r="F1267" s="76" t="str">
        <f>VLOOKUP(E1267,Lookup!$A$1:$B$68,2,FALSE)</f>
        <v>Integrated Surgery</v>
      </c>
      <c r="G1267" s="89" t="s">
        <v>2879</v>
      </c>
      <c r="H1267" s="76" t="s">
        <v>4904</v>
      </c>
      <c r="I1267" s="76" t="s">
        <v>50</v>
      </c>
      <c r="J1267" s="91">
        <v>45416</v>
      </c>
      <c r="K1267" s="91">
        <v>45416</v>
      </c>
      <c r="L1267" s="89"/>
      <c r="M1267" s="89" t="s">
        <v>3613</v>
      </c>
      <c r="N1267" s="89" t="s">
        <v>3614</v>
      </c>
      <c r="O1267" s="89" t="s">
        <v>4942</v>
      </c>
      <c r="P1267" s="89" t="s">
        <v>1074</v>
      </c>
      <c r="Q1267" s="89" t="s">
        <v>1075</v>
      </c>
      <c r="R1267" s="94" t="s">
        <v>99</v>
      </c>
      <c r="S1267" s="98" t="s">
        <v>99</v>
      </c>
      <c r="T1267" s="89"/>
      <c r="U1267" s="89" t="s">
        <v>3615</v>
      </c>
      <c r="V1267" s="89"/>
      <c r="W1267" s="89"/>
      <c r="X1267" s="89"/>
      <c r="Y1267" s="91"/>
    </row>
    <row r="1268" spans="1:25" x14ac:dyDescent="0.25">
      <c r="A1268" s="89">
        <v>54703</v>
      </c>
      <c r="B1268" s="90" t="s">
        <v>92</v>
      </c>
      <c r="C1268" s="89" t="s">
        <v>86</v>
      </c>
      <c r="D1268" s="89" t="s">
        <v>2721</v>
      </c>
      <c r="E1268" s="76" t="s">
        <v>100</v>
      </c>
      <c r="F1268" s="76" t="str">
        <f>VLOOKUP(E1268,Lookup!$A$1:$B$68,2,FALSE)</f>
        <v>Specialist Surgery</v>
      </c>
      <c r="G1268" s="89" t="s">
        <v>2722</v>
      </c>
      <c r="H1268" s="76" t="s">
        <v>4904</v>
      </c>
      <c r="I1268" s="76" t="s">
        <v>3305</v>
      </c>
      <c r="J1268" s="91">
        <v>45417</v>
      </c>
      <c r="K1268" s="91">
        <v>45414</v>
      </c>
      <c r="L1268" s="89" t="s">
        <v>4797</v>
      </c>
      <c r="M1268" s="89" t="s">
        <v>3587</v>
      </c>
      <c r="N1268" s="89" t="s">
        <v>3588</v>
      </c>
      <c r="O1268" s="89" t="s">
        <v>96</v>
      </c>
      <c r="P1268" s="89" t="s">
        <v>97</v>
      </c>
      <c r="Q1268" s="89" t="s">
        <v>524</v>
      </c>
      <c r="R1268" s="95" t="s">
        <v>11</v>
      </c>
      <c r="S1268" s="100" t="s">
        <v>104</v>
      </c>
      <c r="T1268" s="99" t="s">
        <v>104</v>
      </c>
      <c r="U1268" s="89" t="s">
        <v>3589</v>
      </c>
      <c r="V1268" s="89" t="s">
        <v>3590</v>
      </c>
      <c r="W1268" s="89"/>
      <c r="X1268" s="89" t="s">
        <v>3591</v>
      </c>
      <c r="Y1268" s="91"/>
    </row>
    <row r="1269" spans="1:25" x14ac:dyDescent="0.25">
      <c r="A1269" s="89">
        <v>54681</v>
      </c>
      <c r="B1269" s="90" t="s">
        <v>92</v>
      </c>
      <c r="C1269" s="89" t="s">
        <v>86</v>
      </c>
      <c r="D1269" s="89" t="s">
        <v>2811</v>
      </c>
      <c r="E1269" s="76" t="s">
        <v>204</v>
      </c>
      <c r="F1269" s="76" t="str">
        <f>VLOOKUP(E1269,Lookup!$A$1:$B$68,2,FALSE)</f>
        <v>Medicine</v>
      </c>
      <c r="G1269" s="89" t="s">
        <v>2812</v>
      </c>
      <c r="H1269" s="76" t="s">
        <v>4904</v>
      </c>
      <c r="I1269" s="76" t="s">
        <v>3231</v>
      </c>
      <c r="J1269" s="91">
        <v>45417</v>
      </c>
      <c r="K1269" s="91">
        <v>45416</v>
      </c>
      <c r="L1269" s="89" t="s">
        <v>4788</v>
      </c>
      <c r="M1269" s="89" t="s">
        <v>3609</v>
      </c>
      <c r="N1269" s="89" t="s">
        <v>3610</v>
      </c>
      <c r="O1269" s="89" t="s">
        <v>88</v>
      </c>
      <c r="P1269" s="89" t="s">
        <v>229</v>
      </c>
      <c r="Q1269" s="89" t="s">
        <v>4908</v>
      </c>
      <c r="R1269" s="94" t="s">
        <v>99</v>
      </c>
      <c r="S1269" s="98" t="s">
        <v>99</v>
      </c>
      <c r="T1269" s="89"/>
      <c r="U1269" s="89" t="s">
        <v>3095</v>
      </c>
      <c r="V1269" s="89"/>
      <c r="W1269" s="89"/>
      <c r="X1269" s="89"/>
      <c r="Y1269" s="91"/>
    </row>
    <row r="1270" spans="1:25" x14ac:dyDescent="0.25">
      <c r="A1270" s="89">
        <v>54702</v>
      </c>
      <c r="B1270" s="90" t="s">
        <v>85</v>
      </c>
      <c r="C1270" s="89" t="s">
        <v>86</v>
      </c>
      <c r="D1270" s="89" t="s">
        <v>2723</v>
      </c>
      <c r="E1270" s="76" t="s">
        <v>36</v>
      </c>
      <c r="F1270" s="76" t="str">
        <f>VLOOKUP(E1270,Lookup!$A$1:$B$68,2,FALSE)</f>
        <v>Emergency Flow / ED</v>
      </c>
      <c r="G1270" s="89" t="s">
        <v>2724</v>
      </c>
      <c r="H1270" s="76" t="s">
        <v>4904</v>
      </c>
      <c r="I1270" s="76" t="s">
        <v>36</v>
      </c>
      <c r="J1270" s="91">
        <v>45417</v>
      </c>
      <c r="K1270" s="91">
        <v>45417</v>
      </c>
      <c r="L1270" s="89"/>
      <c r="M1270" s="89" t="s">
        <v>5927</v>
      </c>
      <c r="N1270" s="89" t="s">
        <v>4163</v>
      </c>
      <c r="O1270" s="89" t="s">
        <v>135</v>
      </c>
      <c r="P1270" s="89" t="s">
        <v>136</v>
      </c>
      <c r="Q1270" s="89" t="s">
        <v>141</v>
      </c>
      <c r="R1270" s="95" t="s">
        <v>11</v>
      </c>
      <c r="S1270" s="100" t="s">
        <v>104</v>
      </c>
      <c r="T1270" s="99" t="s">
        <v>104</v>
      </c>
      <c r="U1270" s="89" t="s">
        <v>5927</v>
      </c>
      <c r="V1270" s="89" t="s">
        <v>4164</v>
      </c>
      <c r="W1270" s="89"/>
      <c r="X1270" s="89" t="s">
        <v>4165</v>
      </c>
      <c r="Y1270" s="91">
        <v>45422</v>
      </c>
    </row>
    <row r="1271" spans="1:25" x14ac:dyDescent="0.25">
      <c r="A1271" s="89">
        <v>54697</v>
      </c>
      <c r="B1271" s="90" t="s">
        <v>92</v>
      </c>
      <c r="C1271" s="89" t="s">
        <v>86</v>
      </c>
      <c r="D1271" s="89" t="s">
        <v>2721</v>
      </c>
      <c r="E1271" s="76" t="s">
        <v>100</v>
      </c>
      <c r="F1271" s="76" t="str">
        <f>VLOOKUP(E1271,Lookup!$A$1:$B$68,2,FALSE)</f>
        <v>Specialist Surgery</v>
      </c>
      <c r="G1271" s="89" t="s">
        <v>2867</v>
      </c>
      <c r="H1271" s="76" t="s">
        <v>4904</v>
      </c>
      <c r="I1271" s="76" t="s">
        <v>3218</v>
      </c>
      <c r="J1271" s="91">
        <v>45417</v>
      </c>
      <c r="K1271" s="91">
        <v>45417</v>
      </c>
      <c r="L1271" s="89" t="s">
        <v>5629</v>
      </c>
      <c r="M1271" s="89" t="s">
        <v>3619</v>
      </c>
      <c r="N1271" s="89" t="s">
        <v>3620</v>
      </c>
      <c r="O1271" s="89" t="s">
        <v>150</v>
      </c>
      <c r="P1271" s="89" t="s">
        <v>151</v>
      </c>
      <c r="Q1271" s="89" t="s">
        <v>98</v>
      </c>
      <c r="R1271" s="92" t="s">
        <v>91</v>
      </c>
      <c r="S1271" s="93" t="s">
        <v>91</v>
      </c>
      <c r="T1271" s="89"/>
      <c r="U1271" s="89" t="s">
        <v>4111</v>
      </c>
      <c r="V1271" s="89"/>
      <c r="W1271" s="89"/>
      <c r="X1271" s="89"/>
      <c r="Y1271" s="91"/>
    </row>
    <row r="1272" spans="1:25" x14ac:dyDescent="0.25">
      <c r="A1272" s="89">
        <v>54768</v>
      </c>
      <c r="B1272" s="90" t="s">
        <v>92</v>
      </c>
      <c r="C1272" s="89" t="s">
        <v>86</v>
      </c>
      <c r="D1272" s="89" t="s">
        <v>2709</v>
      </c>
      <c r="E1272" s="76" t="s">
        <v>122</v>
      </c>
      <c r="F1272" s="76" t="str">
        <f>VLOOKUP(E1272,Lookup!$A$1:$B$68,2,FALSE)</f>
        <v>Integrated Surgery</v>
      </c>
      <c r="G1272" s="89" t="s">
        <v>2720</v>
      </c>
      <c r="H1272" s="76" t="s">
        <v>4904</v>
      </c>
      <c r="I1272" s="76" t="s">
        <v>3217</v>
      </c>
      <c r="J1272" s="91">
        <v>45419</v>
      </c>
      <c r="K1272" s="91">
        <v>45419</v>
      </c>
      <c r="L1272" s="89" t="s">
        <v>4754</v>
      </c>
      <c r="M1272" s="89" t="s">
        <v>5928</v>
      </c>
      <c r="N1272" s="89" t="s">
        <v>5929</v>
      </c>
      <c r="O1272" s="89" t="s">
        <v>4942</v>
      </c>
      <c r="P1272" s="89" t="s">
        <v>354</v>
      </c>
      <c r="Q1272" s="89" t="s">
        <v>355</v>
      </c>
      <c r="R1272" s="96" t="s">
        <v>104</v>
      </c>
      <c r="S1272" s="89"/>
      <c r="T1272" s="89"/>
      <c r="U1272" s="89"/>
      <c r="V1272" s="89"/>
      <c r="W1272" s="89"/>
      <c r="X1272" s="89"/>
      <c r="Y1272" s="91"/>
    </row>
    <row r="1273" spans="1:25" x14ac:dyDescent="0.25">
      <c r="A1273" s="89">
        <v>54798</v>
      </c>
      <c r="B1273" s="108" t="s">
        <v>1895</v>
      </c>
      <c r="C1273" s="89" t="s">
        <v>125</v>
      </c>
      <c r="D1273" s="89" t="s">
        <v>2894</v>
      </c>
      <c r="E1273" s="76" t="s">
        <v>528</v>
      </c>
      <c r="F1273" s="76" t="str">
        <f>VLOOKUP(E1273,Lookup!$A$1:$B$68,2,FALSE)</f>
        <v>Integrated Surgery</v>
      </c>
      <c r="G1273" s="89" t="s">
        <v>2905</v>
      </c>
      <c r="H1273" s="76" t="s">
        <v>4904</v>
      </c>
      <c r="I1273" s="76" t="s">
        <v>3256</v>
      </c>
      <c r="J1273" s="91">
        <v>45419</v>
      </c>
      <c r="K1273" s="91">
        <v>45419</v>
      </c>
      <c r="L1273" s="89" t="s">
        <v>4760</v>
      </c>
      <c r="M1273" s="89" t="s">
        <v>3629</v>
      </c>
      <c r="N1273" s="89" t="s">
        <v>3630</v>
      </c>
      <c r="O1273" s="89" t="s">
        <v>150</v>
      </c>
      <c r="P1273" s="89" t="s">
        <v>151</v>
      </c>
      <c r="Q1273" s="89" t="s">
        <v>529</v>
      </c>
      <c r="R1273" s="96" t="s">
        <v>104</v>
      </c>
      <c r="S1273" s="89"/>
      <c r="T1273" s="89"/>
      <c r="U1273" s="89"/>
      <c r="V1273" s="89"/>
      <c r="W1273" s="89"/>
      <c r="X1273" s="89"/>
      <c r="Y1273" s="91"/>
    </row>
    <row r="1274" spans="1:25" x14ac:dyDescent="0.25">
      <c r="A1274" s="89">
        <v>54809</v>
      </c>
      <c r="B1274" s="90" t="s">
        <v>85</v>
      </c>
      <c r="C1274" s="89" t="s">
        <v>86</v>
      </c>
      <c r="D1274" s="89" t="s">
        <v>2719</v>
      </c>
      <c r="E1274" s="76" t="s">
        <v>831</v>
      </c>
      <c r="F1274" s="76" t="str">
        <f>VLOOKUP(E1274,Lookup!$A$1:$B$68,2,FALSE)</f>
        <v>Emergency Flow / ED</v>
      </c>
      <c r="G1274" s="89" t="s">
        <v>2720</v>
      </c>
      <c r="H1274" s="76" t="s">
        <v>4904</v>
      </c>
      <c r="I1274" s="76" t="s">
        <v>3217</v>
      </c>
      <c r="J1274" s="91">
        <v>45419</v>
      </c>
      <c r="K1274" s="91">
        <v>45419</v>
      </c>
      <c r="L1274" s="89" t="s">
        <v>5628</v>
      </c>
      <c r="M1274" s="89" t="s">
        <v>3622</v>
      </c>
      <c r="N1274" s="89" t="s">
        <v>3623</v>
      </c>
      <c r="O1274" s="89" t="s">
        <v>88</v>
      </c>
      <c r="P1274" s="89" t="s">
        <v>158</v>
      </c>
      <c r="Q1274" s="89" t="s">
        <v>157</v>
      </c>
      <c r="R1274" s="92" t="s">
        <v>91</v>
      </c>
      <c r="S1274" s="93" t="s">
        <v>91</v>
      </c>
      <c r="T1274" s="89"/>
      <c r="U1274" s="89" t="s">
        <v>3624</v>
      </c>
      <c r="V1274" s="89"/>
      <c r="W1274" s="89"/>
      <c r="X1274" s="89"/>
      <c r="Y1274" s="91"/>
    </row>
    <row r="1275" spans="1:25" x14ac:dyDescent="0.25">
      <c r="A1275" s="89">
        <v>54857</v>
      </c>
      <c r="B1275" s="90" t="s">
        <v>92</v>
      </c>
      <c r="C1275" s="89" t="s">
        <v>86</v>
      </c>
      <c r="D1275" s="89" t="s">
        <v>2710</v>
      </c>
      <c r="E1275" s="76" t="s">
        <v>126</v>
      </c>
      <c r="F1275" s="76" t="str">
        <f>VLOOKUP(E1275,Lookup!$A$1:$B$68,2,FALSE)</f>
        <v>Emergency Flow / ED</v>
      </c>
      <c r="G1275" s="89" t="s">
        <v>2711</v>
      </c>
      <c r="H1275" s="76" t="s">
        <v>4904</v>
      </c>
      <c r="I1275" s="76" t="s">
        <v>3243</v>
      </c>
      <c r="J1275" s="91">
        <v>45420</v>
      </c>
      <c r="K1275" s="91">
        <v>45406</v>
      </c>
      <c r="L1275" s="89"/>
      <c r="M1275" s="89" t="s">
        <v>3547</v>
      </c>
      <c r="N1275" s="89" t="s">
        <v>3548</v>
      </c>
      <c r="O1275" s="89" t="s">
        <v>153</v>
      </c>
      <c r="P1275" s="89" t="s">
        <v>199</v>
      </c>
      <c r="Q1275" s="89" t="s">
        <v>213</v>
      </c>
      <c r="R1275" s="96" t="s">
        <v>104</v>
      </c>
      <c r="S1275" s="100" t="s">
        <v>104</v>
      </c>
      <c r="T1275" s="89"/>
      <c r="U1275" s="89" t="s">
        <v>3034</v>
      </c>
      <c r="V1275" s="89"/>
      <c r="W1275" s="89"/>
      <c r="X1275" s="89"/>
      <c r="Y1275" s="91"/>
    </row>
    <row r="1276" spans="1:25" x14ac:dyDescent="0.25">
      <c r="A1276" s="89">
        <v>54851</v>
      </c>
      <c r="B1276" s="90" t="s">
        <v>92</v>
      </c>
      <c r="C1276" s="89" t="s">
        <v>125</v>
      </c>
      <c r="D1276" s="89" t="s">
        <v>2847</v>
      </c>
      <c r="E1276" s="76" t="s">
        <v>165</v>
      </c>
      <c r="F1276" s="76" t="str">
        <f>VLOOKUP(E1276,Lookup!$A$1:$B$68,2,FALSE)</f>
        <v>Emergency Flow / ED</v>
      </c>
      <c r="G1276" s="89" t="s">
        <v>2735</v>
      </c>
      <c r="H1276" s="76" t="s">
        <v>4904</v>
      </c>
      <c r="I1276" s="76" t="s">
        <v>3292</v>
      </c>
      <c r="J1276" s="91">
        <v>45420</v>
      </c>
      <c r="K1276" s="91">
        <v>45416</v>
      </c>
      <c r="L1276" s="89" t="s">
        <v>4787</v>
      </c>
      <c r="M1276" s="89" t="s">
        <v>3825</v>
      </c>
      <c r="N1276" s="89" t="s">
        <v>3608</v>
      </c>
      <c r="O1276" s="89" t="s">
        <v>127</v>
      </c>
      <c r="P1276" s="89" t="s">
        <v>128</v>
      </c>
      <c r="Q1276" s="89" t="s">
        <v>189</v>
      </c>
      <c r="R1276" s="92" t="s">
        <v>91</v>
      </c>
      <c r="S1276" s="98" t="s">
        <v>99</v>
      </c>
      <c r="T1276" s="89"/>
      <c r="U1276" s="89" t="s">
        <v>4162</v>
      </c>
      <c r="V1276" s="89"/>
      <c r="W1276" s="89"/>
      <c r="X1276" s="89"/>
      <c r="Y1276" s="91"/>
    </row>
    <row r="1277" spans="1:25" x14ac:dyDescent="0.25">
      <c r="A1277" s="89">
        <v>54837</v>
      </c>
      <c r="B1277" s="90" t="s">
        <v>85</v>
      </c>
      <c r="C1277" s="89" t="s">
        <v>86</v>
      </c>
      <c r="D1277" s="89" t="s">
        <v>2811</v>
      </c>
      <c r="E1277" s="76" t="s">
        <v>204</v>
      </c>
      <c r="F1277" s="76" t="str">
        <f>VLOOKUP(E1277,Lookup!$A$1:$B$68,2,FALSE)</f>
        <v>Medicine</v>
      </c>
      <c r="G1277" s="89" t="s">
        <v>2812</v>
      </c>
      <c r="H1277" s="76" t="s">
        <v>4904</v>
      </c>
      <c r="I1277" s="76" t="s">
        <v>3231</v>
      </c>
      <c r="J1277" s="91">
        <v>45420</v>
      </c>
      <c r="K1277" s="91">
        <v>45419</v>
      </c>
      <c r="L1277" s="89"/>
      <c r="M1277" s="89" t="s">
        <v>3633</v>
      </c>
      <c r="N1277" s="89" t="s">
        <v>3634</v>
      </c>
      <c r="O1277" s="89" t="s">
        <v>88</v>
      </c>
      <c r="P1277" s="89" t="s">
        <v>158</v>
      </c>
      <c r="Q1277" s="89" t="s">
        <v>157</v>
      </c>
      <c r="R1277" s="94" t="s">
        <v>99</v>
      </c>
      <c r="S1277" s="93" t="s">
        <v>91</v>
      </c>
      <c r="T1277" s="89"/>
      <c r="U1277" s="89" t="s">
        <v>4166</v>
      </c>
      <c r="V1277" s="89"/>
      <c r="W1277" s="89"/>
      <c r="X1277" s="89"/>
      <c r="Y1277" s="91"/>
    </row>
    <row r="1278" spans="1:25" x14ac:dyDescent="0.25">
      <c r="A1278" s="89">
        <v>54861</v>
      </c>
      <c r="B1278" s="90" t="s">
        <v>85</v>
      </c>
      <c r="C1278" s="89" t="s">
        <v>86</v>
      </c>
      <c r="D1278" s="89" t="s">
        <v>2894</v>
      </c>
      <c r="E1278" s="76" t="s">
        <v>528</v>
      </c>
      <c r="F1278" s="76" t="str">
        <f>VLOOKUP(E1278,Lookup!$A$1:$B$68,2,FALSE)</f>
        <v>Integrated Surgery</v>
      </c>
      <c r="G1278" s="89" t="s">
        <v>2863</v>
      </c>
      <c r="H1278" s="76" t="s">
        <v>4970</v>
      </c>
      <c r="I1278" s="76" t="s">
        <v>46</v>
      </c>
      <c r="J1278" s="91">
        <v>45420</v>
      </c>
      <c r="K1278" s="91">
        <v>45419</v>
      </c>
      <c r="L1278" s="89" t="s">
        <v>4755</v>
      </c>
      <c r="M1278" s="89" t="s">
        <v>3627</v>
      </c>
      <c r="N1278" s="89" t="s">
        <v>3628</v>
      </c>
      <c r="O1278" s="89" t="s">
        <v>150</v>
      </c>
      <c r="P1278" s="89" t="s">
        <v>151</v>
      </c>
      <c r="Q1278" s="89" t="s">
        <v>529</v>
      </c>
      <c r="R1278" s="96" t="s">
        <v>104</v>
      </c>
      <c r="S1278" s="89"/>
      <c r="T1278" s="89"/>
      <c r="U1278" s="89"/>
      <c r="V1278" s="89"/>
      <c r="W1278" s="89"/>
      <c r="X1278" s="89"/>
      <c r="Y1278" s="91"/>
    </row>
    <row r="1279" spans="1:25" x14ac:dyDescent="0.25">
      <c r="A1279" s="89">
        <v>54892</v>
      </c>
      <c r="B1279" s="90" t="s">
        <v>85</v>
      </c>
      <c r="C1279" s="89" t="s">
        <v>125</v>
      </c>
      <c r="D1279" s="89" t="s">
        <v>2894</v>
      </c>
      <c r="E1279" s="76" t="s">
        <v>528</v>
      </c>
      <c r="F1279" s="76" t="str">
        <f>VLOOKUP(E1279,Lookup!$A$1:$B$68,2,FALSE)</f>
        <v>Integrated Surgery</v>
      </c>
      <c r="G1279" s="89" t="s">
        <v>2909</v>
      </c>
      <c r="H1279" s="76" t="s">
        <v>4923</v>
      </c>
      <c r="I1279" s="76" t="s">
        <v>52</v>
      </c>
      <c r="J1279" s="91">
        <v>45420</v>
      </c>
      <c r="K1279" s="91">
        <v>45420</v>
      </c>
      <c r="L1279" s="89"/>
      <c r="M1279" s="89" t="s">
        <v>3639</v>
      </c>
      <c r="N1279" s="89" t="s">
        <v>3640</v>
      </c>
      <c r="O1279" s="89" t="s">
        <v>150</v>
      </c>
      <c r="P1279" s="89" t="s">
        <v>151</v>
      </c>
      <c r="Q1279" s="89" t="s">
        <v>1040</v>
      </c>
      <c r="R1279" s="94" t="s">
        <v>99</v>
      </c>
      <c r="S1279" s="89"/>
      <c r="T1279" s="89"/>
      <c r="U1279" s="89"/>
      <c r="V1279" s="89"/>
      <c r="W1279" s="89"/>
      <c r="X1279" s="89"/>
      <c r="Y1279" s="91"/>
    </row>
    <row r="1280" spans="1:25" x14ac:dyDescent="0.25">
      <c r="A1280" s="89">
        <v>54922</v>
      </c>
      <c r="B1280" s="90" t="s">
        <v>85</v>
      </c>
      <c r="C1280" s="89" t="s">
        <v>86</v>
      </c>
      <c r="D1280" s="89" t="s">
        <v>2894</v>
      </c>
      <c r="E1280" s="76" t="s">
        <v>528</v>
      </c>
      <c r="F1280" s="76" t="str">
        <f>VLOOKUP(E1280,Lookup!$A$1:$B$68,2,FALSE)</f>
        <v>Integrated Surgery</v>
      </c>
      <c r="G1280" s="89" t="s">
        <v>3554</v>
      </c>
      <c r="H1280" s="76" t="s">
        <v>4970</v>
      </c>
      <c r="I1280" s="76" t="s">
        <v>3555</v>
      </c>
      <c r="J1280" s="91">
        <v>45421</v>
      </c>
      <c r="K1280" s="91">
        <v>45411</v>
      </c>
      <c r="L1280" s="89"/>
      <c r="M1280" s="89" t="s">
        <v>3556</v>
      </c>
      <c r="N1280" s="89" t="s">
        <v>3557</v>
      </c>
      <c r="O1280" s="89" t="s">
        <v>150</v>
      </c>
      <c r="P1280" s="89" t="s">
        <v>151</v>
      </c>
      <c r="Q1280" s="89" t="s">
        <v>529</v>
      </c>
      <c r="R1280" s="96" t="s">
        <v>104</v>
      </c>
      <c r="S1280" s="89"/>
      <c r="T1280" s="89"/>
      <c r="U1280" s="89"/>
      <c r="V1280" s="89"/>
      <c r="W1280" s="89"/>
      <c r="X1280" s="89"/>
      <c r="Y1280" s="91"/>
    </row>
    <row r="1281" spans="1:25" x14ac:dyDescent="0.25">
      <c r="A1281" s="89">
        <v>54944</v>
      </c>
      <c r="B1281" s="108" t="s">
        <v>1895</v>
      </c>
      <c r="C1281" s="89" t="s">
        <v>86</v>
      </c>
      <c r="D1281" s="89" t="s">
        <v>2894</v>
      </c>
      <c r="E1281" s="76" t="s">
        <v>528</v>
      </c>
      <c r="F1281" s="76" t="str">
        <f>VLOOKUP(E1281,Lookup!$A$1:$B$68,2,FALSE)</f>
        <v>Integrated Surgery</v>
      </c>
      <c r="G1281" s="89" t="s">
        <v>3554</v>
      </c>
      <c r="H1281" s="76" t="s">
        <v>4970</v>
      </c>
      <c r="I1281" s="76" t="s">
        <v>3555</v>
      </c>
      <c r="J1281" s="91">
        <v>45421</v>
      </c>
      <c r="K1281" s="91">
        <v>45413</v>
      </c>
      <c r="L1281" s="89" t="s">
        <v>4755</v>
      </c>
      <c r="M1281" s="89" t="s">
        <v>3574</v>
      </c>
      <c r="N1281" s="89" t="s">
        <v>3575</v>
      </c>
      <c r="O1281" s="89" t="s">
        <v>150</v>
      </c>
      <c r="P1281" s="89" t="s">
        <v>151</v>
      </c>
      <c r="Q1281" s="89" t="s">
        <v>529</v>
      </c>
      <c r="R1281" s="92" t="s">
        <v>91</v>
      </c>
      <c r="S1281" s="89"/>
      <c r="T1281" s="89"/>
      <c r="U1281" s="89"/>
      <c r="V1281" s="89"/>
      <c r="W1281" s="89"/>
      <c r="X1281" s="89"/>
      <c r="Y1281" s="91"/>
    </row>
    <row r="1282" spans="1:25" x14ac:dyDescent="0.25">
      <c r="A1282" s="89">
        <v>54947</v>
      </c>
      <c r="B1282" s="108" t="s">
        <v>1895</v>
      </c>
      <c r="C1282" s="89" t="s">
        <v>86</v>
      </c>
      <c r="D1282" s="89" t="s">
        <v>2894</v>
      </c>
      <c r="E1282" s="76" t="s">
        <v>528</v>
      </c>
      <c r="F1282" s="76" t="str">
        <f>VLOOKUP(E1282,Lookup!$A$1:$B$68,2,FALSE)</f>
        <v>Integrated Surgery</v>
      </c>
      <c r="G1282" s="89" t="s">
        <v>3554</v>
      </c>
      <c r="H1282" s="76" t="s">
        <v>4970</v>
      </c>
      <c r="I1282" s="76" t="s">
        <v>3555</v>
      </c>
      <c r="J1282" s="91">
        <v>45421</v>
      </c>
      <c r="K1282" s="91">
        <v>45419</v>
      </c>
      <c r="L1282" s="89" t="s">
        <v>4755</v>
      </c>
      <c r="M1282" s="89" t="s">
        <v>3631</v>
      </c>
      <c r="N1282" s="89" t="s">
        <v>3632</v>
      </c>
      <c r="O1282" s="89" t="s">
        <v>150</v>
      </c>
      <c r="P1282" s="89" t="s">
        <v>151</v>
      </c>
      <c r="Q1282" s="89" t="s">
        <v>529</v>
      </c>
      <c r="R1282" s="92" t="s">
        <v>91</v>
      </c>
      <c r="S1282" s="89"/>
      <c r="T1282" s="89"/>
      <c r="U1282" s="89"/>
      <c r="V1282" s="89"/>
      <c r="W1282" s="89"/>
      <c r="X1282" s="89"/>
      <c r="Y1282" s="91"/>
    </row>
    <row r="1283" spans="1:25" x14ac:dyDescent="0.25">
      <c r="A1283" s="89">
        <v>54950</v>
      </c>
      <c r="B1283" s="90" t="s">
        <v>85</v>
      </c>
      <c r="C1283" s="89" t="s">
        <v>86</v>
      </c>
      <c r="D1283" s="89" t="s">
        <v>2746</v>
      </c>
      <c r="E1283" s="76" t="s">
        <v>110</v>
      </c>
      <c r="F1283" s="76" t="str">
        <f>VLOOKUP(E1283,Lookup!$A$1:$B$68,2,FALSE)</f>
        <v>Medicine</v>
      </c>
      <c r="G1283" s="89" t="s">
        <v>2834</v>
      </c>
      <c r="H1283" s="76" t="s">
        <v>4970</v>
      </c>
      <c r="I1283" s="76" t="s">
        <v>3251</v>
      </c>
      <c r="J1283" s="91">
        <v>45421</v>
      </c>
      <c r="K1283" s="91">
        <v>45420</v>
      </c>
      <c r="L1283" s="89" t="s">
        <v>4761</v>
      </c>
      <c r="M1283" s="89" t="s">
        <v>3641</v>
      </c>
      <c r="N1283" s="89" t="s">
        <v>3642</v>
      </c>
      <c r="O1283" s="89" t="s">
        <v>139</v>
      </c>
      <c r="P1283" s="89" t="s">
        <v>143</v>
      </c>
      <c r="Q1283" s="89" t="s">
        <v>269</v>
      </c>
      <c r="R1283" s="94" t="s">
        <v>99</v>
      </c>
      <c r="S1283" s="89"/>
      <c r="T1283" s="89"/>
      <c r="U1283" s="89"/>
      <c r="V1283" s="89"/>
      <c r="W1283" s="89"/>
      <c r="X1283" s="89"/>
      <c r="Y1283" s="91"/>
    </row>
    <row r="1284" spans="1:25" x14ac:dyDescent="0.25">
      <c r="A1284" s="89">
        <v>54959</v>
      </c>
      <c r="B1284" s="90" t="s">
        <v>85</v>
      </c>
      <c r="C1284" s="89" t="s">
        <v>86</v>
      </c>
      <c r="D1284" s="89" t="s">
        <v>2718</v>
      </c>
      <c r="E1284" s="76" t="s">
        <v>130</v>
      </c>
      <c r="F1284" s="76" t="str">
        <f>VLOOKUP(E1284,Lookup!$A$1:$B$68,2,FALSE)</f>
        <v>Medicine</v>
      </c>
      <c r="G1284" s="89" t="s">
        <v>2720</v>
      </c>
      <c r="H1284" s="76" t="s">
        <v>4904</v>
      </c>
      <c r="I1284" s="76" t="s">
        <v>3217</v>
      </c>
      <c r="J1284" s="91">
        <v>45421</v>
      </c>
      <c r="K1284" s="91">
        <v>45420</v>
      </c>
      <c r="L1284" s="89" t="s">
        <v>5627</v>
      </c>
      <c r="M1284" s="89" t="s">
        <v>3643</v>
      </c>
      <c r="N1284" s="89" t="s">
        <v>3644</v>
      </c>
      <c r="O1284" s="89" t="s">
        <v>210</v>
      </c>
      <c r="P1284" s="89" t="s">
        <v>264</v>
      </c>
      <c r="Q1284" s="89" t="s">
        <v>265</v>
      </c>
      <c r="R1284" s="94" t="s">
        <v>99</v>
      </c>
      <c r="S1284" s="98" t="s">
        <v>99</v>
      </c>
      <c r="T1284" s="105" t="s">
        <v>99</v>
      </c>
      <c r="U1284" s="89" t="s">
        <v>4173</v>
      </c>
      <c r="V1284" s="89" t="s">
        <v>4174</v>
      </c>
      <c r="W1284" s="89"/>
      <c r="X1284" s="89"/>
      <c r="Y1284" s="91"/>
    </row>
    <row r="1285" spans="1:25" x14ac:dyDescent="0.25">
      <c r="A1285" s="89">
        <v>54955</v>
      </c>
      <c r="B1285" s="108" t="s">
        <v>1895</v>
      </c>
      <c r="C1285" s="89" t="s">
        <v>125</v>
      </c>
      <c r="D1285" s="89" t="s">
        <v>2894</v>
      </c>
      <c r="E1285" s="76" t="s">
        <v>528</v>
      </c>
      <c r="F1285" s="76" t="str">
        <f>VLOOKUP(E1285,Lookup!$A$1:$B$68,2,FALSE)</f>
        <v>Integrated Surgery</v>
      </c>
      <c r="G1285" s="89" t="s">
        <v>2863</v>
      </c>
      <c r="H1285" s="76" t="s">
        <v>4970</v>
      </c>
      <c r="I1285" s="76" t="s">
        <v>46</v>
      </c>
      <c r="J1285" s="91">
        <v>45421</v>
      </c>
      <c r="K1285" s="91">
        <v>45420</v>
      </c>
      <c r="L1285" s="89" t="s">
        <v>4787</v>
      </c>
      <c r="M1285" s="89" t="s">
        <v>3636</v>
      </c>
      <c r="N1285" s="89" t="s">
        <v>3637</v>
      </c>
      <c r="O1285" s="89" t="s">
        <v>150</v>
      </c>
      <c r="P1285" s="89" t="s">
        <v>151</v>
      </c>
      <c r="Q1285" s="89" t="s">
        <v>529</v>
      </c>
      <c r="R1285" s="92" t="s">
        <v>91</v>
      </c>
      <c r="S1285" s="89"/>
      <c r="T1285" s="89"/>
      <c r="U1285" s="89"/>
      <c r="V1285" s="89"/>
      <c r="W1285" s="89"/>
      <c r="X1285" s="89"/>
      <c r="Y1285" s="91"/>
    </row>
    <row r="1286" spans="1:25" x14ac:dyDescent="0.25">
      <c r="A1286" s="89">
        <v>54939</v>
      </c>
      <c r="B1286" s="90" t="s">
        <v>85</v>
      </c>
      <c r="C1286" s="89" t="s">
        <v>86</v>
      </c>
      <c r="D1286" s="89" t="s">
        <v>2872</v>
      </c>
      <c r="E1286" s="76" t="s">
        <v>261</v>
      </c>
      <c r="F1286" s="76" t="str">
        <f>VLOOKUP(E1286,Lookup!$A$1:$B$68,2,FALSE)</f>
        <v>Emergency Flow / ED</v>
      </c>
      <c r="G1286" s="89" t="s">
        <v>2711</v>
      </c>
      <c r="H1286" s="76" t="s">
        <v>4904</v>
      </c>
      <c r="I1286" s="76" t="s">
        <v>3243</v>
      </c>
      <c r="J1286" s="91">
        <v>45421</v>
      </c>
      <c r="K1286" s="91">
        <v>45421</v>
      </c>
      <c r="L1286" s="89" t="s">
        <v>4755</v>
      </c>
      <c r="M1286" s="89" t="s">
        <v>4178</v>
      </c>
      <c r="N1286" s="89" t="s">
        <v>4179</v>
      </c>
      <c r="O1286" s="89" t="s">
        <v>88</v>
      </c>
      <c r="P1286" s="89" t="s">
        <v>158</v>
      </c>
      <c r="Q1286" s="89" t="s">
        <v>2639</v>
      </c>
      <c r="R1286" s="95" t="s">
        <v>11</v>
      </c>
      <c r="S1286" s="89"/>
      <c r="T1286" s="89"/>
      <c r="U1286" s="89"/>
      <c r="V1286" s="89"/>
      <c r="W1286" s="89"/>
      <c r="X1286" s="89"/>
      <c r="Y1286" s="91"/>
    </row>
    <row r="1287" spans="1:25" x14ac:dyDescent="0.25">
      <c r="A1287" s="89">
        <v>54948</v>
      </c>
      <c r="B1287" s="108" t="s">
        <v>1895</v>
      </c>
      <c r="C1287" s="89" t="s">
        <v>86</v>
      </c>
      <c r="D1287" s="89" t="s">
        <v>2819</v>
      </c>
      <c r="E1287" s="76" t="s">
        <v>245</v>
      </c>
      <c r="F1287" s="76" t="str">
        <f>VLOOKUP(E1287,Lookup!$A$1:$B$68,2,FALSE)</f>
        <v>Specialist Surgery</v>
      </c>
      <c r="G1287" s="89" t="s">
        <v>3648</v>
      </c>
      <c r="H1287" s="76" t="s">
        <v>4923</v>
      </c>
      <c r="I1287" s="76" t="s">
        <v>3267</v>
      </c>
      <c r="J1287" s="91">
        <v>45421</v>
      </c>
      <c r="K1287" s="91">
        <v>45421</v>
      </c>
      <c r="L1287" s="89" t="s">
        <v>4755</v>
      </c>
      <c r="M1287" s="89" t="s">
        <v>3649</v>
      </c>
      <c r="N1287" s="89" t="s">
        <v>3650</v>
      </c>
      <c r="O1287" s="89" t="s">
        <v>150</v>
      </c>
      <c r="P1287" s="89" t="s">
        <v>151</v>
      </c>
      <c r="Q1287" s="89" t="s">
        <v>1136</v>
      </c>
      <c r="R1287" s="92" t="s">
        <v>91</v>
      </c>
      <c r="S1287" s="89"/>
      <c r="T1287" s="89"/>
      <c r="U1287" s="89"/>
      <c r="V1287" s="89"/>
      <c r="W1287" s="89"/>
      <c r="X1287" s="89"/>
      <c r="Y1287" s="91"/>
    </row>
    <row r="1288" spans="1:25" x14ac:dyDescent="0.25">
      <c r="A1288" s="89">
        <v>54951</v>
      </c>
      <c r="B1288" s="90" t="s">
        <v>85</v>
      </c>
      <c r="C1288" s="89" t="s">
        <v>86</v>
      </c>
      <c r="D1288" s="89" t="s">
        <v>2819</v>
      </c>
      <c r="E1288" s="76" t="s">
        <v>245</v>
      </c>
      <c r="F1288" s="76" t="str">
        <f>VLOOKUP(E1288,Lookup!$A$1:$B$68,2,FALSE)</f>
        <v>Specialist Surgery</v>
      </c>
      <c r="G1288" s="89" t="s">
        <v>2916</v>
      </c>
      <c r="H1288" s="76" t="s">
        <v>4904</v>
      </c>
      <c r="I1288" s="76" t="s">
        <v>3261</v>
      </c>
      <c r="J1288" s="91">
        <v>45421</v>
      </c>
      <c r="K1288" s="91">
        <v>45421</v>
      </c>
      <c r="L1288" s="89"/>
      <c r="M1288" s="89" t="s">
        <v>3645</v>
      </c>
      <c r="N1288" s="89" t="s">
        <v>3646</v>
      </c>
      <c r="O1288" s="89" t="s">
        <v>150</v>
      </c>
      <c r="P1288" s="89" t="s">
        <v>151</v>
      </c>
      <c r="Q1288" s="89" t="s">
        <v>1136</v>
      </c>
      <c r="R1288" s="94" t="s">
        <v>99</v>
      </c>
      <c r="S1288" s="98" t="s">
        <v>99</v>
      </c>
      <c r="T1288" s="89"/>
      <c r="U1288" s="89" t="s">
        <v>3647</v>
      </c>
      <c r="V1288" s="89"/>
      <c r="W1288" s="89"/>
      <c r="X1288" s="89"/>
      <c r="Y1288" s="91"/>
    </row>
    <row r="1289" spans="1:25" x14ac:dyDescent="0.25">
      <c r="A1289" s="89">
        <v>54949</v>
      </c>
      <c r="B1289" s="108" t="s">
        <v>1895</v>
      </c>
      <c r="C1289" s="89" t="s">
        <v>86</v>
      </c>
      <c r="D1289" s="89" t="s">
        <v>2894</v>
      </c>
      <c r="E1289" s="76" t="s">
        <v>528</v>
      </c>
      <c r="F1289" s="76" t="str">
        <f>VLOOKUP(E1289,Lookup!$A$1:$B$68,2,FALSE)</f>
        <v>Integrated Surgery</v>
      </c>
      <c r="G1289" s="89" t="s">
        <v>2927</v>
      </c>
      <c r="H1289" s="76" t="s">
        <v>4970</v>
      </c>
      <c r="I1289" s="76" t="s">
        <v>3267</v>
      </c>
      <c r="J1289" s="91">
        <v>45421</v>
      </c>
      <c r="K1289" s="91">
        <v>45421</v>
      </c>
      <c r="L1289" s="89" t="s">
        <v>4798</v>
      </c>
      <c r="M1289" s="89" t="s">
        <v>3660</v>
      </c>
      <c r="N1289" s="89" t="s">
        <v>3661</v>
      </c>
      <c r="O1289" s="89" t="s">
        <v>150</v>
      </c>
      <c r="P1289" s="89" t="s">
        <v>151</v>
      </c>
      <c r="Q1289" s="89" t="s">
        <v>529</v>
      </c>
      <c r="R1289" s="94" t="s">
        <v>99</v>
      </c>
      <c r="S1289" s="89"/>
      <c r="T1289" s="89"/>
      <c r="U1289" s="89"/>
      <c r="V1289" s="89"/>
      <c r="W1289" s="89"/>
      <c r="X1289" s="89"/>
      <c r="Y1289" s="91"/>
    </row>
    <row r="1290" spans="1:25" x14ac:dyDescent="0.25">
      <c r="A1290" s="89">
        <v>54984</v>
      </c>
      <c r="B1290" s="90" t="s">
        <v>183</v>
      </c>
      <c r="C1290" s="89" t="s">
        <v>86</v>
      </c>
      <c r="D1290" s="89" t="s">
        <v>2714</v>
      </c>
      <c r="E1290" s="76" t="s">
        <v>1426</v>
      </c>
      <c r="F1290" s="76" t="str">
        <f>VLOOKUP(E1290,Lookup!$A$1:$B$68,2,FALSE)</f>
        <v>Specialist Surgery</v>
      </c>
      <c r="G1290" s="89" t="s">
        <v>2715</v>
      </c>
      <c r="H1290" s="76" t="s">
        <v>4904</v>
      </c>
      <c r="I1290" s="76" t="s">
        <v>3262</v>
      </c>
      <c r="J1290" s="91">
        <v>45421</v>
      </c>
      <c r="K1290" s="91">
        <v>45421</v>
      </c>
      <c r="L1290" s="89" t="s">
        <v>4782</v>
      </c>
      <c r="M1290" s="89" t="s">
        <v>3653</v>
      </c>
      <c r="N1290" s="89" t="s">
        <v>3654</v>
      </c>
      <c r="O1290" s="89" t="s">
        <v>88</v>
      </c>
      <c r="P1290" s="89" t="s">
        <v>158</v>
      </c>
      <c r="Q1290" s="89" t="s">
        <v>157</v>
      </c>
      <c r="R1290" s="92" t="s">
        <v>91</v>
      </c>
      <c r="S1290" s="93" t="s">
        <v>91</v>
      </c>
      <c r="T1290" s="101" t="s">
        <v>91</v>
      </c>
      <c r="U1290" s="89" t="s">
        <v>3655</v>
      </c>
      <c r="V1290" s="89" t="s">
        <v>5626</v>
      </c>
      <c r="W1290" s="89"/>
      <c r="X1290" s="89" t="s">
        <v>5625</v>
      </c>
      <c r="Y1290" s="91"/>
    </row>
    <row r="1291" spans="1:25" x14ac:dyDescent="0.25">
      <c r="A1291" s="89">
        <v>54977</v>
      </c>
      <c r="B1291" s="90" t="s">
        <v>92</v>
      </c>
      <c r="C1291" s="89" t="s">
        <v>86</v>
      </c>
      <c r="D1291" s="89" t="s">
        <v>2723</v>
      </c>
      <c r="E1291" s="76" t="s">
        <v>36</v>
      </c>
      <c r="F1291" s="76" t="str">
        <f>VLOOKUP(E1291,Lookup!$A$1:$B$68,2,FALSE)</f>
        <v>Emergency Flow / ED</v>
      </c>
      <c r="G1291" s="89" t="s">
        <v>2724</v>
      </c>
      <c r="H1291" s="76" t="s">
        <v>4904</v>
      </c>
      <c r="I1291" s="76" t="s">
        <v>36</v>
      </c>
      <c r="J1291" s="91">
        <v>45421</v>
      </c>
      <c r="K1291" s="91">
        <v>45421</v>
      </c>
      <c r="L1291" s="89" t="s">
        <v>4752</v>
      </c>
      <c r="M1291" s="89" t="s">
        <v>3666</v>
      </c>
      <c r="N1291" s="89" t="s">
        <v>3667</v>
      </c>
      <c r="O1291" s="89" t="s">
        <v>4942</v>
      </c>
      <c r="P1291" s="89" t="s">
        <v>2021</v>
      </c>
      <c r="Q1291" s="89" t="s">
        <v>2022</v>
      </c>
      <c r="R1291" s="94" t="s">
        <v>99</v>
      </c>
      <c r="S1291" s="98" t="s">
        <v>99</v>
      </c>
      <c r="T1291" s="89"/>
      <c r="U1291" s="89" t="s">
        <v>3668</v>
      </c>
      <c r="V1291" s="89"/>
      <c r="W1291" s="89"/>
      <c r="X1291" s="89"/>
      <c r="Y1291" s="91"/>
    </row>
    <row r="1292" spans="1:25" x14ac:dyDescent="0.25">
      <c r="A1292" s="89">
        <v>55011</v>
      </c>
      <c r="B1292" s="90" t="s">
        <v>92</v>
      </c>
      <c r="C1292" s="89" t="s">
        <v>125</v>
      </c>
      <c r="D1292" s="89" t="s">
        <v>2963</v>
      </c>
      <c r="E1292" s="76" t="s">
        <v>1692</v>
      </c>
      <c r="F1292" s="76" t="str">
        <f>VLOOKUP(E1292,Lookup!$A$1:$B$68,2,FALSE)</f>
        <v>Pathology</v>
      </c>
      <c r="G1292" s="89" t="s">
        <v>2953</v>
      </c>
      <c r="H1292" s="76" t="s">
        <v>4923</v>
      </c>
      <c r="I1292" s="76" t="s">
        <v>3301</v>
      </c>
      <c r="J1292" s="91">
        <v>45422</v>
      </c>
      <c r="K1292" s="91">
        <v>45386</v>
      </c>
      <c r="L1292" s="89" t="s">
        <v>4755</v>
      </c>
      <c r="M1292" s="89" t="s">
        <v>3522</v>
      </c>
      <c r="N1292" s="89" t="s">
        <v>3523</v>
      </c>
      <c r="O1292" s="89" t="s">
        <v>96</v>
      </c>
      <c r="P1292" s="89" t="s">
        <v>736</v>
      </c>
      <c r="Q1292" s="89" t="s">
        <v>1693</v>
      </c>
      <c r="R1292" s="94" t="s">
        <v>99</v>
      </c>
      <c r="S1292" s="98" t="s">
        <v>99</v>
      </c>
      <c r="T1292" s="89"/>
      <c r="U1292" s="89" t="s">
        <v>3731</v>
      </c>
      <c r="V1292" s="89"/>
      <c r="W1292" s="89"/>
      <c r="X1292" s="89"/>
      <c r="Y1292" s="91"/>
    </row>
    <row r="1293" spans="1:25" x14ac:dyDescent="0.25">
      <c r="A1293" s="89">
        <v>55010</v>
      </c>
      <c r="B1293" s="90" t="s">
        <v>92</v>
      </c>
      <c r="C1293" s="89" t="s">
        <v>86</v>
      </c>
      <c r="D1293" s="89" t="s">
        <v>2721</v>
      </c>
      <c r="E1293" s="76" t="s">
        <v>100</v>
      </c>
      <c r="F1293" s="76" t="str">
        <f>VLOOKUP(E1293,Lookup!$A$1:$B$68,2,FALSE)</f>
        <v>Specialist Surgery</v>
      </c>
      <c r="G1293" s="89" t="s">
        <v>2869</v>
      </c>
      <c r="H1293" s="76" t="s">
        <v>4904</v>
      </c>
      <c r="I1293" s="76" t="s">
        <v>3219</v>
      </c>
      <c r="J1293" s="91">
        <v>45422</v>
      </c>
      <c r="K1293" s="91">
        <v>45419</v>
      </c>
      <c r="L1293" s="89" t="s">
        <v>5930</v>
      </c>
      <c r="M1293" s="89" t="s">
        <v>5931</v>
      </c>
      <c r="N1293" s="89" t="s">
        <v>5932</v>
      </c>
      <c r="O1293" s="89" t="s">
        <v>107</v>
      </c>
      <c r="P1293" s="89" t="s">
        <v>108</v>
      </c>
      <c r="Q1293" s="89" t="s">
        <v>109</v>
      </c>
      <c r="R1293" s="89"/>
      <c r="S1293" s="98" t="s">
        <v>99</v>
      </c>
      <c r="T1293" s="89"/>
      <c r="U1293" s="89" t="s">
        <v>5933</v>
      </c>
      <c r="V1293" s="89"/>
      <c r="W1293" s="89"/>
      <c r="X1293" s="89"/>
      <c r="Y1293" s="91"/>
    </row>
    <row r="1294" spans="1:25" x14ac:dyDescent="0.25">
      <c r="A1294" s="89">
        <v>55034</v>
      </c>
      <c r="B1294" s="90" t="s">
        <v>183</v>
      </c>
      <c r="C1294" s="89" t="s">
        <v>86</v>
      </c>
      <c r="D1294" s="89" t="s">
        <v>2730</v>
      </c>
      <c r="E1294" s="76" t="s">
        <v>861</v>
      </c>
      <c r="F1294" s="76" t="str">
        <f>VLOOKUP(E1294,Lookup!$A$1:$B$68,2,FALSE)</f>
        <v>Radiology</v>
      </c>
      <c r="G1294" s="89" t="s">
        <v>2821</v>
      </c>
      <c r="H1294" s="76" t="s">
        <v>4904</v>
      </c>
      <c r="I1294" s="76" t="s">
        <v>49</v>
      </c>
      <c r="J1294" s="91">
        <v>45422</v>
      </c>
      <c r="K1294" s="91">
        <v>45421</v>
      </c>
      <c r="L1294" s="89" t="s">
        <v>4827</v>
      </c>
      <c r="M1294" s="89" t="s">
        <v>3651</v>
      </c>
      <c r="N1294" s="89" t="s">
        <v>3652</v>
      </c>
      <c r="O1294" s="89" t="s">
        <v>150</v>
      </c>
      <c r="P1294" s="89" t="s">
        <v>151</v>
      </c>
      <c r="Q1294" s="89" t="s">
        <v>202</v>
      </c>
      <c r="R1294" s="92" t="s">
        <v>91</v>
      </c>
      <c r="S1294" s="98" t="s">
        <v>99</v>
      </c>
      <c r="T1294" s="105" t="s">
        <v>99</v>
      </c>
      <c r="U1294" s="89" t="s">
        <v>5624</v>
      </c>
      <c r="V1294" s="89" t="s">
        <v>5623</v>
      </c>
      <c r="W1294" s="89"/>
      <c r="X1294" s="89" t="s">
        <v>5622</v>
      </c>
      <c r="Y1294" s="91"/>
    </row>
    <row r="1295" spans="1:25" x14ac:dyDescent="0.25">
      <c r="A1295" s="89">
        <v>55064</v>
      </c>
      <c r="B1295" s="108" t="s">
        <v>1895</v>
      </c>
      <c r="C1295" s="89" t="s">
        <v>155</v>
      </c>
      <c r="D1295" s="89" t="s">
        <v>2730</v>
      </c>
      <c r="E1295" s="76" t="s">
        <v>861</v>
      </c>
      <c r="F1295" s="76" t="str">
        <f>VLOOKUP(E1295,Lookup!$A$1:$B$68,2,FALSE)</f>
        <v>Radiology</v>
      </c>
      <c r="G1295" s="89" t="s">
        <v>2821</v>
      </c>
      <c r="H1295" s="76" t="s">
        <v>4904</v>
      </c>
      <c r="I1295" s="76" t="s">
        <v>49</v>
      </c>
      <c r="J1295" s="91">
        <v>45422</v>
      </c>
      <c r="K1295" s="91">
        <v>45421</v>
      </c>
      <c r="L1295" s="89" t="s">
        <v>4777</v>
      </c>
      <c r="M1295" s="89" t="s">
        <v>3836</v>
      </c>
      <c r="N1295" s="89" t="s">
        <v>3837</v>
      </c>
      <c r="O1295" s="89" t="s">
        <v>150</v>
      </c>
      <c r="P1295" s="89" t="s">
        <v>151</v>
      </c>
      <c r="Q1295" s="89" t="s">
        <v>202</v>
      </c>
      <c r="R1295" s="96" t="s">
        <v>104</v>
      </c>
      <c r="S1295" s="89"/>
      <c r="T1295" s="89"/>
      <c r="U1295" s="89"/>
      <c r="V1295" s="89"/>
      <c r="W1295" s="89"/>
      <c r="X1295" s="89"/>
      <c r="Y1295" s="91"/>
    </row>
    <row r="1296" spans="1:25" x14ac:dyDescent="0.25">
      <c r="A1296" s="89">
        <v>55044</v>
      </c>
      <c r="B1296" s="90" t="s">
        <v>92</v>
      </c>
      <c r="C1296" s="89" t="s">
        <v>125</v>
      </c>
      <c r="D1296" s="89" t="s">
        <v>2730</v>
      </c>
      <c r="E1296" s="76" t="s">
        <v>861</v>
      </c>
      <c r="F1296" s="76" t="str">
        <f>VLOOKUP(E1296,Lookup!$A$1:$B$68,2,FALSE)</f>
        <v>Radiology</v>
      </c>
      <c r="G1296" s="89" t="s">
        <v>2815</v>
      </c>
      <c r="H1296" s="76" t="s">
        <v>4904</v>
      </c>
      <c r="I1296" s="76" t="s">
        <v>3235</v>
      </c>
      <c r="J1296" s="91">
        <v>45422</v>
      </c>
      <c r="K1296" s="91">
        <v>45421</v>
      </c>
      <c r="L1296" s="89"/>
      <c r="M1296" s="89" t="s">
        <v>3656</v>
      </c>
      <c r="N1296" s="89" t="s">
        <v>3657</v>
      </c>
      <c r="O1296" s="89" t="s">
        <v>131</v>
      </c>
      <c r="P1296" s="89" t="s">
        <v>132</v>
      </c>
      <c r="Q1296" s="89" t="s">
        <v>1834</v>
      </c>
      <c r="R1296" s="92" t="s">
        <v>91</v>
      </c>
      <c r="S1296" s="93" t="s">
        <v>91</v>
      </c>
      <c r="T1296" s="89"/>
      <c r="U1296" s="89" t="s">
        <v>3034</v>
      </c>
      <c r="V1296" s="89"/>
      <c r="W1296" s="89"/>
      <c r="X1296" s="89"/>
      <c r="Y1296" s="91"/>
    </row>
    <row r="1297" spans="1:25" x14ac:dyDescent="0.25">
      <c r="A1297" s="89">
        <v>55054</v>
      </c>
      <c r="B1297" s="108" t="s">
        <v>1895</v>
      </c>
      <c r="C1297" s="89" t="s">
        <v>125</v>
      </c>
      <c r="D1297" s="89" t="s">
        <v>2894</v>
      </c>
      <c r="E1297" s="76" t="s">
        <v>528</v>
      </c>
      <c r="F1297" s="76" t="str">
        <f>VLOOKUP(E1297,Lookup!$A$1:$B$68,2,FALSE)</f>
        <v>Integrated Surgery</v>
      </c>
      <c r="G1297" s="89" t="s">
        <v>2863</v>
      </c>
      <c r="H1297" s="76" t="s">
        <v>4970</v>
      </c>
      <c r="I1297" s="76" t="s">
        <v>46</v>
      </c>
      <c r="J1297" s="91">
        <v>45422</v>
      </c>
      <c r="K1297" s="91">
        <v>45422</v>
      </c>
      <c r="L1297" s="89" t="s">
        <v>4787</v>
      </c>
      <c r="M1297" s="89" t="s">
        <v>3680</v>
      </c>
      <c r="N1297" s="89" t="s">
        <v>3681</v>
      </c>
      <c r="O1297" s="89" t="s">
        <v>150</v>
      </c>
      <c r="P1297" s="89" t="s">
        <v>151</v>
      </c>
      <c r="Q1297" s="89" t="s">
        <v>529</v>
      </c>
      <c r="R1297" s="92" t="s">
        <v>91</v>
      </c>
      <c r="S1297" s="89"/>
      <c r="T1297" s="89"/>
      <c r="U1297" s="89"/>
      <c r="V1297" s="89"/>
      <c r="W1297" s="89"/>
      <c r="X1297" s="89"/>
      <c r="Y1297" s="91"/>
    </row>
    <row r="1298" spans="1:25" x14ac:dyDescent="0.25">
      <c r="A1298" s="89">
        <v>55026</v>
      </c>
      <c r="B1298" s="90" t="s">
        <v>92</v>
      </c>
      <c r="C1298" s="89" t="s">
        <v>86</v>
      </c>
      <c r="D1298" s="89" t="s">
        <v>2725</v>
      </c>
      <c r="E1298" s="76" t="s">
        <v>1449</v>
      </c>
      <c r="F1298" s="76" t="str">
        <f>VLOOKUP(E1298,Lookup!$A$1:$B$68,2,FALSE)</f>
        <v>Pathology</v>
      </c>
      <c r="G1298" s="89" t="s">
        <v>2814</v>
      </c>
      <c r="H1298" s="76" t="s">
        <v>4904</v>
      </c>
      <c r="I1298" s="76" t="s">
        <v>3301</v>
      </c>
      <c r="J1298" s="91">
        <v>45422</v>
      </c>
      <c r="K1298" s="91">
        <v>45422</v>
      </c>
      <c r="L1298" s="89"/>
      <c r="M1298" s="89" t="s">
        <v>3669</v>
      </c>
      <c r="N1298" s="89" t="s">
        <v>3670</v>
      </c>
      <c r="O1298" s="89" t="s">
        <v>115</v>
      </c>
      <c r="P1298" s="89" t="s">
        <v>647</v>
      </c>
      <c r="Q1298" s="89" t="s">
        <v>2018</v>
      </c>
      <c r="R1298" s="96" t="s">
        <v>104</v>
      </c>
      <c r="S1298" s="93" t="s">
        <v>91</v>
      </c>
      <c r="T1298" s="89"/>
      <c r="U1298" s="89" t="s">
        <v>3671</v>
      </c>
      <c r="V1298" s="89"/>
      <c r="W1298" s="89"/>
      <c r="X1298" s="89"/>
      <c r="Y1298" s="91"/>
    </row>
    <row r="1299" spans="1:25" x14ac:dyDescent="0.25">
      <c r="A1299" s="89">
        <v>55061</v>
      </c>
      <c r="B1299" s="90" t="s">
        <v>85</v>
      </c>
      <c r="C1299" s="89" t="s">
        <v>86</v>
      </c>
      <c r="D1299" s="89" t="s">
        <v>2710</v>
      </c>
      <c r="E1299" s="76" t="s">
        <v>126</v>
      </c>
      <c r="F1299" s="76" t="str">
        <f>VLOOKUP(E1299,Lookup!$A$1:$B$68,2,FALSE)</f>
        <v>Emergency Flow / ED</v>
      </c>
      <c r="G1299" s="89" t="s">
        <v>2732</v>
      </c>
      <c r="H1299" s="76" t="s">
        <v>4904</v>
      </c>
      <c r="I1299" s="76" t="s">
        <v>3240</v>
      </c>
      <c r="J1299" s="91">
        <v>45422</v>
      </c>
      <c r="K1299" s="91">
        <v>45422</v>
      </c>
      <c r="L1299" s="89"/>
      <c r="M1299" s="89" t="s">
        <v>3685</v>
      </c>
      <c r="N1299" s="89" t="s">
        <v>3686</v>
      </c>
      <c r="O1299" s="89" t="s">
        <v>135</v>
      </c>
      <c r="P1299" s="89" t="s">
        <v>136</v>
      </c>
      <c r="Q1299" s="89" t="s">
        <v>209</v>
      </c>
      <c r="R1299" s="96" t="s">
        <v>104</v>
      </c>
      <c r="S1299" s="93" t="s">
        <v>91</v>
      </c>
      <c r="T1299" s="89"/>
      <c r="U1299" s="89" t="s">
        <v>3687</v>
      </c>
      <c r="V1299" s="89"/>
      <c r="W1299" s="89"/>
      <c r="X1299" s="89"/>
      <c r="Y1299" s="91"/>
    </row>
    <row r="1300" spans="1:25" x14ac:dyDescent="0.25">
      <c r="A1300" s="89">
        <v>55039</v>
      </c>
      <c r="B1300" s="90" t="s">
        <v>85</v>
      </c>
      <c r="C1300" s="89" t="s">
        <v>86</v>
      </c>
      <c r="D1300" s="89" t="s">
        <v>2742</v>
      </c>
      <c r="E1300" s="76" t="s">
        <v>569</v>
      </c>
      <c r="F1300" s="76" t="str">
        <f>VLOOKUP(E1300,Lookup!$A$1:$B$68,2,FALSE)</f>
        <v>Medicine</v>
      </c>
      <c r="G1300" s="89" t="s">
        <v>2959</v>
      </c>
      <c r="H1300" s="76" t="s">
        <v>4904</v>
      </c>
      <c r="I1300" s="76" t="s">
        <v>3293</v>
      </c>
      <c r="J1300" s="91">
        <v>45422</v>
      </c>
      <c r="K1300" s="91">
        <v>45422</v>
      </c>
      <c r="L1300" s="89" t="s">
        <v>4805</v>
      </c>
      <c r="M1300" s="89" t="s">
        <v>3675</v>
      </c>
      <c r="N1300" s="89" t="s">
        <v>3676</v>
      </c>
      <c r="O1300" s="89" t="s">
        <v>88</v>
      </c>
      <c r="P1300" s="89" t="s">
        <v>158</v>
      </c>
      <c r="Q1300" s="89" t="s">
        <v>225</v>
      </c>
      <c r="R1300" s="95" t="s">
        <v>11</v>
      </c>
      <c r="S1300" s="100" t="s">
        <v>104</v>
      </c>
      <c r="T1300" s="89"/>
      <c r="U1300" s="89" t="s">
        <v>5934</v>
      </c>
      <c r="V1300" s="89"/>
      <c r="W1300" s="89"/>
      <c r="X1300" s="89"/>
      <c r="Y1300" s="91"/>
    </row>
    <row r="1301" spans="1:25" x14ac:dyDescent="0.25">
      <c r="A1301" s="89">
        <v>54999</v>
      </c>
      <c r="B1301" s="90" t="s">
        <v>85</v>
      </c>
      <c r="C1301" s="89" t="s">
        <v>86</v>
      </c>
      <c r="D1301" s="89" t="s">
        <v>2719</v>
      </c>
      <c r="E1301" s="76" t="s">
        <v>831</v>
      </c>
      <c r="F1301" s="76" t="str">
        <f>VLOOKUP(E1301,Lookup!$A$1:$B$68,2,FALSE)</f>
        <v>Emergency Flow / ED</v>
      </c>
      <c r="G1301" s="89" t="s">
        <v>2720</v>
      </c>
      <c r="H1301" s="76" t="s">
        <v>4904</v>
      </c>
      <c r="I1301" s="76" t="s">
        <v>3217</v>
      </c>
      <c r="J1301" s="91">
        <v>45422</v>
      </c>
      <c r="K1301" s="91">
        <v>45422</v>
      </c>
      <c r="L1301" s="89" t="s">
        <v>4780</v>
      </c>
      <c r="M1301" s="89" t="s">
        <v>3677</v>
      </c>
      <c r="N1301" s="89" t="s">
        <v>3678</v>
      </c>
      <c r="O1301" s="89" t="s">
        <v>88</v>
      </c>
      <c r="P1301" s="89" t="s">
        <v>158</v>
      </c>
      <c r="Q1301" s="89" t="s">
        <v>157</v>
      </c>
      <c r="R1301" s="92" t="s">
        <v>91</v>
      </c>
      <c r="S1301" s="93" t="s">
        <v>91</v>
      </c>
      <c r="T1301" s="89"/>
      <c r="U1301" s="89" t="s">
        <v>3679</v>
      </c>
      <c r="V1301" s="89"/>
      <c r="W1301" s="89"/>
      <c r="X1301" s="89"/>
      <c r="Y1301" s="91"/>
    </row>
    <row r="1302" spans="1:25" x14ac:dyDescent="0.25">
      <c r="A1302" s="89">
        <v>55051</v>
      </c>
      <c r="B1302" s="90" t="s">
        <v>183</v>
      </c>
      <c r="C1302" s="89" t="s">
        <v>86</v>
      </c>
      <c r="D1302" s="89" t="s">
        <v>2714</v>
      </c>
      <c r="E1302" s="76" t="s">
        <v>1426</v>
      </c>
      <c r="F1302" s="76" t="str">
        <f>VLOOKUP(E1302,Lookup!$A$1:$B$68,2,FALSE)</f>
        <v>Specialist Surgery</v>
      </c>
      <c r="G1302" s="89" t="s">
        <v>2715</v>
      </c>
      <c r="H1302" s="76" t="s">
        <v>4904</v>
      </c>
      <c r="I1302" s="76" t="s">
        <v>3262</v>
      </c>
      <c r="J1302" s="91">
        <v>45422</v>
      </c>
      <c r="K1302" s="91">
        <v>45422</v>
      </c>
      <c r="L1302" s="89" t="s">
        <v>4881</v>
      </c>
      <c r="M1302" s="89" t="s">
        <v>3689</v>
      </c>
      <c r="N1302" s="89" t="s">
        <v>3690</v>
      </c>
      <c r="O1302" s="89" t="s">
        <v>88</v>
      </c>
      <c r="P1302" s="89" t="s">
        <v>158</v>
      </c>
      <c r="Q1302" s="89" t="s">
        <v>89</v>
      </c>
      <c r="R1302" s="92" t="s">
        <v>91</v>
      </c>
      <c r="S1302" s="93" t="s">
        <v>91</v>
      </c>
      <c r="T1302" s="101" t="s">
        <v>91</v>
      </c>
      <c r="U1302" s="89" t="s">
        <v>4180</v>
      </c>
      <c r="V1302" s="89" t="s">
        <v>4181</v>
      </c>
      <c r="W1302" s="89"/>
      <c r="X1302" s="89" t="s">
        <v>4182</v>
      </c>
      <c r="Y1302" s="91"/>
    </row>
    <row r="1303" spans="1:25" x14ac:dyDescent="0.25">
      <c r="A1303" s="89">
        <v>55055</v>
      </c>
      <c r="B1303" s="90" t="s">
        <v>85</v>
      </c>
      <c r="C1303" s="89" t="s">
        <v>86</v>
      </c>
      <c r="D1303" s="89" t="s">
        <v>2718</v>
      </c>
      <c r="E1303" s="76" t="s">
        <v>130</v>
      </c>
      <c r="F1303" s="76" t="str">
        <f>VLOOKUP(E1303,Lookup!$A$1:$B$68,2,FALSE)</f>
        <v>Medicine</v>
      </c>
      <c r="G1303" s="89" t="s">
        <v>2720</v>
      </c>
      <c r="H1303" s="76" t="s">
        <v>4904</v>
      </c>
      <c r="I1303" s="76" t="s">
        <v>3217</v>
      </c>
      <c r="J1303" s="91">
        <v>45422</v>
      </c>
      <c r="K1303" s="91">
        <v>45422</v>
      </c>
      <c r="L1303" s="89" t="s">
        <v>4759</v>
      </c>
      <c r="M1303" s="89" t="s">
        <v>3673</v>
      </c>
      <c r="N1303" s="89" t="s">
        <v>3674</v>
      </c>
      <c r="O1303" s="89" t="s">
        <v>192</v>
      </c>
      <c r="P1303" s="89" t="s">
        <v>383</v>
      </c>
      <c r="Q1303" s="89" t="s">
        <v>1227</v>
      </c>
      <c r="R1303" s="92" t="s">
        <v>91</v>
      </c>
      <c r="S1303" s="89"/>
      <c r="T1303" s="89"/>
      <c r="U1303" s="89"/>
      <c r="V1303" s="89"/>
      <c r="W1303" s="89"/>
      <c r="X1303" s="89"/>
      <c r="Y1303" s="91"/>
    </row>
    <row r="1304" spans="1:25" x14ac:dyDescent="0.25">
      <c r="A1304" s="89">
        <v>55112</v>
      </c>
      <c r="B1304" s="90" t="s">
        <v>183</v>
      </c>
      <c r="C1304" s="89" t="s">
        <v>86</v>
      </c>
      <c r="D1304" s="89" t="s">
        <v>2856</v>
      </c>
      <c r="E1304" s="76" t="s">
        <v>106</v>
      </c>
      <c r="F1304" s="76" t="str">
        <f>VLOOKUP(E1304,Lookup!$A$1:$B$68,2,FALSE)</f>
        <v>Integrated Surgery</v>
      </c>
      <c r="G1304" s="89" t="s">
        <v>2836</v>
      </c>
      <c r="H1304" s="76" t="s">
        <v>4904</v>
      </c>
      <c r="I1304" s="76" t="s">
        <v>3313</v>
      </c>
      <c r="J1304" s="91">
        <v>45423</v>
      </c>
      <c r="K1304" s="91">
        <v>45422</v>
      </c>
      <c r="L1304" s="89" t="s">
        <v>4874</v>
      </c>
      <c r="M1304" s="89" t="s">
        <v>3682</v>
      </c>
      <c r="N1304" s="89" t="s">
        <v>3683</v>
      </c>
      <c r="O1304" s="89" t="s">
        <v>153</v>
      </c>
      <c r="P1304" s="89" t="s">
        <v>154</v>
      </c>
      <c r="Q1304" s="89" t="s">
        <v>249</v>
      </c>
      <c r="R1304" s="92" t="s">
        <v>91</v>
      </c>
      <c r="S1304" s="93" t="s">
        <v>91</v>
      </c>
      <c r="T1304" s="89"/>
      <c r="U1304" s="89" t="s">
        <v>3684</v>
      </c>
      <c r="V1304" s="89"/>
      <c r="W1304" s="89"/>
      <c r="X1304" s="89"/>
      <c r="Y1304" s="91"/>
    </row>
    <row r="1305" spans="1:25" x14ac:dyDescent="0.25">
      <c r="A1305" s="89">
        <v>55070</v>
      </c>
      <c r="B1305" s="90" t="s">
        <v>92</v>
      </c>
      <c r="C1305" s="89" t="s">
        <v>155</v>
      </c>
      <c r="D1305" s="89" t="s">
        <v>2714</v>
      </c>
      <c r="E1305" s="76" t="s">
        <v>1426</v>
      </c>
      <c r="F1305" s="76" t="str">
        <f>VLOOKUP(E1305,Lookup!$A$1:$B$68,2,FALSE)</f>
        <v>Specialist Surgery</v>
      </c>
      <c r="G1305" s="89" t="s">
        <v>2715</v>
      </c>
      <c r="H1305" s="76" t="s">
        <v>4904</v>
      </c>
      <c r="I1305" s="76" t="s">
        <v>3262</v>
      </c>
      <c r="J1305" s="91">
        <v>45423</v>
      </c>
      <c r="K1305" s="91">
        <v>45422</v>
      </c>
      <c r="L1305" s="89"/>
      <c r="M1305" s="89" t="s">
        <v>4183</v>
      </c>
      <c r="N1305" s="89" t="s">
        <v>4184</v>
      </c>
      <c r="O1305" s="89" t="s">
        <v>131</v>
      </c>
      <c r="P1305" s="89" t="s">
        <v>132</v>
      </c>
      <c r="Q1305" s="89" t="s">
        <v>987</v>
      </c>
      <c r="R1305" s="96" t="s">
        <v>104</v>
      </c>
      <c r="S1305" s="93" t="s">
        <v>91</v>
      </c>
      <c r="T1305" s="89"/>
      <c r="U1305" s="89" t="s">
        <v>3034</v>
      </c>
      <c r="V1305" s="89"/>
      <c r="W1305" s="89"/>
      <c r="X1305" s="89"/>
      <c r="Y1305" s="91"/>
    </row>
    <row r="1306" spans="1:25" x14ac:dyDescent="0.25">
      <c r="A1306" s="89">
        <v>55114</v>
      </c>
      <c r="B1306" s="90" t="s">
        <v>92</v>
      </c>
      <c r="C1306" s="89" t="s">
        <v>86</v>
      </c>
      <c r="D1306" s="89" t="s">
        <v>2718</v>
      </c>
      <c r="E1306" s="76" t="s">
        <v>130</v>
      </c>
      <c r="F1306" s="76" t="str">
        <f>VLOOKUP(E1306,Lookup!$A$1:$B$68,2,FALSE)</f>
        <v>Medicine</v>
      </c>
      <c r="G1306" s="89" t="s">
        <v>2732</v>
      </c>
      <c r="H1306" s="76" t="s">
        <v>4904</v>
      </c>
      <c r="I1306" s="76" t="s">
        <v>3240</v>
      </c>
      <c r="J1306" s="91">
        <v>45423</v>
      </c>
      <c r="K1306" s="91">
        <v>45423</v>
      </c>
      <c r="L1306" s="89" t="s">
        <v>5618</v>
      </c>
      <c r="M1306" s="89" t="s">
        <v>3699</v>
      </c>
      <c r="N1306" s="89" t="s">
        <v>3700</v>
      </c>
      <c r="O1306" s="89" t="s">
        <v>135</v>
      </c>
      <c r="P1306" s="89" t="s">
        <v>136</v>
      </c>
      <c r="Q1306" s="89" t="s">
        <v>439</v>
      </c>
      <c r="R1306" s="92" t="s">
        <v>91</v>
      </c>
      <c r="S1306" s="93" t="s">
        <v>91</v>
      </c>
      <c r="T1306" s="89"/>
      <c r="U1306" s="89" t="s">
        <v>3095</v>
      </c>
      <c r="V1306" s="89"/>
      <c r="W1306" s="89"/>
      <c r="X1306" s="89"/>
      <c r="Y1306" s="91"/>
    </row>
    <row r="1307" spans="1:25" x14ac:dyDescent="0.25">
      <c r="A1307" s="89">
        <v>55131</v>
      </c>
      <c r="B1307" s="90" t="s">
        <v>85</v>
      </c>
      <c r="C1307" s="89" t="s">
        <v>86</v>
      </c>
      <c r="D1307" s="89" t="s">
        <v>2709</v>
      </c>
      <c r="E1307" s="76" t="s">
        <v>122</v>
      </c>
      <c r="F1307" s="76" t="str">
        <f>VLOOKUP(E1307,Lookup!$A$1:$B$68,2,FALSE)</f>
        <v>Integrated Surgery</v>
      </c>
      <c r="G1307" s="89" t="s">
        <v>3815</v>
      </c>
      <c r="H1307" s="76" t="s">
        <v>4970</v>
      </c>
      <c r="I1307" s="76" t="s">
        <v>3264</v>
      </c>
      <c r="J1307" s="91">
        <v>45424</v>
      </c>
      <c r="K1307" s="91">
        <v>45423</v>
      </c>
      <c r="L1307" s="89"/>
      <c r="M1307" s="89" t="s">
        <v>4185</v>
      </c>
      <c r="N1307" s="89" t="s">
        <v>4186</v>
      </c>
      <c r="O1307" s="89" t="s">
        <v>153</v>
      </c>
      <c r="P1307" s="89" t="s">
        <v>154</v>
      </c>
      <c r="Q1307" s="89" t="s">
        <v>4187</v>
      </c>
      <c r="R1307" s="92" t="s">
        <v>91</v>
      </c>
      <c r="S1307" s="89"/>
      <c r="T1307" s="89"/>
      <c r="U1307" s="89"/>
      <c r="V1307" s="89"/>
      <c r="W1307" s="89"/>
      <c r="X1307" s="89"/>
      <c r="Y1307" s="91"/>
    </row>
    <row r="1308" spans="1:25" x14ac:dyDescent="0.25">
      <c r="A1308" s="89">
        <v>55130</v>
      </c>
      <c r="B1308" s="90" t="s">
        <v>85</v>
      </c>
      <c r="C1308" s="89" t="s">
        <v>86</v>
      </c>
      <c r="D1308" s="89" t="s">
        <v>2710</v>
      </c>
      <c r="E1308" s="76" t="s">
        <v>126</v>
      </c>
      <c r="F1308" s="76" t="str">
        <f>VLOOKUP(E1308,Lookup!$A$1:$B$68,2,FALSE)</f>
        <v>Emergency Flow / ED</v>
      </c>
      <c r="G1308" s="89" t="s">
        <v>2732</v>
      </c>
      <c r="H1308" s="76" t="s">
        <v>4904</v>
      </c>
      <c r="I1308" s="76" t="s">
        <v>3240</v>
      </c>
      <c r="J1308" s="91">
        <v>45424</v>
      </c>
      <c r="K1308" s="91">
        <v>45423</v>
      </c>
      <c r="L1308" s="89"/>
      <c r="M1308" s="89" t="s">
        <v>3694</v>
      </c>
      <c r="N1308" s="89" t="s">
        <v>3695</v>
      </c>
      <c r="O1308" s="89" t="s">
        <v>88</v>
      </c>
      <c r="P1308" s="89" t="s">
        <v>158</v>
      </c>
      <c r="Q1308" s="89" t="s">
        <v>89</v>
      </c>
      <c r="R1308" s="94" t="s">
        <v>99</v>
      </c>
      <c r="S1308" s="98" t="s">
        <v>99</v>
      </c>
      <c r="T1308" s="89"/>
      <c r="U1308" s="89" t="s">
        <v>3034</v>
      </c>
      <c r="V1308" s="89"/>
      <c r="W1308" s="89"/>
      <c r="X1308" s="89"/>
      <c r="Y1308" s="91"/>
    </row>
    <row r="1309" spans="1:25" x14ac:dyDescent="0.25">
      <c r="A1309" s="89">
        <v>55204</v>
      </c>
      <c r="B1309" s="90" t="s">
        <v>92</v>
      </c>
      <c r="C1309" s="89" t="s">
        <v>86</v>
      </c>
      <c r="D1309" s="89" t="s">
        <v>2718</v>
      </c>
      <c r="E1309" s="76" t="s">
        <v>130</v>
      </c>
      <c r="F1309" s="76" t="str">
        <f>VLOOKUP(E1309,Lookup!$A$1:$B$68,2,FALSE)</f>
        <v>Medicine</v>
      </c>
      <c r="G1309" s="89" t="s">
        <v>4075</v>
      </c>
      <c r="H1309" s="76" t="s">
        <v>4904</v>
      </c>
      <c r="I1309" s="76" t="s">
        <v>4076</v>
      </c>
      <c r="J1309" s="91">
        <v>45425</v>
      </c>
      <c r="K1309" s="91">
        <v>45419</v>
      </c>
      <c r="L1309" s="89" t="s">
        <v>4757</v>
      </c>
      <c r="M1309" s="89" t="s">
        <v>3625</v>
      </c>
      <c r="N1309" s="89" t="s">
        <v>3626</v>
      </c>
      <c r="O1309" s="89" t="s">
        <v>127</v>
      </c>
      <c r="P1309" s="89" t="s">
        <v>145</v>
      </c>
      <c r="Q1309" s="89" t="s">
        <v>149</v>
      </c>
      <c r="R1309" s="92" t="s">
        <v>91</v>
      </c>
      <c r="S1309" s="93" t="s">
        <v>91</v>
      </c>
      <c r="T1309" s="89"/>
      <c r="U1309" s="89" t="s">
        <v>3095</v>
      </c>
      <c r="V1309" s="89"/>
      <c r="W1309" s="89"/>
      <c r="X1309" s="89"/>
      <c r="Y1309" s="91"/>
    </row>
    <row r="1310" spans="1:25" x14ac:dyDescent="0.25">
      <c r="A1310" s="89">
        <v>55190</v>
      </c>
      <c r="B1310" s="90" t="s">
        <v>92</v>
      </c>
      <c r="C1310" s="89" t="s">
        <v>86</v>
      </c>
      <c r="D1310" s="89" t="s">
        <v>2714</v>
      </c>
      <c r="E1310" s="76" t="s">
        <v>1426</v>
      </c>
      <c r="F1310" s="76" t="str">
        <f>VLOOKUP(E1310,Lookup!$A$1:$B$68,2,FALSE)</f>
        <v>Specialist Surgery</v>
      </c>
      <c r="G1310" s="89" t="s">
        <v>2715</v>
      </c>
      <c r="H1310" s="76" t="s">
        <v>4904</v>
      </c>
      <c r="I1310" s="76" t="s">
        <v>3262</v>
      </c>
      <c r="J1310" s="91">
        <v>45425</v>
      </c>
      <c r="K1310" s="91">
        <v>45421</v>
      </c>
      <c r="L1310" s="89" t="s">
        <v>5617</v>
      </c>
      <c r="M1310" s="89" t="s">
        <v>3658</v>
      </c>
      <c r="N1310" s="89" t="s">
        <v>3659</v>
      </c>
      <c r="O1310" s="89" t="s">
        <v>127</v>
      </c>
      <c r="P1310" s="89" t="s">
        <v>145</v>
      </c>
      <c r="Q1310" s="89" t="s">
        <v>149</v>
      </c>
      <c r="R1310" s="92" t="s">
        <v>91</v>
      </c>
      <c r="S1310" s="93" t="s">
        <v>91</v>
      </c>
      <c r="T1310" s="89"/>
      <c r="U1310" s="89" t="s">
        <v>3835</v>
      </c>
      <c r="V1310" s="89"/>
      <c r="W1310" s="89"/>
      <c r="X1310" s="89"/>
      <c r="Y1310" s="91"/>
    </row>
    <row r="1311" spans="1:25" x14ac:dyDescent="0.25">
      <c r="A1311" s="89">
        <v>55192</v>
      </c>
      <c r="B1311" s="90" t="s">
        <v>92</v>
      </c>
      <c r="C1311" s="89" t="s">
        <v>86</v>
      </c>
      <c r="D1311" s="89" t="s">
        <v>2714</v>
      </c>
      <c r="E1311" s="76" t="s">
        <v>1426</v>
      </c>
      <c r="F1311" s="76" t="str">
        <f>VLOOKUP(E1311,Lookup!$A$1:$B$68,2,FALSE)</f>
        <v>Specialist Surgery</v>
      </c>
      <c r="G1311" s="89" t="s">
        <v>2715</v>
      </c>
      <c r="H1311" s="76" t="s">
        <v>4904</v>
      </c>
      <c r="I1311" s="76" t="s">
        <v>3262</v>
      </c>
      <c r="J1311" s="91">
        <v>45425</v>
      </c>
      <c r="K1311" s="91">
        <v>45422</v>
      </c>
      <c r="L1311" s="89" t="s">
        <v>5616</v>
      </c>
      <c r="M1311" s="89" t="s">
        <v>3691</v>
      </c>
      <c r="N1311" s="89" t="s">
        <v>3692</v>
      </c>
      <c r="O1311" s="89" t="s">
        <v>127</v>
      </c>
      <c r="P1311" s="89" t="s">
        <v>145</v>
      </c>
      <c r="Q1311" s="89" t="s">
        <v>149</v>
      </c>
      <c r="R1311" s="92" t="s">
        <v>91</v>
      </c>
      <c r="S1311" s="93" t="s">
        <v>91</v>
      </c>
      <c r="T1311" s="89"/>
      <c r="U1311" s="89" t="s">
        <v>3838</v>
      </c>
      <c r="V1311" s="89"/>
      <c r="W1311" s="89"/>
      <c r="X1311" s="89"/>
      <c r="Y1311" s="91"/>
    </row>
    <row r="1312" spans="1:25" x14ac:dyDescent="0.25">
      <c r="A1312" s="89">
        <v>55209</v>
      </c>
      <c r="B1312" s="90" t="s">
        <v>92</v>
      </c>
      <c r="C1312" s="89" t="s">
        <v>86</v>
      </c>
      <c r="D1312" s="89" t="s">
        <v>2723</v>
      </c>
      <c r="E1312" s="76" t="s">
        <v>36</v>
      </c>
      <c r="F1312" s="76" t="str">
        <f>VLOOKUP(E1312,Lookup!$A$1:$B$68,2,FALSE)</f>
        <v>Emergency Flow / ED</v>
      </c>
      <c r="G1312" s="89" t="s">
        <v>2724</v>
      </c>
      <c r="H1312" s="76" t="s">
        <v>4904</v>
      </c>
      <c r="I1312" s="76" t="s">
        <v>36</v>
      </c>
      <c r="J1312" s="91">
        <v>45425</v>
      </c>
      <c r="K1312" s="91">
        <v>45424</v>
      </c>
      <c r="L1312" s="89" t="s">
        <v>5615</v>
      </c>
      <c r="M1312" s="89" t="s">
        <v>3701</v>
      </c>
      <c r="N1312" s="89" t="s">
        <v>3007</v>
      </c>
      <c r="O1312" s="89" t="s">
        <v>127</v>
      </c>
      <c r="P1312" s="89" t="s">
        <v>145</v>
      </c>
      <c r="Q1312" s="89" t="s">
        <v>149</v>
      </c>
      <c r="R1312" s="92" t="s">
        <v>91</v>
      </c>
      <c r="S1312" s="93" t="s">
        <v>91</v>
      </c>
      <c r="T1312" s="89"/>
      <c r="U1312" s="89" t="s">
        <v>3034</v>
      </c>
      <c r="V1312" s="89"/>
      <c r="W1312" s="89"/>
      <c r="X1312" s="89"/>
      <c r="Y1312" s="91"/>
    </row>
    <row r="1313" spans="1:25" x14ac:dyDescent="0.25">
      <c r="A1313" s="89">
        <v>55206</v>
      </c>
      <c r="B1313" s="90" t="s">
        <v>92</v>
      </c>
      <c r="C1313" s="89" t="s">
        <v>86</v>
      </c>
      <c r="D1313" s="89" t="s">
        <v>2740</v>
      </c>
      <c r="E1313" s="76" t="s">
        <v>191</v>
      </c>
      <c r="F1313" s="76" t="str">
        <f>VLOOKUP(E1313,Lookup!$A$1:$B$68,2,FALSE)</f>
        <v>Medicine</v>
      </c>
      <c r="G1313" s="89" t="s">
        <v>2720</v>
      </c>
      <c r="H1313" s="76" t="s">
        <v>4904</v>
      </c>
      <c r="I1313" s="76" t="s">
        <v>3217</v>
      </c>
      <c r="J1313" s="91">
        <v>45425</v>
      </c>
      <c r="K1313" s="91">
        <v>45425</v>
      </c>
      <c r="L1313" s="89" t="s">
        <v>4762</v>
      </c>
      <c r="M1313" s="89" t="s">
        <v>3709</v>
      </c>
      <c r="N1313" s="89" t="s">
        <v>3710</v>
      </c>
      <c r="O1313" s="89" t="s">
        <v>153</v>
      </c>
      <c r="P1313" s="89" t="s">
        <v>154</v>
      </c>
      <c r="Q1313" s="89" t="s">
        <v>249</v>
      </c>
      <c r="R1313" s="92" t="s">
        <v>91</v>
      </c>
      <c r="S1313" s="93" t="s">
        <v>91</v>
      </c>
      <c r="T1313" s="89"/>
      <c r="U1313" s="89" t="s">
        <v>3095</v>
      </c>
      <c r="V1313" s="89"/>
      <c r="W1313" s="89"/>
      <c r="X1313" s="89"/>
      <c r="Y1313" s="91"/>
    </row>
    <row r="1314" spans="1:25" x14ac:dyDescent="0.25">
      <c r="A1314" s="89">
        <v>55179</v>
      </c>
      <c r="B1314" s="90" t="s">
        <v>92</v>
      </c>
      <c r="C1314" s="89" t="s">
        <v>86</v>
      </c>
      <c r="D1314" s="89" t="s">
        <v>2709</v>
      </c>
      <c r="E1314" s="76" t="s">
        <v>122</v>
      </c>
      <c r="F1314" s="76" t="str">
        <f>VLOOKUP(E1314,Lookup!$A$1:$B$68,2,FALSE)</f>
        <v>Integrated Surgery</v>
      </c>
      <c r="G1314" s="89" t="s">
        <v>2876</v>
      </c>
      <c r="H1314" s="76" t="s">
        <v>4904</v>
      </c>
      <c r="I1314" s="76" t="s">
        <v>3227</v>
      </c>
      <c r="J1314" s="91">
        <v>45425</v>
      </c>
      <c r="K1314" s="91">
        <v>45425</v>
      </c>
      <c r="L1314" s="89" t="s">
        <v>4890</v>
      </c>
      <c r="M1314" s="89" t="s">
        <v>3706</v>
      </c>
      <c r="N1314" s="89" t="s">
        <v>3707</v>
      </c>
      <c r="O1314" s="89" t="s">
        <v>153</v>
      </c>
      <c r="P1314" s="89" t="s">
        <v>154</v>
      </c>
      <c r="Q1314" s="89" t="s">
        <v>249</v>
      </c>
      <c r="R1314" s="92" t="s">
        <v>91</v>
      </c>
      <c r="S1314" s="93" t="s">
        <v>91</v>
      </c>
      <c r="T1314" s="89"/>
      <c r="U1314" s="89" t="s">
        <v>3708</v>
      </c>
      <c r="V1314" s="89"/>
      <c r="W1314" s="89"/>
      <c r="X1314" s="89"/>
      <c r="Y1314" s="91"/>
    </row>
    <row r="1315" spans="1:25" x14ac:dyDescent="0.25">
      <c r="A1315" s="89">
        <v>55191</v>
      </c>
      <c r="B1315" s="90" t="s">
        <v>92</v>
      </c>
      <c r="C1315" s="89" t="s">
        <v>86</v>
      </c>
      <c r="D1315" s="89" t="s">
        <v>2710</v>
      </c>
      <c r="E1315" s="76" t="s">
        <v>126</v>
      </c>
      <c r="F1315" s="76" t="str">
        <f>VLOOKUP(E1315,Lookup!$A$1:$B$68,2,FALSE)</f>
        <v>Emergency Flow / ED</v>
      </c>
      <c r="G1315" s="89" t="s">
        <v>2711</v>
      </c>
      <c r="H1315" s="76" t="s">
        <v>4904</v>
      </c>
      <c r="I1315" s="76" t="s">
        <v>3243</v>
      </c>
      <c r="J1315" s="91">
        <v>45425</v>
      </c>
      <c r="K1315" s="91">
        <v>45425</v>
      </c>
      <c r="L1315" s="89"/>
      <c r="M1315" s="89" t="s">
        <v>3704</v>
      </c>
      <c r="N1315" s="89" t="s">
        <v>3705</v>
      </c>
      <c r="O1315" s="89" t="s">
        <v>88</v>
      </c>
      <c r="P1315" s="89" t="s">
        <v>158</v>
      </c>
      <c r="Q1315" s="89" t="s">
        <v>89</v>
      </c>
      <c r="R1315" s="96" t="s">
        <v>104</v>
      </c>
      <c r="S1315" s="93" t="s">
        <v>91</v>
      </c>
      <c r="T1315" s="89"/>
      <c r="U1315" s="89" t="s">
        <v>3095</v>
      </c>
      <c r="V1315" s="89"/>
      <c r="W1315" s="89"/>
      <c r="X1315" s="89"/>
      <c r="Y1315" s="91"/>
    </row>
    <row r="1316" spans="1:25" x14ac:dyDescent="0.25">
      <c r="A1316" s="89">
        <v>55207</v>
      </c>
      <c r="B1316" s="90" t="s">
        <v>85</v>
      </c>
      <c r="C1316" s="89" t="s">
        <v>155</v>
      </c>
      <c r="D1316" s="89" t="s">
        <v>2719</v>
      </c>
      <c r="E1316" s="76" t="s">
        <v>831</v>
      </c>
      <c r="F1316" s="76" t="str">
        <f>VLOOKUP(E1316,Lookup!$A$1:$B$68,2,FALSE)</f>
        <v>Emergency Flow / ED</v>
      </c>
      <c r="G1316" s="89" t="s">
        <v>2720</v>
      </c>
      <c r="H1316" s="76" t="s">
        <v>4904</v>
      </c>
      <c r="I1316" s="76" t="s">
        <v>3217</v>
      </c>
      <c r="J1316" s="91">
        <v>45425</v>
      </c>
      <c r="K1316" s="91">
        <v>45425</v>
      </c>
      <c r="L1316" s="89" t="s">
        <v>4752</v>
      </c>
      <c r="M1316" s="89" t="s">
        <v>3702</v>
      </c>
      <c r="N1316" s="89" t="s">
        <v>3703</v>
      </c>
      <c r="O1316" s="89" t="s">
        <v>192</v>
      </c>
      <c r="P1316" s="89" t="s">
        <v>193</v>
      </c>
      <c r="Q1316" s="89" t="s">
        <v>194</v>
      </c>
      <c r="R1316" s="96" t="s">
        <v>104</v>
      </c>
      <c r="S1316" s="100" t="s">
        <v>104</v>
      </c>
      <c r="T1316" s="89"/>
      <c r="U1316" s="89" t="s">
        <v>2960</v>
      </c>
      <c r="V1316" s="89"/>
      <c r="W1316" s="89"/>
      <c r="X1316" s="89"/>
      <c r="Y1316" s="91"/>
    </row>
    <row r="1317" spans="1:25" x14ac:dyDescent="0.25">
      <c r="A1317" s="89">
        <v>55298</v>
      </c>
      <c r="B1317" s="90" t="s">
        <v>85</v>
      </c>
      <c r="C1317" s="89" t="s">
        <v>86</v>
      </c>
      <c r="D1317" s="89" t="s">
        <v>2746</v>
      </c>
      <c r="E1317" s="76" t="s">
        <v>110</v>
      </c>
      <c r="F1317" s="76" t="str">
        <f>VLOOKUP(E1317,Lookup!$A$1:$B$68,2,FALSE)</f>
        <v>Medicine</v>
      </c>
      <c r="G1317" s="89" t="s">
        <v>2748</v>
      </c>
      <c r="H1317" s="76" t="s">
        <v>4904</v>
      </c>
      <c r="I1317" s="76" t="s">
        <v>3209</v>
      </c>
      <c r="J1317" s="91">
        <v>45426</v>
      </c>
      <c r="K1317" s="91">
        <v>45397</v>
      </c>
      <c r="L1317" s="89"/>
      <c r="M1317" s="89" t="s">
        <v>3793</v>
      </c>
      <c r="N1317" s="89" t="s">
        <v>3794</v>
      </c>
      <c r="O1317" s="89" t="s">
        <v>96</v>
      </c>
      <c r="P1317" s="89" t="s">
        <v>736</v>
      </c>
      <c r="Q1317" s="89" t="s">
        <v>1180</v>
      </c>
      <c r="R1317" s="96" t="s">
        <v>104</v>
      </c>
      <c r="S1317" s="100" t="s">
        <v>104</v>
      </c>
      <c r="T1317" s="89"/>
      <c r="U1317" s="89" t="s">
        <v>3795</v>
      </c>
      <c r="V1317" s="89"/>
      <c r="W1317" s="89"/>
      <c r="X1317" s="89"/>
      <c r="Y1317" s="91"/>
    </row>
    <row r="1318" spans="1:25" x14ac:dyDescent="0.25">
      <c r="A1318" s="89">
        <v>55284</v>
      </c>
      <c r="B1318" s="90" t="s">
        <v>92</v>
      </c>
      <c r="C1318" s="89" t="s">
        <v>86</v>
      </c>
      <c r="D1318" s="89" t="s">
        <v>2721</v>
      </c>
      <c r="E1318" s="76" t="s">
        <v>100</v>
      </c>
      <c r="F1318" s="76" t="str">
        <f>VLOOKUP(E1318,Lookup!$A$1:$B$68,2,FALSE)</f>
        <v>Specialist Surgery</v>
      </c>
      <c r="G1318" s="89" t="s">
        <v>5821</v>
      </c>
      <c r="H1318" s="76" t="s">
        <v>5822</v>
      </c>
      <c r="I1318" s="76" t="s">
        <v>5811</v>
      </c>
      <c r="J1318" s="91">
        <v>45426</v>
      </c>
      <c r="K1318" s="91">
        <v>45419</v>
      </c>
      <c r="L1318" s="89" t="s">
        <v>4775</v>
      </c>
      <c r="M1318" s="89" t="s">
        <v>3828</v>
      </c>
      <c r="N1318" s="89" t="s">
        <v>3829</v>
      </c>
      <c r="O1318" s="89" t="s">
        <v>153</v>
      </c>
      <c r="P1318" s="89" t="s">
        <v>199</v>
      </c>
      <c r="Q1318" s="89" t="s">
        <v>3830</v>
      </c>
      <c r="R1318" s="95" t="s">
        <v>11</v>
      </c>
      <c r="S1318" s="93" t="s">
        <v>91</v>
      </c>
      <c r="T1318" s="101" t="s">
        <v>91</v>
      </c>
      <c r="U1318" s="89" t="s">
        <v>4170</v>
      </c>
      <c r="V1318" s="89" t="s">
        <v>4171</v>
      </c>
      <c r="W1318" s="89"/>
      <c r="X1318" s="89" t="s">
        <v>4172</v>
      </c>
      <c r="Y1318" s="91"/>
    </row>
    <row r="1319" spans="1:25" x14ac:dyDescent="0.25">
      <c r="A1319" s="89">
        <v>55303</v>
      </c>
      <c r="B1319" s="90" t="s">
        <v>85</v>
      </c>
      <c r="C1319" s="89" t="s">
        <v>86</v>
      </c>
      <c r="D1319" s="89" t="s">
        <v>2719</v>
      </c>
      <c r="E1319" s="76" t="s">
        <v>831</v>
      </c>
      <c r="F1319" s="76" t="str">
        <f>VLOOKUP(E1319,Lookup!$A$1:$B$68,2,FALSE)</f>
        <v>Emergency Flow / ED</v>
      </c>
      <c r="G1319" s="89" t="s">
        <v>2720</v>
      </c>
      <c r="H1319" s="76" t="s">
        <v>4904</v>
      </c>
      <c r="I1319" s="76" t="s">
        <v>3217</v>
      </c>
      <c r="J1319" s="91">
        <v>45426</v>
      </c>
      <c r="K1319" s="91">
        <v>45424</v>
      </c>
      <c r="L1319" s="89"/>
      <c r="M1319" s="89" t="s">
        <v>3839</v>
      </c>
      <c r="N1319" s="89" t="s">
        <v>3840</v>
      </c>
      <c r="O1319" s="89" t="s">
        <v>96</v>
      </c>
      <c r="P1319" s="89" t="s">
        <v>97</v>
      </c>
      <c r="Q1319" s="89" t="s">
        <v>479</v>
      </c>
      <c r="R1319" s="102" t="s">
        <v>171</v>
      </c>
      <c r="S1319" s="103" t="s">
        <v>171</v>
      </c>
      <c r="T1319" s="89"/>
      <c r="U1319" s="89" t="s">
        <v>3841</v>
      </c>
      <c r="V1319" s="89"/>
      <c r="W1319" s="89"/>
      <c r="X1319" s="89"/>
      <c r="Y1319" s="91"/>
    </row>
    <row r="1320" spans="1:25" x14ac:dyDescent="0.25">
      <c r="A1320" s="89">
        <v>55288</v>
      </c>
      <c r="B1320" s="90" t="s">
        <v>92</v>
      </c>
      <c r="C1320" s="89" t="s">
        <v>155</v>
      </c>
      <c r="D1320" s="89" t="s">
        <v>2719</v>
      </c>
      <c r="E1320" s="76" t="s">
        <v>831</v>
      </c>
      <c r="F1320" s="76" t="str">
        <f>VLOOKUP(E1320,Lookup!$A$1:$B$68,2,FALSE)</f>
        <v>Emergency Flow / ED</v>
      </c>
      <c r="G1320" s="89" t="s">
        <v>2720</v>
      </c>
      <c r="H1320" s="76" t="s">
        <v>4904</v>
      </c>
      <c r="I1320" s="76" t="s">
        <v>3217</v>
      </c>
      <c r="J1320" s="91">
        <v>45426</v>
      </c>
      <c r="K1320" s="91">
        <v>45426</v>
      </c>
      <c r="L1320" s="89" t="s">
        <v>5610</v>
      </c>
      <c r="M1320" s="89" t="s">
        <v>3856</v>
      </c>
      <c r="N1320" s="89" t="s">
        <v>3857</v>
      </c>
      <c r="O1320" s="89" t="s">
        <v>192</v>
      </c>
      <c r="P1320" s="89" t="s">
        <v>235</v>
      </c>
      <c r="Q1320" s="89" t="s">
        <v>194</v>
      </c>
      <c r="R1320" s="94" t="s">
        <v>99</v>
      </c>
      <c r="S1320" s="93" t="s">
        <v>91</v>
      </c>
      <c r="T1320" s="89"/>
      <c r="U1320" s="89" t="s">
        <v>2960</v>
      </c>
      <c r="V1320" s="89"/>
      <c r="W1320" s="89"/>
      <c r="X1320" s="89"/>
      <c r="Y1320" s="91"/>
    </row>
    <row r="1321" spans="1:25" x14ac:dyDescent="0.25">
      <c r="A1321" s="89">
        <v>55312</v>
      </c>
      <c r="B1321" s="90" t="s">
        <v>92</v>
      </c>
      <c r="C1321" s="89" t="s">
        <v>86</v>
      </c>
      <c r="D1321" s="89" t="s">
        <v>2710</v>
      </c>
      <c r="E1321" s="76" t="s">
        <v>126</v>
      </c>
      <c r="F1321" s="76" t="str">
        <f>VLOOKUP(E1321,Lookup!$A$1:$B$68,2,FALSE)</f>
        <v>Emergency Flow / ED</v>
      </c>
      <c r="G1321" s="89" t="s">
        <v>2724</v>
      </c>
      <c r="H1321" s="76" t="s">
        <v>4904</v>
      </c>
      <c r="I1321" s="76" t="s">
        <v>36</v>
      </c>
      <c r="J1321" s="91">
        <v>45426</v>
      </c>
      <c r="K1321" s="91">
        <v>45426</v>
      </c>
      <c r="L1321" s="89"/>
      <c r="M1321" s="89" t="s">
        <v>5935</v>
      </c>
      <c r="N1321" s="89" t="s">
        <v>3855</v>
      </c>
      <c r="O1321" s="89" t="s">
        <v>88</v>
      </c>
      <c r="P1321" s="89" t="s">
        <v>90</v>
      </c>
      <c r="Q1321" s="89" t="s">
        <v>157</v>
      </c>
      <c r="R1321" s="92" t="s">
        <v>91</v>
      </c>
      <c r="S1321" s="93" t="s">
        <v>91</v>
      </c>
      <c r="T1321" s="89"/>
      <c r="U1321" s="89" t="s">
        <v>3095</v>
      </c>
      <c r="V1321" s="89"/>
      <c r="W1321" s="89"/>
      <c r="X1321" s="89"/>
      <c r="Y1321" s="91"/>
    </row>
    <row r="1322" spans="1:25" x14ac:dyDescent="0.25">
      <c r="A1322" s="89">
        <v>55257</v>
      </c>
      <c r="B1322" s="90" t="s">
        <v>92</v>
      </c>
      <c r="C1322" s="89" t="s">
        <v>125</v>
      </c>
      <c r="D1322" s="89" t="s">
        <v>2723</v>
      </c>
      <c r="E1322" s="76" t="s">
        <v>36</v>
      </c>
      <c r="F1322" s="76" t="str">
        <f>VLOOKUP(E1322,Lookup!$A$1:$B$68,2,FALSE)</f>
        <v>Emergency Flow / ED</v>
      </c>
      <c r="G1322" s="89" t="s">
        <v>2724</v>
      </c>
      <c r="H1322" s="76" t="s">
        <v>4904</v>
      </c>
      <c r="I1322" s="76" t="s">
        <v>36</v>
      </c>
      <c r="J1322" s="91">
        <v>45426</v>
      </c>
      <c r="K1322" s="91">
        <v>45426</v>
      </c>
      <c r="L1322" s="89" t="s">
        <v>4792</v>
      </c>
      <c r="M1322" s="89" t="s">
        <v>5936</v>
      </c>
      <c r="N1322" s="89" t="s">
        <v>3711</v>
      </c>
      <c r="O1322" s="89" t="s">
        <v>4942</v>
      </c>
      <c r="P1322" s="89" t="s">
        <v>397</v>
      </c>
      <c r="Q1322" s="89" t="s">
        <v>98</v>
      </c>
      <c r="R1322" s="96" t="s">
        <v>104</v>
      </c>
      <c r="S1322" s="100" t="s">
        <v>104</v>
      </c>
      <c r="T1322" s="89"/>
      <c r="U1322" s="89" t="s">
        <v>3095</v>
      </c>
      <c r="V1322" s="89"/>
      <c r="W1322" s="89"/>
      <c r="X1322" s="89"/>
      <c r="Y1322" s="91"/>
    </row>
    <row r="1323" spans="1:25" x14ac:dyDescent="0.25">
      <c r="A1323" s="89">
        <v>55270</v>
      </c>
      <c r="B1323" s="90" t="s">
        <v>92</v>
      </c>
      <c r="C1323" s="89" t="s">
        <v>125</v>
      </c>
      <c r="D1323" s="89" t="s">
        <v>2709</v>
      </c>
      <c r="E1323" s="76" t="s">
        <v>122</v>
      </c>
      <c r="F1323" s="76" t="str">
        <f>VLOOKUP(E1323,Lookup!$A$1:$B$68,2,FALSE)</f>
        <v>Integrated Surgery</v>
      </c>
      <c r="G1323" s="89" t="s">
        <v>2941</v>
      </c>
      <c r="H1323" s="76" t="s">
        <v>4970</v>
      </c>
      <c r="I1323" s="76" t="s">
        <v>3278</v>
      </c>
      <c r="J1323" s="91">
        <v>45426</v>
      </c>
      <c r="K1323" s="91">
        <v>45426</v>
      </c>
      <c r="L1323" s="89" t="s">
        <v>5614</v>
      </c>
      <c r="M1323" s="89" t="s">
        <v>3712</v>
      </c>
      <c r="N1323" s="89" t="s">
        <v>3713</v>
      </c>
      <c r="O1323" s="89" t="s">
        <v>131</v>
      </c>
      <c r="P1323" s="89" t="s">
        <v>132</v>
      </c>
      <c r="Q1323" s="89" t="s">
        <v>987</v>
      </c>
      <c r="R1323" s="92" t="s">
        <v>91</v>
      </c>
      <c r="S1323" s="93" t="s">
        <v>91</v>
      </c>
      <c r="T1323" s="89"/>
      <c r="U1323" s="89" t="s">
        <v>3378</v>
      </c>
      <c r="V1323" s="89"/>
      <c r="W1323" s="89"/>
      <c r="X1323" s="89"/>
      <c r="Y1323" s="91"/>
    </row>
    <row r="1324" spans="1:25" x14ac:dyDescent="0.25">
      <c r="A1324" s="89">
        <v>55353</v>
      </c>
      <c r="B1324" s="90" t="s">
        <v>92</v>
      </c>
      <c r="C1324" s="89" t="s">
        <v>86</v>
      </c>
      <c r="D1324" s="89" t="s">
        <v>2725</v>
      </c>
      <c r="E1324" s="76" t="s">
        <v>1449</v>
      </c>
      <c r="F1324" s="76" t="str">
        <f>VLOOKUP(E1324,Lookup!$A$1:$B$68,2,FALSE)</f>
        <v>Pathology</v>
      </c>
      <c r="G1324" s="89" t="s">
        <v>2824</v>
      </c>
      <c r="H1324" s="76" t="s">
        <v>4923</v>
      </c>
      <c r="I1324" s="76" t="s">
        <v>3280</v>
      </c>
      <c r="J1324" s="91">
        <v>45427</v>
      </c>
      <c r="K1324" s="91">
        <v>42624</v>
      </c>
      <c r="L1324" s="89"/>
      <c r="M1324" s="89" t="s">
        <v>3729</v>
      </c>
      <c r="N1324" s="89" t="s">
        <v>3730</v>
      </c>
      <c r="O1324" s="89" t="s">
        <v>115</v>
      </c>
      <c r="P1324" s="89" t="s">
        <v>647</v>
      </c>
      <c r="Q1324" s="89" t="s">
        <v>2670</v>
      </c>
      <c r="R1324" s="96" t="s">
        <v>104</v>
      </c>
      <c r="S1324" s="100" t="s">
        <v>104</v>
      </c>
      <c r="T1324" s="89"/>
      <c r="U1324" s="89" t="s">
        <v>3731</v>
      </c>
      <c r="V1324" s="89"/>
      <c r="W1324" s="89"/>
      <c r="X1324" s="89"/>
      <c r="Y1324" s="91"/>
    </row>
    <row r="1325" spans="1:25" x14ac:dyDescent="0.25">
      <c r="A1325" s="89">
        <v>55338</v>
      </c>
      <c r="B1325" s="108" t="s">
        <v>1895</v>
      </c>
      <c r="C1325" s="89" t="s">
        <v>86</v>
      </c>
      <c r="D1325" s="89" t="s">
        <v>2894</v>
      </c>
      <c r="E1325" s="76" t="s">
        <v>528</v>
      </c>
      <c r="F1325" s="76" t="str">
        <f>VLOOKUP(E1325,Lookup!$A$1:$B$68,2,FALSE)</f>
        <v>Integrated Surgery</v>
      </c>
      <c r="G1325" s="89" t="s">
        <v>3852</v>
      </c>
      <c r="H1325" s="76" t="s">
        <v>4970</v>
      </c>
      <c r="I1325" s="76" t="s">
        <v>3213</v>
      </c>
      <c r="J1325" s="91">
        <v>45427</v>
      </c>
      <c r="K1325" s="91">
        <v>45426</v>
      </c>
      <c r="L1325" s="89"/>
      <c r="M1325" s="89" t="s">
        <v>3853</v>
      </c>
      <c r="N1325" s="89" t="s">
        <v>3854</v>
      </c>
      <c r="O1325" s="89" t="s">
        <v>150</v>
      </c>
      <c r="P1325" s="89" t="s">
        <v>151</v>
      </c>
      <c r="Q1325" s="89" t="s">
        <v>529</v>
      </c>
      <c r="R1325" s="94" t="s">
        <v>99</v>
      </c>
      <c r="S1325" s="89"/>
      <c r="T1325" s="89"/>
      <c r="U1325" s="89"/>
      <c r="V1325" s="89"/>
      <c r="W1325" s="89"/>
      <c r="X1325" s="89"/>
      <c r="Y1325" s="91"/>
    </row>
    <row r="1326" spans="1:25" x14ac:dyDescent="0.25">
      <c r="A1326" s="89">
        <v>55322</v>
      </c>
      <c r="B1326" s="90" t="s">
        <v>92</v>
      </c>
      <c r="C1326" s="89" t="s">
        <v>86</v>
      </c>
      <c r="D1326" s="89" t="s">
        <v>2742</v>
      </c>
      <c r="E1326" s="76" t="s">
        <v>569</v>
      </c>
      <c r="F1326" s="76" t="str">
        <f>VLOOKUP(E1326,Lookup!$A$1:$B$68,2,FALSE)</f>
        <v>Medicine</v>
      </c>
      <c r="G1326" s="89" t="s">
        <v>2959</v>
      </c>
      <c r="H1326" s="76" t="s">
        <v>4904</v>
      </c>
      <c r="I1326" s="76" t="s">
        <v>3293</v>
      </c>
      <c r="J1326" s="91">
        <v>45427</v>
      </c>
      <c r="K1326" s="91">
        <v>45426</v>
      </c>
      <c r="L1326" s="89" t="s">
        <v>4850</v>
      </c>
      <c r="M1326" s="89" t="s">
        <v>3850</v>
      </c>
      <c r="N1326" s="89" t="s">
        <v>3851</v>
      </c>
      <c r="O1326" s="89" t="s">
        <v>135</v>
      </c>
      <c r="P1326" s="89" t="s">
        <v>136</v>
      </c>
      <c r="Q1326" s="89" t="s">
        <v>137</v>
      </c>
      <c r="R1326" s="94" t="s">
        <v>99</v>
      </c>
      <c r="S1326" s="98" t="s">
        <v>99</v>
      </c>
      <c r="T1326" s="89"/>
      <c r="U1326" s="89" t="s">
        <v>3034</v>
      </c>
      <c r="V1326" s="89"/>
      <c r="W1326" s="89"/>
      <c r="X1326" s="89"/>
      <c r="Y1326" s="91"/>
    </row>
    <row r="1327" spans="1:25" x14ac:dyDescent="0.25">
      <c r="A1327" s="89">
        <v>55355</v>
      </c>
      <c r="B1327" s="90" t="s">
        <v>85</v>
      </c>
      <c r="C1327" s="89" t="s">
        <v>86</v>
      </c>
      <c r="D1327" s="89" t="s">
        <v>2723</v>
      </c>
      <c r="E1327" s="76" t="s">
        <v>36</v>
      </c>
      <c r="F1327" s="76" t="str">
        <f>VLOOKUP(E1327,Lookup!$A$1:$B$68,2,FALSE)</f>
        <v>Emergency Flow / ED</v>
      </c>
      <c r="G1327" s="89" t="s">
        <v>2724</v>
      </c>
      <c r="H1327" s="76" t="s">
        <v>4904</v>
      </c>
      <c r="I1327" s="76" t="s">
        <v>36</v>
      </c>
      <c r="J1327" s="91">
        <v>45427</v>
      </c>
      <c r="K1327" s="91">
        <v>45427</v>
      </c>
      <c r="L1327" s="89"/>
      <c r="M1327" s="89" t="s">
        <v>3875</v>
      </c>
      <c r="N1327" s="89" t="s">
        <v>3876</v>
      </c>
      <c r="O1327" s="89" t="s">
        <v>135</v>
      </c>
      <c r="P1327" s="89" t="s">
        <v>278</v>
      </c>
      <c r="Q1327" s="89" t="s">
        <v>856</v>
      </c>
      <c r="R1327" s="92" t="s">
        <v>91</v>
      </c>
      <c r="S1327" s="93" t="s">
        <v>91</v>
      </c>
      <c r="T1327" s="89"/>
      <c r="U1327" s="89" t="s">
        <v>3877</v>
      </c>
      <c r="V1327" s="89"/>
      <c r="W1327" s="89"/>
      <c r="X1327" s="89"/>
      <c r="Y1327" s="91"/>
    </row>
    <row r="1328" spans="1:25" x14ac:dyDescent="0.25">
      <c r="A1328" s="89">
        <v>55382</v>
      </c>
      <c r="B1328" s="90" t="s">
        <v>85</v>
      </c>
      <c r="C1328" s="89" t="s">
        <v>155</v>
      </c>
      <c r="D1328" s="89" t="s">
        <v>2709</v>
      </c>
      <c r="E1328" s="76" t="s">
        <v>122</v>
      </c>
      <c r="F1328" s="76" t="str">
        <f>VLOOKUP(E1328,Lookup!$A$1:$B$68,2,FALSE)</f>
        <v>Integrated Surgery</v>
      </c>
      <c r="G1328" s="89" t="s">
        <v>4089</v>
      </c>
      <c r="H1328" s="76" t="s">
        <v>4904</v>
      </c>
      <c r="I1328" s="76" t="s">
        <v>4090</v>
      </c>
      <c r="J1328" s="91">
        <v>45427</v>
      </c>
      <c r="K1328" s="91">
        <v>45427</v>
      </c>
      <c r="L1328" s="89" t="s">
        <v>5613</v>
      </c>
      <c r="M1328" s="89" t="s">
        <v>3861</v>
      </c>
      <c r="N1328" s="89" t="s">
        <v>3862</v>
      </c>
      <c r="O1328" s="89" t="s">
        <v>131</v>
      </c>
      <c r="P1328" s="89" t="s">
        <v>132</v>
      </c>
      <c r="Q1328" s="89" t="s">
        <v>1834</v>
      </c>
      <c r="R1328" s="92" t="s">
        <v>91</v>
      </c>
      <c r="S1328" s="89"/>
      <c r="T1328" s="89"/>
      <c r="U1328" s="89"/>
      <c r="V1328" s="89"/>
      <c r="W1328" s="89"/>
      <c r="X1328" s="89"/>
      <c r="Y1328" s="91"/>
    </row>
    <row r="1329" spans="1:25" x14ac:dyDescent="0.25">
      <c r="A1329" s="89">
        <v>55342</v>
      </c>
      <c r="B1329" s="108" t="s">
        <v>1895</v>
      </c>
      <c r="C1329" s="89" t="s">
        <v>86</v>
      </c>
      <c r="D1329" s="89" t="s">
        <v>2894</v>
      </c>
      <c r="E1329" s="76" t="s">
        <v>528</v>
      </c>
      <c r="F1329" s="76" t="str">
        <f>VLOOKUP(E1329,Lookup!$A$1:$B$68,2,FALSE)</f>
        <v>Integrated Surgery</v>
      </c>
      <c r="G1329" s="89" t="s">
        <v>3852</v>
      </c>
      <c r="H1329" s="76" t="s">
        <v>4970</v>
      </c>
      <c r="I1329" s="76" t="s">
        <v>3213</v>
      </c>
      <c r="J1329" s="91">
        <v>45427</v>
      </c>
      <c r="K1329" s="91">
        <v>45427</v>
      </c>
      <c r="L1329" s="89" t="s">
        <v>5612</v>
      </c>
      <c r="M1329" s="89" t="s">
        <v>3859</v>
      </c>
      <c r="N1329" s="89" t="s">
        <v>3860</v>
      </c>
      <c r="O1329" s="89" t="s">
        <v>150</v>
      </c>
      <c r="P1329" s="89" t="s">
        <v>151</v>
      </c>
      <c r="Q1329" s="89" t="s">
        <v>529</v>
      </c>
      <c r="R1329" s="94" t="s">
        <v>99</v>
      </c>
      <c r="S1329" s="89"/>
      <c r="T1329" s="89"/>
      <c r="U1329" s="89"/>
      <c r="V1329" s="89"/>
      <c r="W1329" s="89"/>
      <c r="X1329" s="89"/>
      <c r="Y1329" s="91"/>
    </row>
    <row r="1330" spans="1:25" x14ac:dyDescent="0.25">
      <c r="A1330" s="89">
        <v>55399</v>
      </c>
      <c r="B1330" s="90" t="s">
        <v>85</v>
      </c>
      <c r="C1330" s="89" t="s">
        <v>86</v>
      </c>
      <c r="D1330" s="89" t="s">
        <v>2719</v>
      </c>
      <c r="E1330" s="76" t="s">
        <v>831</v>
      </c>
      <c r="F1330" s="76" t="str">
        <f>VLOOKUP(E1330,Lookup!$A$1:$B$68,2,FALSE)</f>
        <v>Emergency Flow / ED</v>
      </c>
      <c r="G1330" s="89" t="s">
        <v>2720</v>
      </c>
      <c r="H1330" s="76" t="s">
        <v>4904</v>
      </c>
      <c r="I1330" s="76" t="s">
        <v>3217</v>
      </c>
      <c r="J1330" s="91">
        <v>45427</v>
      </c>
      <c r="K1330" s="91">
        <v>45427</v>
      </c>
      <c r="L1330" s="89" t="s">
        <v>4864</v>
      </c>
      <c r="M1330" s="89" t="s">
        <v>3863</v>
      </c>
      <c r="N1330" s="89" t="s">
        <v>3864</v>
      </c>
      <c r="O1330" s="89" t="s">
        <v>88</v>
      </c>
      <c r="P1330" s="89" t="s">
        <v>158</v>
      </c>
      <c r="Q1330" s="89" t="s">
        <v>157</v>
      </c>
      <c r="R1330" s="96" t="s">
        <v>104</v>
      </c>
      <c r="S1330" s="93" t="s">
        <v>91</v>
      </c>
      <c r="T1330" s="89"/>
      <c r="U1330" s="89" t="s">
        <v>3865</v>
      </c>
      <c r="V1330" s="89"/>
      <c r="W1330" s="89"/>
      <c r="X1330" s="89"/>
      <c r="Y1330" s="91"/>
    </row>
    <row r="1331" spans="1:25" x14ac:dyDescent="0.25">
      <c r="A1331" s="89">
        <v>55340</v>
      </c>
      <c r="B1331" s="90" t="s">
        <v>92</v>
      </c>
      <c r="C1331" s="89" t="s">
        <v>86</v>
      </c>
      <c r="D1331" s="89" t="s">
        <v>2723</v>
      </c>
      <c r="E1331" s="76" t="s">
        <v>36</v>
      </c>
      <c r="F1331" s="76" t="str">
        <f>VLOOKUP(E1331,Lookup!$A$1:$B$68,2,FALSE)</f>
        <v>Emergency Flow / ED</v>
      </c>
      <c r="G1331" s="89" t="s">
        <v>2724</v>
      </c>
      <c r="H1331" s="76" t="s">
        <v>4904</v>
      </c>
      <c r="I1331" s="76" t="s">
        <v>36</v>
      </c>
      <c r="J1331" s="91">
        <v>45427</v>
      </c>
      <c r="K1331" s="91">
        <v>45427</v>
      </c>
      <c r="L1331" s="89" t="s">
        <v>4830</v>
      </c>
      <c r="M1331" s="89" t="s">
        <v>3858</v>
      </c>
      <c r="N1331" s="89" t="s">
        <v>417</v>
      </c>
      <c r="O1331" s="89" t="s">
        <v>127</v>
      </c>
      <c r="P1331" s="89" t="s">
        <v>145</v>
      </c>
      <c r="Q1331" s="89" t="s">
        <v>149</v>
      </c>
      <c r="R1331" s="92" t="s">
        <v>91</v>
      </c>
      <c r="S1331" s="93" t="s">
        <v>91</v>
      </c>
      <c r="T1331" s="89"/>
      <c r="U1331" s="89" t="s">
        <v>4196</v>
      </c>
      <c r="V1331" s="89"/>
      <c r="W1331" s="89"/>
      <c r="X1331" s="89"/>
      <c r="Y1331" s="91"/>
    </row>
    <row r="1332" spans="1:25" x14ac:dyDescent="0.25">
      <c r="A1332" s="89">
        <v>55431</v>
      </c>
      <c r="B1332" s="90" t="s">
        <v>92</v>
      </c>
      <c r="C1332" s="89" t="s">
        <v>86</v>
      </c>
      <c r="D1332" s="89" t="s">
        <v>2737</v>
      </c>
      <c r="E1332" s="76" t="s">
        <v>230</v>
      </c>
      <c r="F1332" s="76" t="str">
        <f>VLOOKUP(E1332,Lookup!$A$1:$B$68,2,FALSE)</f>
        <v>Medicine</v>
      </c>
      <c r="G1332" s="89" t="s">
        <v>2918</v>
      </c>
      <c r="H1332" s="76" t="s">
        <v>4904</v>
      </c>
      <c r="I1332" s="76" t="s">
        <v>3263</v>
      </c>
      <c r="J1332" s="91">
        <v>45428</v>
      </c>
      <c r="K1332" s="91">
        <v>45395</v>
      </c>
      <c r="L1332" s="89" t="s">
        <v>5611</v>
      </c>
      <c r="M1332" s="89" t="s">
        <v>3786</v>
      </c>
      <c r="N1332" s="89" t="s">
        <v>3787</v>
      </c>
      <c r="O1332" s="89" t="s">
        <v>96</v>
      </c>
      <c r="P1332" s="89" t="s">
        <v>736</v>
      </c>
      <c r="Q1332" s="89" t="s">
        <v>3788</v>
      </c>
      <c r="R1332" s="94" t="s">
        <v>99</v>
      </c>
      <c r="S1332" s="98" t="s">
        <v>99</v>
      </c>
      <c r="T1332" s="89"/>
      <c r="U1332" s="89" t="s">
        <v>3095</v>
      </c>
      <c r="V1332" s="89"/>
      <c r="W1332" s="89"/>
      <c r="X1332" s="89"/>
      <c r="Y1332" s="91"/>
    </row>
    <row r="1333" spans="1:25" x14ac:dyDescent="0.25">
      <c r="A1333" s="89">
        <v>55428</v>
      </c>
      <c r="B1333" s="90" t="s">
        <v>92</v>
      </c>
      <c r="C1333" s="89" t="s">
        <v>155</v>
      </c>
      <c r="D1333" s="89" t="s">
        <v>2719</v>
      </c>
      <c r="E1333" s="76" t="s">
        <v>831</v>
      </c>
      <c r="F1333" s="76" t="str">
        <f>VLOOKUP(E1333,Lookup!$A$1:$B$68,2,FALSE)</f>
        <v>Emergency Flow / ED</v>
      </c>
      <c r="G1333" s="89" t="s">
        <v>2720</v>
      </c>
      <c r="H1333" s="76" t="s">
        <v>4904</v>
      </c>
      <c r="I1333" s="76" t="s">
        <v>3217</v>
      </c>
      <c r="J1333" s="91">
        <v>45428</v>
      </c>
      <c r="K1333" s="91">
        <v>45425</v>
      </c>
      <c r="L1333" s="89" t="s">
        <v>4784</v>
      </c>
      <c r="M1333" s="89" t="s">
        <v>3844</v>
      </c>
      <c r="N1333" s="89" t="s">
        <v>3845</v>
      </c>
      <c r="O1333" s="89" t="s">
        <v>192</v>
      </c>
      <c r="P1333" s="89" t="s">
        <v>193</v>
      </c>
      <c r="Q1333" s="89" t="s">
        <v>194</v>
      </c>
      <c r="R1333" s="96" t="s">
        <v>104</v>
      </c>
      <c r="S1333" s="93" t="s">
        <v>91</v>
      </c>
      <c r="T1333" s="89"/>
      <c r="U1333" s="89" t="s">
        <v>3846</v>
      </c>
      <c r="V1333" s="89"/>
      <c r="W1333" s="89"/>
      <c r="X1333" s="89"/>
      <c r="Y1333" s="91"/>
    </row>
    <row r="1334" spans="1:25" x14ac:dyDescent="0.25">
      <c r="A1334" s="89">
        <v>55427</v>
      </c>
      <c r="B1334" s="90" t="s">
        <v>92</v>
      </c>
      <c r="C1334" s="89" t="s">
        <v>86</v>
      </c>
      <c r="D1334" s="89" t="s">
        <v>2811</v>
      </c>
      <c r="E1334" s="76" t="s">
        <v>204</v>
      </c>
      <c r="F1334" s="76" t="str">
        <f>VLOOKUP(E1334,Lookup!$A$1:$B$68,2,FALSE)</f>
        <v>Medicine</v>
      </c>
      <c r="G1334" s="89" t="s">
        <v>2812</v>
      </c>
      <c r="H1334" s="76" t="s">
        <v>4904</v>
      </c>
      <c r="I1334" s="76" t="s">
        <v>3231</v>
      </c>
      <c r="J1334" s="91">
        <v>45428</v>
      </c>
      <c r="K1334" s="91">
        <v>45427</v>
      </c>
      <c r="L1334" s="89" t="s">
        <v>4759</v>
      </c>
      <c r="M1334" s="89" t="s">
        <v>3878</v>
      </c>
      <c r="N1334" s="89" t="s">
        <v>3879</v>
      </c>
      <c r="O1334" s="89" t="s">
        <v>88</v>
      </c>
      <c r="P1334" s="89" t="s">
        <v>90</v>
      </c>
      <c r="Q1334" s="89" t="s">
        <v>4936</v>
      </c>
      <c r="R1334" s="92" t="s">
        <v>91</v>
      </c>
      <c r="S1334" s="93" t="s">
        <v>91</v>
      </c>
      <c r="T1334" s="89"/>
      <c r="U1334" s="89" t="s">
        <v>3034</v>
      </c>
      <c r="V1334" s="89"/>
      <c r="W1334" s="89"/>
      <c r="X1334" s="89"/>
      <c r="Y1334" s="91"/>
    </row>
    <row r="1335" spans="1:25" x14ac:dyDescent="0.25">
      <c r="A1335" s="89">
        <v>55409</v>
      </c>
      <c r="B1335" s="90" t="s">
        <v>92</v>
      </c>
      <c r="C1335" s="89" t="s">
        <v>125</v>
      </c>
      <c r="D1335" s="89" t="s">
        <v>2847</v>
      </c>
      <c r="E1335" s="76" t="s">
        <v>165</v>
      </c>
      <c r="F1335" s="76" t="str">
        <f>VLOOKUP(E1335,Lookup!$A$1:$B$68,2,FALSE)</f>
        <v>Emergency Flow / ED</v>
      </c>
      <c r="G1335" s="89" t="s">
        <v>2812</v>
      </c>
      <c r="H1335" s="76" t="s">
        <v>4904</v>
      </c>
      <c r="I1335" s="76" t="s">
        <v>3231</v>
      </c>
      <c r="J1335" s="91">
        <v>45428</v>
      </c>
      <c r="K1335" s="91">
        <v>45427</v>
      </c>
      <c r="L1335" s="89" t="s">
        <v>4822</v>
      </c>
      <c r="M1335" s="89" t="s">
        <v>3866</v>
      </c>
      <c r="N1335" s="89" t="s">
        <v>3867</v>
      </c>
      <c r="O1335" s="89" t="s">
        <v>153</v>
      </c>
      <c r="P1335" s="89" t="s">
        <v>154</v>
      </c>
      <c r="Q1335" s="89" t="s">
        <v>249</v>
      </c>
      <c r="R1335" s="92" t="s">
        <v>91</v>
      </c>
      <c r="S1335" s="93" t="s">
        <v>91</v>
      </c>
      <c r="T1335" s="89"/>
      <c r="U1335" s="89" t="s">
        <v>527</v>
      </c>
      <c r="V1335" s="89"/>
      <c r="W1335" s="89"/>
      <c r="X1335" s="89"/>
      <c r="Y1335" s="91"/>
    </row>
    <row r="1336" spans="1:25" x14ac:dyDescent="0.25">
      <c r="A1336" s="89">
        <v>55438</v>
      </c>
      <c r="B1336" s="108" t="s">
        <v>1895</v>
      </c>
      <c r="C1336" s="89" t="s">
        <v>86</v>
      </c>
      <c r="D1336" s="89" t="s">
        <v>2887</v>
      </c>
      <c r="E1336" s="76" t="s">
        <v>430</v>
      </c>
      <c r="F1336" s="76" t="str">
        <f>VLOOKUP(E1336,Lookup!$A$1:$B$68,2,FALSE)</f>
        <v>Medicine</v>
      </c>
      <c r="G1336" s="89" t="s">
        <v>2888</v>
      </c>
      <c r="H1336" s="76" t="s">
        <v>4904</v>
      </c>
      <c r="I1336" s="76" t="s">
        <v>3241</v>
      </c>
      <c r="J1336" s="91">
        <v>45428</v>
      </c>
      <c r="K1336" s="91">
        <v>45427</v>
      </c>
      <c r="L1336" s="89"/>
      <c r="M1336" s="89" t="s">
        <v>3868</v>
      </c>
      <c r="N1336" s="89" t="s">
        <v>3869</v>
      </c>
      <c r="O1336" s="89" t="s">
        <v>153</v>
      </c>
      <c r="P1336" s="89" t="s">
        <v>199</v>
      </c>
      <c r="Q1336" s="89" t="s">
        <v>213</v>
      </c>
      <c r="R1336" s="92" t="s">
        <v>91</v>
      </c>
      <c r="S1336" s="89"/>
      <c r="T1336" s="89"/>
      <c r="U1336" s="89"/>
      <c r="V1336" s="89"/>
      <c r="W1336" s="89"/>
      <c r="X1336" s="89"/>
      <c r="Y1336" s="91"/>
    </row>
    <row r="1337" spans="1:25" x14ac:dyDescent="0.25">
      <c r="A1337" s="89">
        <v>55402</v>
      </c>
      <c r="B1337" s="90" t="s">
        <v>183</v>
      </c>
      <c r="C1337" s="89" t="s">
        <v>86</v>
      </c>
      <c r="D1337" s="89" t="s">
        <v>2716</v>
      </c>
      <c r="E1337" s="76" t="s">
        <v>87</v>
      </c>
      <c r="F1337" s="76" t="str">
        <f>VLOOKUP(E1337,Lookup!$A$1:$B$68,2,FALSE)</f>
        <v>Integrated Surgery</v>
      </c>
      <c r="G1337" s="89" t="s">
        <v>2724</v>
      </c>
      <c r="H1337" s="76" t="s">
        <v>4904</v>
      </c>
      <c r="I1337" s="76" t="s">
        <v>36</v>
      </c>
      <c r="J1337" s="91">
        <v>45428</v>
      </c>
      <c r="K1337" s="91">
        <v>45428</v>
      </c>
      <c r="L1337" s="89"/>
      <c r="M1337" s="89"/>
      <c r="N1337" s="89" t="s">
        <v>3889</v>
      </c>
      <c r="O1337" s="89" t="s">
        <v>88</v>
      </c>
      <c r="P1337" s="89" t="s">
        <v>90</v>
      </c>
      <c r="Q1337" s="89" t="s">
        <v>89</v>
      </c>
      <c r="R1337" s="92" t="s">
        <v>91</v>
      </c>
      <c r="S1337" s="89"/>
      <c r="T1337" s="101" t="s">
        <v>91</v>
      </c>
      <c r="U1337" s="89" t="s">
        <v>3890</v>
      </c>
      <c r="V1337" s="89" t="s">
        <v>3891</v>
      </c>
      <c r="W1337" s="89"/>
      <c r="X1337" s="89" t="s">
        <v>3892</v>
      </c>
      <c r="Y1337" s="91"/>
    </row>
    <row r="1338" spans="1:25" x14ac:dyDescent="0.25">
      <c r="A1338" s="89">
        <v>55405</v>
      </c>
      <c r="B1338" s="90" t="s">
        <v>92</v>
      </c>
      <c r="C1338" s="89" t="s">
        <v>86</v>
      </c>
      <c r="D1338" s="89" t="s">
        <v>2749</v>
      </c>
      <c r="E1338" s="76" t="s">
        <v>93</v>
      </c>
      <c r="F1338" s="76" t="str">
        <f>VLOOKUP(E1338,Lookup!$A$1:$B$68,2,FALSE)</f>
        <v>Medicine</v>
      </c>
      <c r="G1338" s="89" t="s">
        <v>2940</v>
      </c>
      <c r="H1338" s="76" t="s">
        <v>4904</v>
      </c>
      <c r="I1338" s="76" t="s">
        <v>3280</v>
      </c>
      <c r="J1338" s="91">
        <v>45428</v>
      </c>
      <c r="K1338" s="91">
        <v>45428</v>
      </c>
      <c r="L1338" s="89"/>
      <c r="M1338" s="89" t="s">
        <v>3885</v>
      </c>
      <c r="N1338" s="89" t="s">
        <v>3886</v>
      </c>
      <c r="O1338" s="89" t="s">
        <v>4942</v>
      </c>
      <c r="P1338" s="89" t="s">
        <v>3887</v>
      </c>
      <c r="Q1338" s="89" t="s">
        <v>3888</v>
      </c>
      <c r="R1338" s="96" t="s">
        <v>104</v>
      </c>
      <c r="S1338" s="100" t="s">
        <v>104</v>
      </c>
      <c r="T1338" s="89"/>
      <c r="U1338" s="89" t="s">
        <v>3095</v>
      </c>
      <c r="V1338" s="89"/>
      <c r="W1338" s="89"/>
      <c r="X1338" s="89"/>
      <c r="Y1338" s="91"/>
    </row>
    <row r="1339" spans="1:25" x14ac:dyDescent="0.25">
      <c r="A1339" s="89">
        <v>55440</v>
      </c>
      <c r="B1339" s="90" t="s">
        <v>92</v>
      </c>
      <c r="C1339" s="89" t="s">
        <v>86</v>
      </c>
      <c r="D1339" s="89" t="s">
        <v>2709</v>
      </c>
      <c r="E1339" s="76" t="s">
        <v>122</v>
      </c>
      <c r="F1339" s="76" t="str">
        <f>VLOOKUP(E1339,Lookup!$A$1:$B$68,2,FALSE)</f>
        <v>Integrated Surgery</v>
      </c>
      <c r="G1339" s="89" t="s">
        <v>4089</v>
      </c>
      <c r="H1339" s="76" t="s">
        <v>4904</v>
      </c>
      <c r="I1339" s="76" t="s">
        <v>4090</v>
      </c>
      <c r="J1339" s="91">
        <v>45428</v>
      </c>
      <c r="K1339" s="91">
        <v>45428</v>
      </c>
      <c r="L1339" s="89" t="s">
        <v>5610</v>
      </c>
      <c r="M1339" s="89" t="s">
        <v>3880</v>
      </c>
      <c r="N1339" s="89" t="s">
        <v>3881</v>
      </c>
      <c r="O1339" s="89" t="s">
        <v>135</v>
      </c>
      <c r="P1339" s="89" t="s">
        <v>136</v>
      </c>
      <c r="Q1339" s="89" t="s">
        <v>318</v>
      </c>
      <c r="R1339" s="92" t="s">
        <v>91</v>
      </c>
      <c r="S1339" s="100" t="s">
        <v>104</v>
      </c>
      <c r="T1339" s="89"/>
      <c r="U1339" s="89" t="s">
        <v>3882</v>
      </c>
      <c r="V1339" s="89"/>
      <c r="W1339" s="89"/>
      <c r="X1339" s="89"/>
      <c r="Y1339" s="91"/>
    </row>
    <row r="1340" spans="1:25" x14ac:dyDescent="0.25">
      <c r="A1340" s="89">
        <v>55495</v>
      </c>
      <c r="B1340" s="90" t="s">
        <v>92</v>
      </c>
      <c r="C1340" s="89" t="s">
        <v>86</v>
      </c>
      <c r="D1340" s="89" t="s">
        <v>2723</v>
      </c>
      <c r="E1340" s="76" t="s">
        <v>36</v>
      </c>
      <c r="F1340" s="76" t="str">
        <f>VLOOKUP(E1340,Lookup!$A$1:$B$68,2,FALSE)</f>
        <v>Emergency Flow / ED</v>
      </c>
      <c r="G1340" s="89" t="s">
        <v>2724</v>
      </c>
      <c r="H1340" s="76" t="s">
        <v>4904</v>
      </c>
      <c r="I1340" s="76" t="s">
        <v>36</v>
      </c>
      <c r="J1340" s="91">
        <v>45429</v>
      </c>
      <c r="K1340" s="91">
        <v>45353</v>
      </c>
      <c r="L1340" s="89" t="s">
        <v>4878</v>
      </c>
      <c r="M1340" s="89" t="s">
        <v>3766</v>
      </c>
      <c r="N1340" s="89" t="s">
        <v>3767</v>
      </c>
      <c r="O1340" s="89" t="s">
        <v>96</v>
      </c>
      <c r="P1340" s="89" t="s">
        <v>788</v>
      </c>
      <c r="Q1340" s="89" t="s">
        <v>3496</v>
      </c>
      <c r="R1340" s="92" t="s">
        <v>91</v>
      </c>
      <c r="S1340" s="93" t="s">
        <v>91</v>
      </c>
      <c r="T1340" s="89"/>
      <c r="U1340" s="89" t="s">
        <v>3768</v>
      </c>
      <c r="V1340" s="89"/>
      <c r="W1340" s="89"/>
      <c r="X1340" s="89"/>
      <c r="Y1340" s="91"/>
    </row>
    <row r="1341" spans="1:25" x14ac:dyDescent="0.25">
      <c r="A1341" s="89">
        <v>55466</v>
      </c>
      <c r="B1341" s="90" t="s">
        <v>85</v>
      </c>
      <c r="C1341" s="89" t="s">
        <v>125</v>
      </c>
      <c r="D1341" s="89" t="s">
        <v>2723</v>
      </c>
      <c r="E1341" s="76" t="s">
        <v>36</v>
      </c>
      <c r="F1341" s="76" t="str">
        <f>VLOOKUP(E1341,Lookup!$A$1:$B$68,2,FALSE)</f>
        <v>Emergency Flow / ED</v>
      </c>
      <c r="G1341" s="89" t="s">
        <v>2724</v>
      </c>
      <c r="H1341" s="76" t="s">
        <v>4904</v>
      </c>
      <c r="I1341" s="76" t="s">
        <v>36</v>
      </c>
      <c r="J1341" s="91">
        <v>45429</v>
      </c>
      <c r="K1341" s="91">
        <v>45428</v>
      </c>
      <c r="L1341" s="89" t="s">
        <v>4828</v>
      </c>
      <c r="M1341" s="89" t="s">
        <v>5944</v>
      </c>
      <c r="N1341" s="89" t="s">
        <v>3883</v>
      </c>
      <c r="O1341" s="89" t="s">
        <v>107</v>
      </c>
      <c r="P1341" s="89" t="s">
        <v>108</v>
      </c>
      <c r="Q1341" s="89" t="s">
        <v>959</v>
      </c>
      <c r="R1341" s="94" t="s">
        <v>99</v>
      </c>
      <c r="S1341" s="89"/>
      <c r="T1341" s="89"/>
      <c r="U1341" s="89" t="s">
        <v>3884</v>
      </c>
      <c r="V1341" s="89"/>
      <c r="W1341" s="89"/>
      <c r="X1341" s="89"/>
      <c r="Y1341" s="91"/>
    </row>
    <row r="1342" spans="1:25" x14ac:dyDescent="0.25">
      <c r="A1342" s="89">
        <v>55485</v>
      </c>
      <c r="B1342" s="90" t="s">
        <v>92</v>
      </c>
      <c r="C1342" s="89" t="s">
        <v>86</v>
      </c>
      <c r="D1342" s="89" t="s">
        <v>2723</v>
      </c>
      <c r="E1342" s="76" t="s">
        <v>36</v>
      </c>
      <c r="F1342" s="76" t="str">
        <f>VLOOKUP(E1342,Lookup!$A$1:$B$68,2,FALSE)</f>
        <v>Emergency Flow / ED</v>
      </c>
      <c r="G1342" s="89" t="s">
        <v>2720</v>
      </c>
      <c r="H1342" s="76" t="s">
        <v>4904</v>
      </c>
      <c r="I1342" s="76" t="s">
        <v>3217</v>
      </c>
      <c r="J1342" s="91">
        <v>45429</v>
      </c>
      <c r="K1342" s="91">
        <v>45429</v>
      </c>
      <c r="L1342" s="89" t="s">
        <v>4792</v>
      </c>
      <c r="M1342" s="89" t="s">
        <v>5945</v>
      </c>
      <c r="N1342" s="89" t="s">
        <v>2966</v>
      </c>
      <c r="O1342" s="89" t="s">
        <v>153</v>
      </c>
      <c r="P1342" s="89" t="s">
        <v>154</v>
      </c>
      <c r="Q1342" s="89" t="s">
        <v>249</v>
      </c>
      <c r="R1342" s="96" t="s">
        <v>104</v>
      </c>
      <c r="S1342" s="93" t="s">
        <v>91</v>
      </c>
      <c r="T1342" s="89"/>
      <c r="U1342" s="89" t="s">
        <v>3095</v>
      </c>
      <c r="V1342" s="89"/>
      <c r="W1342" s="89"/>
      <c r="X1342" s="89"/>
      <c r="Y1342" s="91"/>
    </row>
    <row r="1343" spans="1:25" x14ac:dyDescent="0.25">
      <c r="A1343" s="89">
        <v>55513</v>
      </c>
      <c r="B1343" s="90" t="s">
        <v>183</v>
      </c>
      <c r="C1343" s="89" t="s">
        <v>86</v>
      </c>
      <c r="D1343" s="89" t="s">
        <v>2726</v>
      </c>
      <c r="E1343" s="76" t="s">
        <v>138</v>
      </c>
      <c r="F1343" s="76" t="str">
        <f>VLOOKUP(E1343,Lookup!$A$1:$B$68,2,FALSE)</f>
        <v>Specialist Surgery</v>
      </c>
      <c r="G1343" s="89" t="s">
        <v>2832</v>
      </c>
      <c r="H1343" s="76" t="s">
        <v>4904</v>
      </c>
      <c r="I1343" s="76" t="s">
        <v>3272</v>
      </c>
      <c r="J1343" s="91">
        <v>45429</v>
      </c>
      <c r="K1343" s="91">
        <v>45429</v>
      </c>
      <c r="L1343" s="89" t="s">
        <v>4833</v>
      </c>
      <c r="M1343" s="89" t="s">
        <v>3896</v>
      </c>
      <c r="N1343" s="89" t="s">
        <v>3897</v>
      </c>
      <c r="O1343" s="89" t="s">
        <v>210</v>
      </c>
      <c r="P1343" s="89" t="s">
        <v>243</v>
      </c>
      <c r="Q1343" s="89" t="s">
        <v>270</v>
      </c>
      <c r="R1343" s="94" t="s">
        <v>99</v>
      </c>
      <c r="S1343" s="98" t="s">
        <v>99</v>
      </c>
      <c r="T1343" s="101" t="s">
        <v>91</v>
      </c>
      <c r="U1343" s="89" t="s">
        <v>5946</v>
      </c>
      <c r="V1343" s="89" t="s">
        <v>5947</v>
      </c>
      <c r="W1343" s="89"/>
      <c r="X1343" s="89" t="s">
        <v>5948</v>
      </c>
      <c r="Y1343" s="91"/>
    </row>
    <row r="1344" spans="1:25" x14ac:dyDescent="0.25">
      <c r="A1344" s="89">
        <v>55521</v>
      </c>
      <c r="B1344" s="90" t="s">
        <v>92</v>
      </c>
      <c r="C1344" s="89" t="s">
        <v>86</v>
      </c>
      <c r="D1344" s="89" t="s">
        <v>2714</v>
      </c>
      <c r="E1344" s="76" t="s">
        <v>1426</v>
      </c>
      <c r="F1344" s="76" t="str">
        <f>VLOOKUP(E1344,Lookup!$A$1:$B$68,2,FALSE)</f>
        <v>Specialist Surgery</v>
      </c>
      <c r="G1344" s="89" t="s">
        <v>2715</v>
      </c>
      <c r="H1344" s="76" t="s">
        <v>4904</v>
      </c>
      <c r="I1344" s="76" t="s">
        <v>3262</v>
      </c>
      <c r="J1344" s="91">
        <v>45429</v>
      </c>
      <c r="K1344" s="91">
        <v>45429</v>
      </c>
      <c r="L1344" s="89"/>
      <c r="M1344" s="89" t="s">
        <v>3905</v>
      </c>
      <c r="N1344" s="89" t="s">
        <v>3906</v>
      </c>
      <c r="O1344" s="89" t="s">
        <v>88</v>
      </c>
      <c r="P1344" s="89" t="s">
        <v>90</v>
      </c>
      <c r="Q1344" s="89" t="s">
        <v>89</v>
      </c>
      <c r="R1344" s="92" t="s">
        <v>91</v>
      </c>
      <c r="S1344" s="93" t="s">
        <v>91</v>
      </c>
      <c r="T1344" s="89"/>
      <c r="U1344" s="89" t="s">
        <v>5949</v>
      </c>
      <c r="V1344" s="89"/>
      <c r="W1344" s="89"/>
      <c r="X1344" s="89"/>
      <c r="Y1344" s="91"/>
    </row>
    <row r="1345" spans="1:25" x14ac:dyDescent="0.25">
      <c r="A1345" s="89">
        <v>55537</v>
      </c>
      <c r="B1345" s="90" t="s">
        <v>183</v>
      </c>
      <c r="C1345" s="89" t="s">
        <v>86</v>
      </c>
      <c r="D1345" s="89" t="s">
        <v>2714</v>
      </c>
      <c r="E1345" s="76" t="s">
        <v>1426</v>
      </c>
      <c r="F1345" s="76" t="str">
        <f>VLOOKUP(E1345,Lookup!$A$1:$B$68,2,FALSE)</f>
        <v>Specialist Surgery</v>
      </c>
      <c r="G1345" s="89" t="s">
        <v>2715</v>
      </c>
      <c r="H1345" s="76" t="s">
        <v>4904</v>
      </c>
      <c r="I1345" s="76" t="s">
        <v>3262</v>
      </c>
      <c r="J1345" s="91">
        <v>45430</v>
      </c>
      <c r="K1345" s="91">
        <v>45429</v>
      </c>
      <c r="L1345" s="89" t="s">
        <v>4850</v>
      </c>
      <c r="M1345" s="89" t="s">
        <v>3900</v>
      </c>
      <c r="N1345" s="89" t="s">
        <v>3901</v>
      </c>
      <c r="O1345" s="89" t="s">
        <v>88</v>
      </c>
      <c r="P1345" s="89" t="s">
        <v>90</v>
      </c>
      <c r="Q1345" s="89" t="s">
        <v>157</v>
      </c>
      <c r="R1345" s="92" t="s">
        <v>91</v>
      </c>
      <c r="S1345" s="93" t="s">
        <v>91</v>
      </c>
      <c r="T1345" s="101" t="s">
        <v>91</v>
      </c>
      <c r="U1345" s="89" t="s">
        <v>5950</v>
      </c>
      <c r="V1345" s="89" t="s">
        <v>5951</v>
      </c>
      <c r="W1345" s="89"/>
      <c r="X1345" s="89" t="s">
        <v>3902</v>
      </c>
      <c r="Y1345" s="91"/>
    </row>
    <row r="1346" spans="1:25" x14ac:dyDescent="0.25">
      <c r="A1346" s="89">
        <v>55538</v>
      </c>
      <c r="B1346" s="90" t="s">
        <v>92</v>
      </c>
      <c r="C1346" s="89" t="s">
        <v>86</v>
      </c>
      <c r="D1346" s="89" t="s">
        <v>2719</v>
      </c>
      <c r="E1346" s="76" t="s">
        <v>831</v>
      </c>
      <c r="F1346" s="76" t="str">
        <f>VLOOKUP(E1346,Lookup!$A$1:$B$68,2,FALSE)</f>
        <v>Emergency Flow / ED</v>
      </c>
      <c r="G1346" s="89" t="s">
        <v>2720</v>
      </c>
      <c r="H1346" s="76" t="s">
        <v>4904</v>
      </c>
      <c r="I1346" s="76" t="s">
        <v>3217</v>
      </c>
      <c r="J1346" s="91">
        <v>45430</v>
      </c>
      <c r="K1346" s="91">
        <v>45430</v>
      </c>
      <c r="L1346" s="89"/>
      <c r="M1346" s="89" t="s">
        <v>3918</v>
      </c>
      <c r="N1346" s="89" t="s">
        <v>3919</v>
      </c>
      <c r="O1346" s="89" t="s">
        <v>135</v>
      </c>
      <c r="P1346" s="89" t="s">
        <v>136</v>
      </c>
      <c r="Q1346" s="89" t="s">
        <v>141</v>
      </c>
      <c r="R1346" s="92" t="s">
        <v>91</v>
      </c>
      <c r="S1346" s="93" t="s">
        <v>91</v>
      </c>
      <c r="T1346" s="89"/>
      <c r="U1346" s="89" t="s">
        <v>3920</v>
      </c>
      <c r="V1346" s="89"/>
      <c r="W1346" s="89"/>
      <c r="X1346" s="89"/>
      <c r="Y1346" s="91"/>
    </row>
    <row r="1347" spans="1:25" x14ac:dyDescent="0.25">
      <c r="A1347" s="89">
        <v>55560</v>
      </c>
      <c r="B1347" s="90" t="s">
        <v>92</v>
      </c>
      <c r="C1347" s="89" t="s">
        <v>86</v>
      </c>
      <c r="D1347" s="89" t="s">
        <v>2719</v>
      </c>
      <c r="E1347" s="76" t="s">
        <v>831</v>
      </c>
      <c r="F1347" s="76" t="str">
        <f>VLOOKUP(E1347,Lookup!$A$1:$B$68,2,FALSE)</f>
        <v>Emergency Flow / ED</v>
      </c>
      <c r="G1347" s="89" t="s">
        <v>2720</v>
      </c>
      <c r="H1347" s="76" t="s">
        <v>4904</v>
      </c>
      <c r="I1347" s="76" t="s">
        <v>3217</v>
      </c>
      <c r="J1347" s="91">
        <v>45430</v>
      </c>
      <c r="K1347" s="91">
        <v>45430</v>
      </c>
      <c r="L1347" s="89" t="s">
        <v>4753</v>
      </c>
      <c r="M1347" s="89" t="s">
        <v>3913</v>
      </c>
      <c r="N1347" s="89" t="s">
        <v>3914</v>
      </c>
      <c r="O1347" s="89" t="s">
        <v>252</v>
      </c>
      <c r="P1347" s="89" t="s">
        <v>253</v>
      </c>
      <c r="Q1347" s="89" t="s">
        <v>254</v>
      </c>
      <c r="R1347" s="94" t="s">
        <v>99</v>
      </c>
      <c r="S1347" s="98" t="s">
        <v>99</v>
      </c>
      <c r="T1347" s="89"/>
      <c r="U1347" s="89" t="s">
        <v>3915</v>
      </c>
      <c r="V1347" s="89"/>
      <c r="W1347" s="89"/>
      <c r="X1347" s="89"/>
      <c r="Y1347" s="91"/>
    </row>
    <row r="1348" spans="1:25" x14ac:dyDescent="0.25">
      <c r="A1348" s="89">
        <v>55557</v>
      </c>
      <c r="B1348" s="90" t="s">
        <v>92</v>
      </c>
      <c r="C1348" s="89" t="s">
        <v>86</v>
      </c>
      <c r="D1348" s="89" t="s">
        <v>2710</v>
      </c>
      <c r="E1348" s="76" t="s">
        <v>126</v>
      </c>
      <c r="F1348" s="76" t="str">
        <f>VLOOKUP(E1348,Lookup!$A$1:$B$68,2,FALSE)</f>
        <v>Emergency Flow / ED</v>
      </c>
      <c r="G1348" s="89" t="s">
        <v>2711</v>
      </c>
      <c r="H1348" s="76" t="s">
        <v>4904</v>
      </c>
      <c r="I1348" s="76" t="s">
        <v>3243</v>
      </c>
      <c r="J1348" s="91">
        <v>45430</v>
      </c>
      <c r="K1348" s="91">
        <v>45430</v>
      </c>
      <c r="L1348" s="89"/>
      <c r="M1348" s="89" t="s">
        <v>3916</v>
      </c>
      <c r="N1348" s="89" t="s">
        <v>3917</v>
      </c>
      <c r="O1348" s="89" t="s">
        <v>127</v>
      </c>
      <c r="P1348" s="89" t="s">
        <v>236</v>
      </c>
      <c r="Q1348" s="89" t="s">
        <v>237</v>
      </c>
      <c r="R1348" s="94" t="s">
        <v>99</v>
      </c>
      <c r="S1348" s="98" t="s">
        <v>99</v>
      </c>
      <c r="T1348" s="89"/>
      <c r="U1348" s="89" t="s">
        <v>3095</v>
      </c>
      <c r="V1348" s="89"/>
      <c r="W1348" s="89"/>
      <c r="X1348" s="89"/>
      <c r="Y1348" s="91"/>
    </row>
    <row r="1349" spans="1:25" x14ac:dyDescent="0.25">
      <c r="A1349" s="89">
        <v>55592</v>
      </c>
      <c r="B1349" s="90" t="s">
        <v>92</v>
      </c>
      <c r="C1349" s="89" t="s">
        <v>86</v>
      </c>
      <c r="D1349" s="89" t="s">
        <v>2847</v>
      </c>
      <c r="E1349" s="76" t="s">
        <v>165</v>
      </c>
      <c r="F1349" s="76" t="str">
        <f>VLOOKUP(E1349,Lookup!$A$1:$B$68,2,FALSE)</f>
        <v>Emergency Flow / ED</v>
      </c>
      <c r="G1349" s="89" t="s">
        <v>2724</v>
      </c>
      <c r="H1349" s="76" t="s">
        <v>4904</v>
      </c>
      <c r="I1349" s="76" t="s">
        <v>36</v>
      </c>
      <c r="J1349" s="91">
        <v>45431</v>
      </c>
      <c r="K1349" s="91">
        <v>45431</v>
      </c>
      <c r="L1349" s="89"/>
      <c r="M1349" s="89" t="s">
        <v>3923</v>
      </c>
      <c r="N1349" s="89" t="s">
        <v>3924</v>
      </c>
      <c r="O1349" s="89" t="s">
        <v>4942</v>
      </c>
      <c r="P1349" s="89" t="s">
        <v>354</v>
      </c>
      <c r="Q1349" s="89" t="s">
        <v>355</v>
      </c>
      <c r="R1349" s="92" t="s">
        <v>91</v>
      </c>
      <c r="S1349" s="93" t="s">
        <v>91</v>
      </c>
      <c r="T1349" s="101" t="s">
        <v>91</v>
      </c>
      <c r="U1349" s="89" t="s">
        <v>3925</v>
      </c>
      <c r="V1349" s="89" t="s">
        <v>3926</v>
      </c>
      <c r="W1349" s="89"/>
      <c r="X1349" s="89" t="s">
        <v>3926</v>
      </c>
      <c r="Y1349" s="91"/>
    </row>
    <row r="1350" spans="1:25" x14ac:dyDescent="0.25">
      <c r="A1350" s="89">
        <v>55637</v>
      </c>
      <c r="B1350" s="90" t="s">
        <v>92</v>
      </c>
      <c r="C1350" s="89" t="s">
        <v>86</v>
      </c>
      <c r="D1350" s="89" t="s">
        <v>2721</v>
      </c>
      <c r="E1350" s="76" t="s">
        <v>100</v>
      </c>
      <c r="F1350" s="76" t="str">
        <f>VLOOKUP(E1350,Lookup!$A$1:$B$68,2,FALSE)</f>
        <v>Specialist Surgery</v>
      </c>
      <c r="G1350" s="89" t="s">
        <v>2722</v>
      </c>
      <c r="H1350" s="76" t="s">
        <v>4904</v>
      </c>
      <c r="I1350" s="76" t="s">
        <v>3305</v>
      </c>
      <c r="J1350" s="91">
        <v>45432</v>
      </c>
      <c r="K1350" s="91">
        <v>45401</v>
      </c>
      <c r="L1350" s="89"/>
      <c r="M1350" s="89" t="s">
        <v>3798</v>
      </c>
      <c r="N1350" s="89" t="s">
        <v>3799</v>
      </c>
      <c r="O1350" s="89" t="s">
        <v>115</v>
      </c>
      <c r="P1350" s="89" t="s">
        <v>647</v>
      </c>
      <c r="Q1350" s="89" t="s">
        <v>648</v>
      </c>
      <c r="R1350" s="94" t="s">
        <v>99</v>
      </c>
      <c r="S1350" s="98" t="s">
        <v>99</v>
      </c>
      <c r="T1350" s="89"/>
      <c r="U1350" s="89" t="s">
        <v>3800</v>
      </c>
      <c r="V1350" s="89"/>
      <c r="W1350" s="89"/>
      <c r="X1350" s="89"/>
      <c r="Y1350" s="91"/>
    </row>
    <row r="1351" spans="1:25" x14ac:dyDescent="0.25">
      <c r="A1351" s="89">
        <v>55660</v>
      </c>
      <c r="B1351" s="90" t="s">
        <v>92</v>
      </c>
      <c r="C1351" s="89" t="s">
        <v>86</v>
      </c>
      <c r="D1351" s="89" t="s">
        <v>2742</v>
      </c>
      <c r="E1351" s="76" t="s">
        <v>569</v>
      </c>
      <c r="F1351" s="76" t="str">
        <f>VLOOKUP(E1351,Lookup!$A$1:$B$68,2,FALSE)</f>
        <v>Medicine</v>
      </c>
      <c r="G1351" s="89" t="s">
        <v>2882</v>
      </c>
      <c r="H1351" s="76" t="s">
        <v>4904</v>
      </c>
      <c r="I1351" s="76" t="s">
        <v>3236</v>
      </c>
      <c r="J1351" s="91">
        <v>45432</v>
      </c>
      <c r="K1351" s="91">
        <v>45429</v>
      </c>
      <c r="L1351" s="89" t="s">
        <v>4848</v>
      </c>
      <c r="M1351" s="89" t="s">
        <v>3898</v>
      </c>
      <c r="N1351" s="89" t="s">
        <v>3899</v>
      </c>
      <c r="O1351" s="89" t="s">
        <v>131</v>
      </c>
      <c r="P1351" s="89" t="s">
        <v>132</v>
      </c>
      <c r="Q1351" s="89" t="s">
        <v>987</v>
      </c>
      <c r="R1351" s="94" t="s">
        <v>99</v>
      </c>
      <c r="S1351" s="98" t="s">
        <v>99</v>
      </c>
      <c r="T1351" s="89"/>
      <c r="U1351" s="89" t="s">
        <v>3095</v>
      </c>
      <c r="V1351" s="89"/>
      <c r="W1351" s="89"/>
      <c r="X1351" s="89"/>
      <c r="Y1351" s="91"/>
    </row>
    <row r="1352" spans="1:25" x14ac:dyDescent="0.25">
      <c r="A1352" s="89">
        <v>55649</v>
      </c>
      <c r="B1352" s="90" t="s">
        <v>183</v>
      </c>
      <c r="C1352" s="89" t="s">
        <v>86</v>
      </c>
      <c r="D1352" s="89" t="s">
        <v>2726</v>
      </c>
      <c r="E1352" s="76" t="s">
        <v>138</v>
      </c>
      <c r="F1352" s="76" t="str">
        <f>VLOOKUP(E1352,Lookup!$A$1:$B$68,2,FALSE)</f>
        <v>Specialist Surgery</v>
      </c>
      <c r="G1352" s="89" t="s">
        <v>2832</v>
      </c>
      <c r="H1352" s="76" t="s">
        <v>4904</v>
      </c>
      <c r="I1352" s="76" t="s">
        <v>3272</v>
      </c>
      <c r="J1352" s="91">
        <v>45432</v>
      </c>
      <c r="K1352" s="91">
        <v>45430</v>
      </c>
      <c r="L1352" s="89"/>
      <c r="M1352" s="89" t="s">
        <v>3907</v>
      </c>
      <c r="N1352" s="89" t="s">
        <v>3908</v>
      </c>
      <c r="O1352" s="89" t="s">
        <v>210</v>
      </c>
      <c r="P1352" s="89" t="s">
        <v>211</v>
      </c>
      <c r="Q1352" s="89" t="s">
        <v>3909</v>
      </c>
      <c r="R1352" s="96" t="s">
        <v>104</v>
      </c>
      <c r="S1352" s="93" t="s">
        <v>91</v>
      </c>
      <c r="T1352" s="101" t="s">
        <v>91</v>
      </c>
      <c r="U1352" s="89" t="s">
        <v>3910</v>
      </c>
      <c r="V1352" s="89" t="s">
        <v>3911</v>
      </c>
      <c r="W1352" s="89"/>
      <c r="X1352" s="89" t="s">
        <v>3912</v>
      </c>
      <c r="Y1352" s="91"/>
    </row>
    <row r="1353" spans="1:25" x14ac:dyDescent="0.25">
      <c r="A1353" s="89">
        <v>55631</v>
      </c>
      <c r="B1353" s="90" t="s">
        <v>85</v>
      </c>
      <c r="C1353" s="89" t="s">
        <v>155</v>
      </c>
      <c r="D1353" s="89" t="s">
        <v>2847</v>
      </c>
      <c r="E1353" s="76" t="s">
        <v>165</v>
      </c>
      <c r="F1353" s="76" t="str">
        <f>VLOOKUP(E1353,Lookup!$A$1:$B$68,2,FALSE)</f>
        <v>Emergency Flow / ED</v>
      </c>
      <c r="G1353" s="89" t="s">
        <v>2720</v>
      </c>
      <c r="H1353" s="76" t="s">
        <v>4904</v>
      </c>
      <c r="I1353" s="76" t="s">
        <v>3217</v>
      </c>
      <c r="J1353" s="91">
        <v>45432</v>
      </c>
      <c r="K1353" s="91">
        <v>45431</v>
      </c>
      <c r="L1353" s="89"/>
      <c r="M1353" s="89" t="s">
        <v>3927</v>
      </c>
      <c r="N1353" s="89" t="s">
        <v>3928</v>
      </c>
      <c r="O1353" s="89" t="s">
        <v>192</v>
      </c>
      <c r="P1353" s="89" t="s">
        <v>383</v>
      </c>
      <c r="Q1353" s="89" t="s">
        <v>383</v>
      </c>
      <c r="R1353" s="96" t="s">
        <v>104</v>
      </c>
      <c r="S1353" s="89"/>
      <c r="T1353" s="89"/>
      <c r="U1353" s="89"/>
      <c r="V1353" s="89"/>
      <c r="W1353" s="89"/>
      <c r="X1353" s="89"/>
      <c r="Y1353" s="91"/>
    </row>
    <row r="1354" spans="1:25" x14ac:dyDescent="0.25">
      <c r="A1354" s="89">
        <v>55627</v>
      </c>
      <c r="B1354" s="90" t="s">
        <v>85</v>
      </c>
      <c r="C1354" s="89" t="s">
        <v>86</v>
      </c>
      <c r="D1354" s="89" t="s">
        <v>2719</v>
      </c>
      <c r="E1354" s="76" t="s">
        <v>831</v>
      </c>
      <c r="F1354" s="76" t="str">
        <f>VLOOKUP(E1354,Lookup!$A$1:$B$68,2,FALSE)</f>
        <v>Emergency Flow / ED</v>
      </c>
      <c r="G1354" s="89" t="s">
        <v>2720</v>
      </c>
      <c r="H1354" s="76" t="s">
        <v>4904</v>
      </c>
      <c r="I1354" s="76" t="s">
        <v>3217</v>
      </c>
      <c r="J1354" s="91">
        <v>45432</v>
      </c>
      <c r="K1354" s="91">
        <v>45432</v>
      </c>
      <c r="L1354" s="89" t="s">
        <v>4831</v>
      </c>
      <c r="M1354" s="89" t="s">
        <v>3948</v>
      </c>
      <c r="N1354" s="89" t="s">
        <v>3949</v>
      </c>
      <c r="O1354" s="89" t="s">
        <v>88</v>
      </c>
      <c r="P1354" s="89" t="s">
        <v>158</v>
      </c>
      <c r="Q1354" s="89" t="s">
        <v>89</v>
      </c>
      <c r="R1354" s="92" t="s">
        <v>91</v>
      </c>
      <c r="S1354" s="93" t="s">
        <v>91</v>
      </c>
      <c r="T1354" s="89"/>
      <c r="U1354" s="89" t="s">
        <v>3112</v>
      </c>
      <c r="V1354" s="89"/>
      <c r="W1354" s="89"/>
      <c r="X1354" s="89"/>
      <c r="Y1354" s="91"/>
    </row>
    <row r="1355" spans="1:25" x14ac:dyDescent="0.25">
      <c r="A1355" s="89">
        <v>55646</v>
      </c>
      <c r="B1355" s="90" t="s">
        <v>92</v>
      </c>
      <c r="C1355" s="89" t="s">
        <v>86</v>
      </c>
      <c r="D1355" s="89" t="s">
        <v>2710</v>
      </c>
      <c r="E1355" s="76" t="s">
        <v>126</v>
      </c>
      <c r="F1355" s="76" t="str">
        <f>VLOOKUP(E1355,Lookup!$A$1:$B$68,2,FALSE)</f>
        <v>Emergency Flow / ED</v>
      </c>
      <c r="G1355" s="89" t="s">
        <v>2711</v>
      </c>
      <c r="H1355" s="76" t="s">
        <v>4904</v>
      </c>
      <c r="I1355" s="76" t="s">
        <v>3243</v>
      </c>
      <c r="J1355" s="91">
        <v>45432</v>
      </c>
      <c r="K1355" s="91">
        <v>45432</v>
      </c>
      <c r="L1355" s="89" t="s">
        <v>4948</v>
      </c>
      <c r="M1355" s="89" t="s">
        <v>3935</v>
      </c>
      <c r="N1355" s="89" t="s">
        <v>3007</v>
      </c>
      <c r="O1355" s="89" t="s">
        <v>127</v>
      </c>
      <c r="P1355" s="89" t="s">
        <v>145</v>
      </c>
      <c r="Q1355" s="89" t="s">
        <v>149</v>
      </c>
      <c r="R1355" s="92" t="s">
        <v>91</v>
      </c>
      <c r="S1355" s="93" t="s">
        <v>91</v>
      </c>
      <c r="T1355" s="89"/>
      <c r="U1355" s="89" t="s">
        <v>3095</v>
      </c>
      <c r="V1355" s="89"/>
      <c r="W1355" s="89"/>
      <c r="X1355" s="89"/>
      <c r="Y1355" s="91"/>
    </row>
    <row r="1356" spans="1:25" x14ac:dyDescent="0.25">
      <c r="A1356" s="89">
        <v>55692</v>
      </c>
      <c r="B1356" s="90" t="s">
        <v>92</v>
      </c>
      <c r="C1356" s="89" t="s">
        <v>86</v>
      </c>
      <c r="D1356" s="89" t="s">
        <v>2725</v>
      </c>
      <c r="E1356" s="76" t="s">
        <v>1449</v>
      </c>
      <c r="F1356" s="76" t="str">
        <f>VLOOKUP(E1356,Lookup!$A$1:$B$68,2,FALSE)</f>
        <v>Pathology</v>
      </c>
      <c r="G1356" s="89" t="s">
        <v>2824</v>
      </c>
      <c r="H1356" s="76" t="s">
        <v>4923</v>
      </c>
      <c r="I1356" s="76" t="s">
        <v>3280</v>
      </c>
      <c r="J1356" s="91">
        <v>45433</v>
      </c>
      <c r="K1356" s="91">
        <v>45432</v>
      </c>
      <c r="L1356" s="89"/>
      <c r="M1356" s="89" t="s">
        <v>3940</v>
      </c>
      <c r="N1356" s="89" t="s">
        <v>3941</v>
      </c>
      <c r="O1356" s="89" t="s">
        <v>115</v>
      </c>
      <c r="P1356" s="89" t="s">
        <v>647</v>
      </c>
      <c r="Q1356" s="89" t="s">
        <v>2018</v>
      </c>
      <c r="R1356" s="94" t="s">
        <v>99</v>
      </c>
      <c r="S1356" s="98" t="s">
        <v>99</v>
      </c>
      <c r="T1356" s="89"/>
      <c r="U1356" s="89" t="s">
        <v>3942</v>
      </c>
      <c r="V1356" s="89"/>
      <c r="W1356" s="89"/>
      <c r="X1356" s="89"/>
      <c r="Y1356" s="91"/>
    </row>
    <row r="1357" spans="1:25" x14ac:dyDescent="0.25">
      <c r="A1357" s="89">
        <v>55682</v>
      </c>
      <c r="B1357" s="90" t="s">
        <v>92</v>
      </c>
      <c r="C1357" s="89" t="s">
        <v>86</v>
      </c>
      <c r="D1357" s="89" t="s">
        <v>2826</v>
      </c>
      <c r="E1357" s="76" t="s">
        <v>268</v>
      </c>
      <c r="F1357" s="76" t="str">
        <f>VLOOKUP(E1357,Lookup!$A$1:$B$68,2,FALSE)</f>
        <v>Specialist Surgery</v>
      </c>
      <c r="G1357" s="89" t="s">
        <v>2728</v>
      </c>
      <c r="H1357" s="76" t="s">
        <v>4904</v>
      </c>
      <c r="I1357" s="76" t="s">
        <v>3255</v>
      </c>
      <c r="J1357" s="91">
        <v>45433</v>
      </c>
      <c r="K1357" s="91">
        <v>45432</v>
      </c>
      <c r="L1357" s="89" t="s">
        <v>4804</v>
      </c>
      <c r="M1357" s="89" t="s">
        <v>3932</v>
      </c>
      <c r="N1357" s="89" t="s">
        <v>3933</v>
      </c>
      <c r="O1357" s="89" t="s">
        <v>135</v>
      </c>
      <c r="P1357" s="89" t="s">
        <v>205</v>
      </c>
      <c r="Q1357" s="89" t="s">
        <v>206</v>
      </c>
      <c r="R1357" s="92" t="s">
        <v>91</v>
      </c>
      <c r="S1357" s="93" t="s">
        <v>91</v>
      </c>
      <c r="T1357" s="89"/>
      <c r="U1357" s="89" t="s">
        <v>3934</v>
      </c>
      <c r="V1357" s="89"/>
      <c r="W1357" s="89"/>
      <c r="X1357" s="89"/>
      <c r="Y1357" s="91"/>
    </row>
    <row r="1358" spans="1:25" x14ac:dyDescent="0.25">
      <c r="A1358" s="89">
        <v>55699</v>
      </c>
      <c r="B1358" s="90" t="s">
        <v>92</v>
      </c>
      <c r="C1358" s="89" t="s">
        <v>86</v>
      </c>
      <c r="D1358" s="89" t="s">
        <v>2719</v>
      </c>
      <c r="E1358" s="76" t="s">
        <v>831</v>
      </c>
      <c r="F1358" s="76" t="str">
        <f>VLOOKUP(E1358,Lookup!$A$1:$B$68,2,FALSE)</f>
        <v>Emergency Flow / ED</v>
      </c>
      <c r="G1358" s="89" t="s">
        <v>2844</v>
      </c>
      <c r="H1358" s="76" t="s">
        <v>4904</v>
      </c>
      <c r="I1358" s="76" t="s">
        <v>3224</v>
      </c>
      <c r="J1358" s="91">
        <v>45433</v>
      </c>
      <c r="K1358" s="91">
        <v>45433</v>
      </c>
      <c r="L1358" s="89" t="s">
        <v>4800</v>
      </c>
      <c r="M1358" s="89" t="s">
        <v>3975</v>
      </c>
      <c r="N1358" s="89" t="s">
        <v>3976</v>
      </c>
      <c r="O1358" s="89" t="s">
        <v>88</v>
      </c>
      <c r="P1358" s="89" t="s">
        <v>4909</v>
      </c>
      <c r="Q1358" s="89" t="s">
        <v>4908</v>
      </c>
      <c r="R1358" s="92" t="s">
        <v>91</v>
      </c>
      <c r="S1358" s="93" t="s">
        <v>91</v>
      </c>
      <c r="T1358" s="89"/>
      <c r="U1358" s="89" t="s">
        <v>3095</v>
      </c>
      <c r="V1358" s="89"/>
      <c r="W1358" s="89"/>
      <c r="X1358" s="89"/>
      <c r="Y1358" s="91"/>
    </row>
    <row r="1359" spans="1:25" x14ac:dyDescent="0.25">
      <c r="A1359" s="89">
        <v>55688</v>
      </c>
      <c r="B1359" s="90" t="s">
        <v>85</v>
      </c>
      <c r="C1359" s="89" t="s">
        <v>86</v>
      </c>
      <c r="D1359" s="89" t="s">
        <v>2742</v>
      </c>
      <c r="E1359" s="76" t="s">
        <v>569</v>
      </c>
      <c r="F1359" s="76" t="str">
        <f>VLOOKUP(E1359,Lookup!$A$1:$B$68,2,FALSE)</f>
        <v>Medicine</v>
      </c>
      <c r="G1359" s="89" t="s">
        <v>2959</v>
      </c>
      <c r="H1359" s="76" t="s">
        <v>4904</v>
      </c>
      <c r="I1359" s="76" t="s">
        <v>3293</v>
      </c>
      <c r="J1359" s="91">
        <v>45433</v>
      </c>
      <c r="K1359" s="91">
        <v>45433</v>
      </c>
      <c r="L1359" s="89"/>
      <c r="M1359" s="89" t="s">
        <v>3967</v>
      </c>
      <c r="N1359" s="89" t="s">
        <v>3968</v>
      </c>
      <c r="O1359" s="89" t="s">
        <v>135</v>
      </c>
      <c r="P1359" s="89" t="s">
        <v>136</v>
      </c>
      <c r="Q1359" s="89" t="s">
        <v>339</v>
      </c>
      <c r="R1359" s="96" t="s">
        <v>104</v>
      </c>
      <c r="S1359" s="93" t="s">
        <v>91</v>
      </c>
      <c r="T1359" s="89"/>
      <c r="U1359" s="89" t="s">
        <v>3095</v>
      </c>
      <c r="V1359" s="89"/>
      <c r="W1359" s="89"/>
      <c r="X1359" s="89"/>
      <c r="Y1359" s="91"/>
    </row>
    <row r="1360" spans="1:25" x14ac:dyDescent="0.25">
      <c r="A1360" s="89">
        <v>55711</v>
      </c>
      <c r="B1360" s="90" t="s">
        <v>92</v>
      </c>
      <c r="C1360" s="89" t="s">
        <v>86</v>
      </c>
      <c r="D1360" s="89" t="s">
        <v>2719</v>
      </c>
      <c r="E1360" s="76" t="s">
        <v>831</v>
      </c>
      <c r="F1360" s="76" t="str">
        <f>VLOOKUP(E1360,Lookup!$A$1:$B$68,2,FALSE)</f>
        <v>Emergency Flow / ED</v>
      </c>
      <c r="G1360" s="89" t="s">
        <v>2720</v>
      </c>
      <c r="H1360" s="76" t="s">
        <v>4904</v>
      </c>
      <c r="I1360" s="76" t="s">
        <v>3217</v>
      </c>
      <c r="J1360" s="91">
        <v>45433</v>
      </c>
      <c r="K1360" s="91">
        <v>45433</v>
      </c>
      <c r="L1360" s="89" t="s">
        <v>4795</v>
      </c>
      <c r="M1360" s="89" t="s">
        <v>3965</v>
      </c>
      <c r="N1360" s="89" t="s">
        <v>417</v>
      </c>
      <c r="O1360" s="89" t="s">
        <v>127</v>
      </c>
      <c r="P1360" s="89" t="s">
        <v>145</v>
      </c>
      <c r="Q1360" s="89" t="s">
        <v>149</v>
      </c>
      <c r="R1360" s="92" t="s">
        <v>91</v>
      </c>
      <c r="S1360" s="98" t="s">
        <v>99</v>
      </c>
      <c r="T1360" s="89"/>
      <c r="U1360" s="89" t="s">
        <v>3966</v>
      </c>
      <c r="V1360" s="89"/>
      <c r="W1360" s="89"/>
      <c r="X1360" s="89"/>
      <c r="Y1360" s="91"/>
    </row>
    <row r="1361" spans="1:25" x14ac:dyDescent="0.25">
      <c r="A1361" s="89">
        <v>55690</v>
      </c>
      <c r="B1361" s="90" t="s">
        <v>92</v>
      </c>
      <c r="C1361" s="89" t="s">
        <v>86</v>
      </c>
      <c r="D1361" s="89" t="s">
        <v>2742</v>
      </c>
      <c r="E1361" s="76" t="s">
        <v>569</v>
      </c>
      <c r="F1361" s="76" t="str">
        <f>VLOOKUP(E1361,Lookup!$A$1:$B$68,2,FALSE)</f>
        <v>Medicine</v>
      </c>
      <c r="G1361" s="89" t="s">
        <v>2959</v>
      </c>
      <c r="H1361" s="76" t="s">
        <v>4904</v>
      </c>
      <c r="I1361" s="76" t="s">
        <v>3293</v>
      </c>
      <c r="J1361" s="91">
        <v>45433</v>
      </c>
      <c r="K1361" s="91">
        <v>45433</v>
      </c>
      <c r="L1361" s="89"/>
      <c r="M1361" s="89" t="s">
        <v>3971</v>
      </c>
      <c r="N1361" s="89" t="s">
        <v>3972</v>
      </c>
      <c r="O1361" s="89" t="s">
        <v>135</v>
      </c>
      <c r="P1361" s="89" t="s">
        <v>136</v>
      </c>
      <c r="Q1361" s="89" t="s">
        <v>339</v>
      </c>
      <c r="R1361" s="92" t="s">
        <v>91</v>
      </c>
      <c r="S1361" s="93" t="s">
        <v>91</v>
      </c>
      <c r="T1361" s="89"/>
      <c r="U1361" s="89" t="s">
        <v>3095</v>
      </c>
      <c r="V1361" s="89"/>
      <c r="W1361" s="89"/>
      <c r="X1361" s="89"/>
      <c r="Y1361" s="91"/>
    </row>
    <row r="1362" spans="1:25" x14ac:dyDescent="0.25">
      <c r="A1362" s="89">
        <v>55753</v>
      </c>
      <c r="B1362" s="90" t="s">
        <v>92</v>
      </c>
      <c r="C1362" s="89" t="s">
        <v>86</v>
      </c>
      <c r="D1362" s="89" t="s">
        <v>2719</v>
      </c>
      <c r="E1362" s="76" t="s">
        <v>831</v>
      </c>
      <c r="F1362" s="76" t="str">
        <f>VLOOKUP(E1362,Lookup!$A$1:$B$68,2,FALSE)</f>
        <v>Emergency Flow / ED</v>
      </c>
      <c r="G1362" s="89" t="s">
        <v>2720</v>
      </c>
      <c r="H1362" s="76" t="s">
        <v>4904</v>
      </c>
      <c r="I1362" s="76" t="s">
        <v>3217</v>
      </c>
      <c r="J1362" s="91">
        <v>45433</v>
      </c>
      <c r="K1362" s="91">
        <v>45433</v>
      </c>
      <c r="L1362" s="89"/>
      <c r="M1362" s="89" t="s">
        <v>3973</v>
      </c>
      <c r="N1362" s="89" t="s">
        <v>3974</v>
      </c>
      <c r="O1362" s="89" t="s">
        <v>88</v>
      </c>
      <c r="P1362" s="89" t="s">
        <v>158</v>
      </c>
      <c r="Q1362" s="89" t="s">
        <v>4936</v>
      </c>
      <c r="R1362" s="94" t="s">
        <v>99</v>
      </c>
      <c r="S1362" s="98" t="s">
        <v>99</v>
      </c>
      <c r="T1362" s="89"/>
      <c r="U1362" s="89" t="s">
        <v>3095</v>
      </c>
      <c r="V1362" s="89"/>
      <c r="W1362" s="89"/>
      <c r="X1362" s="89"/>
      <c r="Y1362" s="91"/>
    </row>
    <row r="1363" spans="1:25" x14ac:dyDescent="0.25">
      <c r="A1363" s="89">
        <v>55703</v>
      </c>
      <c r="B1363" s="90" t="s">
        <v>92</v>
      </c>
      <c r="C1363" s="89" t="s">
        <v>86</v>
      </c>
      <c r="D1363" s="89" t="s">
        <v>2719</v>
      </c>
      <c r="E1363" s="76" t="s">
        <v>831</v>
      </c>
      <c r="F1363" s="76" t="str">
        <f>VLOOKUP(E1363,Lookup!$A$1:$B$68,2,FALSE)</f>
        <v>Emergency Flow / ED</v>
      </c>
      <c r="G1363" s="89" t="s">
        <v>2720</v>
      </c>
      <c r="H1363" s="76" t="s">
        <v>4904</v>
      </c>
      <c r="I1363" s="76" t="s">
        <v>3217</v>
      </c>
      <c r="J1363" s="91">
        <v>45433</v>
      </c>
      <c r="K1363" s="91">
        <v>45433</v>
      </c>
      <c r="L1363" s="89" t="s">
        <v>5559</v>
      </c>
      <c r="M1363" s="89" t="s">
        <v>3959</v>
      </c>
      <c r="N1363" s="89" t="s">
        <v>3960</v>
      </c>
      <c r="O1363" s="89" t="s">
        <v>88</v>
      </c>
      <c r="P1363" s="89" t="s">
        <v>4909</v>
      </c>
      <c r="Q1363" s="89" t="s">
        <v>4908</v>
      </c>
      <c r="R1363" s="92" t="s">
        <v>91</v>
      </c>
      <c r="S1363" s="93" t="s">
        <v>91</v>
      </c>
      <c r="T1363" s="89"/>
      <c r="U1363" s="89" t="s">
        <v>4203</v>
      </c>
      <c r="V1363" s="89"/>
      <c r="W1363" s="89"/>
      <c r="X1363" s="89"/>
      <c r="Y1363" s="91"/>
    </row>
    <row r="1364" spans="1:25" x14ac:dyDescent="0.25">
      <c r="A1364" s="89">
        <v>55735</v>
      </c>
      <c r="B1364" s="90" t="s">
        <v>85</v>
      </c>
      <c r="C1364" s="89" t="s">
        <v>86</v>
      </c>
      <c r="D1364" s="89" t="s">
        <v>2719</v>
      </c>
      <c r="E1364" s="76" t="s">
        <v>831</v>
      </c>
      <c r="F1364" s="76" t="str">
        <f>VLOOKUP(E1364,Lookup!$A$1:$B$68,2,FALSE)</f>
        <v>Emergency Flow / ED</v>
      </c>
      <c r="G1364" s="89" t="s">
        <v>2720</v>
      </c>
      <c r="H1364" s="76" t="s">
        <v>4904</v>
      </c>
      <c r="I1364" s="76" t="s">
        <v>3217</v>
      </c>
      <c r="J1364" s="91">
        <v>45433</v>
      </c>
      <c r="K1364" s="91">
        <v>45433</v>
      </c>
      <c r="L1364" s="89" t="s">
        <v>4805</v>
      </c>
      <c r="M1364" s="89" t="s">
        <v>3957</v>
      </c>
      <c r="N1364" s="89" t="s">
        <v>3958</v>
      </c>
      <c r="O1364" s="89" t="s">
        <v>88</v>
      </c>
      <c r="P1364" s="89" t="s">
        <v>158</v>
      </c>
      <c r="Q1364" s="89" t="s">
        <v>157</v>
      </c>
      <c r="R1364" s="94" t="s">
        <v>99</v>
      </c>
      <c r="S1364" s="89"/>
      <c r="T1364" s="89"/>
      <c r="U1364" s="89"/>
      <c r="V1364" s="89"/>
      <c r="W1364" s="89"/>
      <c r="X1364" s="89"/>
      <c r="Y1364" s="91"/>
    </row>
    <row r="1365" spans="1:25" x14ac:dyDescent="0.25">
      <c r="A1365" s="89">
        <v>55752</v>
      </c>
      <c r="B1365" s="90" t="s">
        <v>92</v>
      </c>
      <c r="C1365" s="89" t="s">
        <v>86</v>
      </c>
      <c r="D1365" s="89" t="s">
        <v>2714</v>
      </c>
      <c r="E1365" s="76" t="s">
        <v>1426</v>
      </c>
      <c r="F1365" s="76" t="str">
        <f>VLOOKUP(E1365,Lookup!$A$1:$B$68,2,FALSE)</f>
        <v>Specialist Surgery</v>
      </c>
      <c r="G1365" s="89" t="s">
        <v>2715</v>
      </c>
      <c r="H1365" s="76" t="s">
        <v>4904</v>
      </c>
      <c r="I1365" s="76" t="s">
        <v>3262</v>
      </c>
      <c r="J1365" s="91">
        <v>45433</v>
      </c>
      <c r="K1365" s="91">
        <v>45433</v>
      </c>
      <c r="L1365" s="89"/>
      <c r="M1365" s="89" t="s">
        <v>3955</v>
      </c>
      <c r="N1365" s="89" t="s">
        <v>3956</v>
      </c>
      <c r="O1365" s="89" t="s">
        <v>150</v>
      </c>
      <c r="P1365" s="89" t="s">
        <v>151</v>
      </c>
      <c r="Q1365" s="89" t="s">
        <v>529</v>
      </c>
      <c r="R1365" s="96" t="s">
        <v>104</v>
      </c>
      <c r="S1365" s="93" t="s">
        <v>91</v>
      </c>
      <c r="T1365" s="89"/>
      <c r="U1365" s="89" t="s">
        <v>3034</v>
      </c>
      <c r="V1365" s="89"/>
      <c r="W1365" s="89"/>
      <c r="X1365" s="89"/>
      <c r="Y1365" s="91"/>
    </row>
    <row r="1366" spans="1:25" x14ac:dyDescent="0.25">
      <c r="A1366" s="89">
        <v>55793</v>
      </c>
      <c r="B1366" s="90" t="s">
        <v>85</v>
      </c>
      <c r="C1366" s="89" t="s">
        <v>125</v>
      </c>
      <c r="D1366" s="89" t="s">
        <v>2864</v>
      </c>
      <c r="E1366" s="76" t="s">
        <v>184</v>
      </c>
      <c r="F1366" s="76" t="str">
        <f>VLOOKUP(E1366,Lookup!$A$1:$B$68,2,FALSE)</f>
        <v>Radiology</v>
      </c>
      <c r="G1366" s="89" t="s">
        <v>3831</v>
      </c>
      <c r="H1366" s="76" t="s">
        <v>4923</v>
      </c>
      <c r="I1366" s="76" t="s">
        <v>3832</v>
      </c>
      <c r="J1366" s="91">
        <v>45434</v>
      </c>
      <c r="K1366" s="91">
        <v>45420</v>
      </c>
      <c r="L1366" s="89" t="s">
        <v>4761</v>
      </c>
      <c r="M1366" s="89" t="s">
        <v>3833</v>
      </c>
      <c r="N1366" s="89" t="s">
        <v>3834</v>
      </c>
      <c r="O1366" s="89" t="s">
        <v>452</v>
      </c>
      <c r="P1366" s="89" t="s">
        <v>1542</v>
      </c>
      <c r="Q1366" s="89" t="s">
        <v>1538</v>
      </c>
      <c r="R1366" s="96" t="s">
        <v>104</v>
      </c>
      <c r="S1366" s="89"/>
      <c r="T1366" s="89"/>
      <c r="U1366" s="89"/>
      <c r="V1366" s="89"/>
      <c r="W1366" s="89"/>
      <c r="X1366" s="89"/>
      <c r="Y1366" s="91"/>
    </row>
    <row r="1367" spans="1:25" x14ac:dyDescent="0.25">
      <c r="A1367" s="89">
        <v>55760</v>
      </c>
      <c r="B1367" s="90" t="s">
        <v>92</v>
      </c>
      <c r="C1367" s="89" t="s">
        <v>86</v>
      </c>
      <c r="D1367" s="89" t="s">
        <v>2746</v>
      </c>
      <c r="E1367" s="76" t="s">
        <v>110</v>
      </c>
      <c r="F1367" s="76" t="str">
        <f>VLOOKUP(E1367,Lookup!$A$1:$B$68,2,FALSE)</f>
        <v>Medicine</v>
      </c>
      <c r="G1367" s="89" t="s">
        <v>2707</v>
      </c>
      <c r="H1367" s="76" t="s">
        <v>4904</v>
      </c>
      <c r="I1367" s="76" t="s">
        <v>3260</v>
      </c>
      <c r="J1367" s="91">
        <v>45434</v>
      </c>
      <c r="K1367" s="91">
        <v>45433</v>
      </c>
      <c r="L1367" s="89"/>
      <c r="M1367" s="89" t="s">
        <v>3963</v>
      </c>
      <c r="N1367" s="89" t="s">
        <v>3964</v>
      </c>
      <c r="O1367" s="89" t="s">
        <v>135</v>
      </c>
      <c r="P1367" s="89" t="s">
        <v>136</v>
      </c>
      <c r="Q1367" s="89" t="s">
        <v>1071</v>
      </c>
      <c r="R1367" s="92" t="s">
        <v>91</v>
      </c>
      <c r="S1367" s="89"/>
      <c r="T1367" s="89"/>
      <c r="U1367" s="89"/>
      <c r="V1367" s="89"/>
      <c r="W1367" s="89"/>
      <c r="X1367" s="89"/>
      <c r="Y1367" s="91"/>
    </row>
    <row r="1368" spans="1:25" x14ac:dyDescent="0.25">
      <c r="A1368" s="89">
        <v>55839</v>
      </c>
      <c r="B1368" s="90" t="s">
        <v>92</v>
      </c>
      <c r="C1368" s="89" t="s">
        <v>155</v>
      </c>
      <c r="D1368" s="89" t="s">
        <v>2719</v>
      </c>
      <c r="E1368" s="76" t="s">
        <v>831</v>
      </c>
      <c r="F1368" s="76" t="str">
        <f>VLOOKUP(E1368,Lookup!$A$1:$B$68,2,FALSE)</f>
        <v>Emergency Flow / ED</v>
      </c>
      <c r="G1368" s="89" t="s">
        <v>2720</v>
      </c>
      <c r="H1368" s="76" t="s">
        <v>4904</v>
      </c>
      <c r="I1368" s="76" t="s">
        <v>3217</v>
      </c>
      <c r="J1368" s="91">
        <v>45434</v>
      </c>
      <c r="K1368" s="91">
        <v>45434</v>
      </c>
      <c r="L1368" s="89" t="s">
        <v>5606</v>
      </c>
      <c r="M1368" s="89" t="s">
        <v>3977</v>
      </c>
      <c r="N1368" s="89" t="s">
        <v>3978</v>
      </c>
      <c r="O1368" s="89" t="s">
        <v>135</v>
      </c>
      <c r="P1368" s="89" t="s">
        <v>337</v>
      </c>
      <c r="Q1368" s="89" t="s">
        <v>615</v>
      </c>
      <c r="R1368" s="92" t="s">
        <v>91</v>
      </c>
      <c r="S1368" s="93" t="s">
        <v>91</v>
      </c>
      <c r="T1368" s="89"/>
      <c r="U1368" s="89" t="s">
        <v>3979</v>
      </c>
      <c r="V1368" s="89"/>
      <c r="W1368" s="89"/>
      <c r="X1368" s="89"/>
      <c r="Y1368" s="91"/>
    </row>
    <row r="1369" spans="1:25" x14ac:dyDescent="0.25">
      <c r="A1369" s="89">
        <v>55814</v>
      </c>
      <c r="B1369" s="90" t="s">
        <v>85</v>
      </c>
      <c r="C1369" s="89" t="s">
        <v>125</v>
      </c>
      <c r="D1369" s="89" t="s">
        <v>2894</v>
      </c>
      <c r="E1369" s="76" t="s">
        <v>528</v>
      </c>
      <c r="F1369" s="76" t="str">
        <f>VLOOKUP(E1369,Lookup!$A$1:$B$68,2,FALSE)</f>
        <v>Integrated Surgery</v>
      </c>
      <c r="G1369" s="89" t="s">
        <v>3852</v>
      </c>
      <c r="H1369" s="76" t="s">
        <v>4970</v>
      </c>
      <c r="I1369" s="76" t="s">
        <v>3213</v>
      </c>
      <c r="J1369" s="91">
        <v>45434</v>
      </c>
      <c r="K1369" s="91">
        <v>45434</v>
      </c>
      <c r="L1369" s="89" t="s">
        <v>4806</v>
      </c>
      <c r="M1369" s="89" t="s">
        <v>4206</v>
      </c>
      <c r="N1369" s="89" t="s">
        <v>4207</v>
      </c>
      <c r="O1369" s="89" t="s">
        <v>150</v>
      </c>
      <c r="P1369" s="89" t="s">
        <v>151</v>
      </c>
      <c r="Q1369" s="89" t="s">
        <v>1040</v>
      </c>
      <c r="R1369" s="96" t="s">
        <v>104</v>
      </c>
      <c r="S1369" s="98" t="s">
        <v>99</v>
      </c>
      <c r="T1369" s="89"/>
      <c r="U1369" s="89"/>
      <c r="V1369" s="89"/>
      <c r="W1369" s="89"/>
      <c r="X1369" s="89"/>
      <c r="Y1369" s="91"/>
    </row>
    <row r="1370" spans="1:25" x14ac:dyDescent="0.25">
      <c r="A1370" s="89">
        <v>55900</v>
      </c>
      <c r="B1370" s="90" t="s">
        <v>92</v>
      </c>
      <c r="C1370" s="89" t="s">
        <v>86</v>
      </c>
      <c r="D1370" s="89" t="s">
        <v>2718</v>
      </c>
      <c r="E1370" s="76" t="s">
        <v>130</v>
      </c>
      <c r="F1370" s="76" t="str">
        <f>VLOOKUP(E1370,Lookup!$A$1:$B$68,2,FALSE)</f>
        <v>Medicine</v>
      </c>
      <c r="G1370" s="89" t="s">
        <v>2732</v>
      </c>
      <c r="H1370" s="76" t="s">
        <v>4904</v>
      </c>
      <c r="I1370" s="76" t="s">
        <v>3240</v>
      </c>
      <c r="J1370" s="91">
        <v>45435</v>
      </c>
      <c r="K1370" s="91">
        <v>45392</v>
      </c>
      <c r="L1370" s="89"/>
      <c r="M1370" s="89" t="s">
        <v>3781</v>
      </c>
      <c r="N1370" s="89" t="s">
        <v>3782</v>
      </c>
      <c r="O1370" s="89" t="s">
        <v>176</v>
      </c>
      <c r="P1370" s="89" t="s">
        <v>177</v>
      </c>
      <c r="Q1370" s="89" t="s">
        <v>386</v>
      </c>
      <c r="R1370" s="94" t="s">
        <v>99</v>
      </c>
      <c r="S1370" s="98" t="s">
        <v>99</v>
      </c>
      <c r="T1370" s="89"/>
      <c r="U1370" s="89" t="s">
        <v>3095</v>
      </c>
      <c r="V1370" s="89"/>
      <c r="W1370" s="89"/>
      <c r="X1370" s="89"/>
      <c r="Y1370" s="91"/>
    </row>
    <row r="1371" spans="1:25" x14ac:dyDescent="0.25">
      <c r="A1371" s="89">
        <v>55890</v>
      </c>
      <c r="B1371" s="90" t="s">
        <v>92</v>
      </c>
      <c r="C1371" s="89" t="s">
        <v>86</v>
      </c>
      <c r="D1371" s="89" t="s">
        <v>2813</v>
      </c>
      <c r="E1371" s="76" t="s">
        <v>1675</v>
      </c>
      <c r="F1371" s="76" t="str">
        <f>VLOOKUP(E1371,Lookup!$A$1:$B$68,2,FALSE)</f>
        <v>Pathology</v>
      </c>
      <c r="G1371" s="89" t="s">
        <v>2940</v>
      </c>
      <c r="H1371" s="76" t="s">
        <v>4904</v>
      </c>
      <c r="I1371" s="76" t="s">
        <v>3280</v>
      </c>
      <c r="J1371" s="91">
        <v>45435</v>
      </c>
      <c r="K1371" s="91">
        <v>45401</v>
      </c>
      <c r="L1371" s="89" t="s">
        <v>5605</v>
      </c>
      <c r="M1371" s="89" t="s">
        <v>4138</v>
      </c>
      <c r="N1371" s="89" t="s">
        <v>3801</v>
      </c>
      <c r="O1371" s="89" t="s">
        <v>96</v>
      </c>
      <c r="P1371" s="89" t="s">
        <v>736</v>
      </c>
      <c r="Q1371" s="89" t="s">
        <v>3802</v>
      </c>
      <c r="R1371" s="92" t="s">
        <v>91</v>
      </c>
      <c r="S1371" s="93" t="s">
        <v>91</v>
      </c>
      <c r="T1371" s="89"/>
      <c r="U1371" s="89" t="s">
        <v>3330</v>
      </c>
      <c r="V1371" s="89"/>
      <c r="W1371" s="89"/>
      <c r="X1371" s="89"/>
      <c r="Y1371" s="91"/>
    </row>
    <row r="1372" spans="1:25" x14ac:dyDescent="0.25">
      <c r="A1372" s="89">
        <v>55903</v>
      </c>
      <c r="B1372" s="90" t="s">
        <v>92</v>
      </c>
      <c r="C1372" s="89" t="s">
        <v>86</v>
      </c>
      <c r="D1372" s="89" t="s">
        <v>2813</v>
      </c>
      <c r="E1372" s="76" t="s">
        <v>1675</v>
      </c>
      <c r="F1372" s="76" t="str">
        <f>VLOOKUP(E1372,Lookup!$A$1:$B$68,2,FALSE)</f>
        <v>Pathology</v>
      </c>
      <c r="G1372" s="89" t="s">
        <v>2940</v>
      </c>
      <c r="H1372" s="76" t="s">
        <v>4904</v>
      </c>
      <c r="I1372" s="76" t="s">
        <v>3280</v>
      </c>
      <c r="J1372" s="91">
        <v>45435</v>
      </c>
      <c r="K1372" s="91">
        <v>45405</v>
      </c>
      <c r="L1372" s="89" t="s">
        <v>4811</v>
      </c>
      <c r="M1372" s="89" t="s">
        <v>3809</v>
      </c>
      <c r="N1372" s="89" t="s">
        <v>3810</v>
      </c>
      <c r="O1372" s="89" t="s">
        <v>96</v>
      </c>
      <c r="P1372" s="89" t="s">
        <v>736</v>
      </c>
      <c r="Q1372" s="89" t="s">
        <v>2757</v>
      </c>
      <c r="R1372" s="92" t="s">
        <v>91</v>
      </c>
      <c r="S1372" s="93" t="s">
        <v>91</v>
      </c>
      <c r="T1372" s="89"/>
      <c r="U1372" s="89" t="s">
        <v>3330</v>
      </c>
      <c r="V1372" s="89"/>
      <c r="W1372" s="89"/>
      <c r="X1372" s="89"/>
      <c r="Y1372" s="91"/>
    </row>
    <row r="1373" spans="1:25" x14ac:dyDescent="0.25">
      <c r="A1373" s="89">
        <v>55931</v>
      </c>
      <c r="B1373" s="90" t="s">
        <v>92</v>
      </c>
      <c r="C1373" s="89" t="s">
        <v>86</v>
      </c>
      <c r="D1373" s="89" t="s">
        <v>2718</v>
      </c>
      <c r="E1373" s="76" t="s">
        <v>130</v>
      </c>
      <c r="F1373" s="76" t="str">
        <f>VLOOKUP(E1373,Lookup!$A$1:$B$68,2,FALSE)</f>
        <v>Medicine</v>
      </c>
      <c r="G1373" s="89" t="s">
        <v>2711</v>
      </c>
      <c r="H1373" s="76" t="s">
        <v>4904</v>
      </c>
      <c r="I1373" s="76" t="s">
        <v>3243</v>
      </c>
      <c r="J1373" s="91">
        <v>45435</v>
      </c>
      <c r="K1373" s="91">
        <v>45408</v>
      </c>
      <c r="L1373" s="89"/>
      <c r="M1373" s="89" t="s">
        <v>3813</v>
      </c>
      <c r="N1373" s="89" t="s">
        <v>3814</v>
      </c>
      <c r="O1373" s="89" t="s">
        <v>176</v>
      </c>
      <c r="P1373" s="89" t="s">
        <v>177</v>
      </c>
      <c r="Q1373" s="89" t="s">
        <v>386</v>
      </c>
      <c r="R1373" s="94" t="s">
        <v>99</v>
      </c>
      <c r="S1373" s="98" t="s">
        <v>99</v>
      </c>
      <c r="T1373" s="89"/>
      <c r="U1373" s="89" t="s">
        <v>3095</v>
      </c>
      <c r="V1373" s="89"/>
      <c r="W1373" s="89"/>
      <c r="X1373" s="89"/>
      <c r="Y1373" s="91"/>
    </row>
    <row r="1374" spans="1:25" x14ac:dyDescent="0.25">
      <c r="A1374" s="89">
        <v>55892</v>
      </c>
      <c r="B1374" s="108" t="s">
        <v>1895</v>
      </c>
      <c r="C1374" s="89" t="s">
        <v>155</v>
      </c>
      <c r="D1374" s="89" t="s">
        <v>2709</v>
      </c>
      <c r="E1374" s="76" t="s">
        <v>122</v>
      </c>
      <c r="F1374" s="76" t="str">
        <f>VLOOKUP(E1374,Lookup!$A$1:$B$68,2,FALSE)</f>
        <v>Integrated Surgery</v>
      </c>
      <c r="G1374" s="89" t="s">
        <v>5940</v>
      </c>
      <c r="H1374" s="76" t="s">
        <v>5649</v>
      </c>
      <c r="I1374" s="76" t="s">
        <v>5941</v>
      </c>
      <c r="J1374" s="91">
        <v>45435</v>
      </c>
      <c r="K1374" s="91">
        <v>45428</v>
      </c>
      <c r="L1374" s="89"/>
      <c r="M1374" s="89" t="s">
        <v>5942</v>
      </c>
      <c r="N1374" s="89" t="s">
        <v>5943</v>
      </c>
      <c r="O1374" s="89" t="s">
        <v>131</v>
      </c>
      <c r="P1374" s="89" t="s">
        <v>132</v>
      </c>
      <c r="Q1374" s="89" t="s">
        <v>586</v>
      </c>
      <c r="R1374" s="94" t="s">
        <v>99</v>
      </c>
      <c r="S1374" s="89"/>
      <c r="T1374" s="89"/>
      <c r="U1374" s="89"/>
      <c r="V1374" s="89"/>
      <c r="W1374" s="89"/>
      <c r="X1374" s="89"/>
      <c r="Y1374" s="91"/>
    </row>
    <row r="1375" spans="1:25" x14ac:dyDescent="0.25">
      <c r="A1375" s="89">
        <v>55919</v>
      </c>
      <c r="B1375" s="90" t="s">
        <v>92</v>
      </c>
      <c r="C1375" s="89" t="s">
        <v>86</v>
      </c>
      <c r="D1375" s="89" t="s">
        <v>2725</v>
      </c>
      <c r="E1375" s="76" t="s">
        <v>1449</v>
      </c>
      <c r="F1375" s="76" t="str">
        <f>VLOOKUP(E1375,Lookup!$A$1:$B$68,2,FALSE)</f>
        <v>Pathology</v>
      </c>
      <c r="G1375" s="89" t="s">
        <v>3368</v>
      </c>
      <c r="H1375" s="76" t="s">
        <v>5572</v>
      </c>
      <c r="I1375" s="76" t="s">
        <v>3369</v>
      </c>
      <c r="J1375" s="91">
        <v>45435</v>
      </c>
      <c r="K1375" s="91">
        <v>45432</v>
      </c>
      <c r="L1375" s="89"/>
      <c r="M1375" s="89" t="s">
        <v>3952</v>
      </c>
      <c r="N1375" s="89" t="s">
        <v>3953</v>
      </c>
      <c r="O1375" s="89" t="s">
        <v>115</v>
      </c>
      <c r="P1375" s="89" t="s">
        <v>647</v>
      </c>
      <c r="Q1375" s="89" t="s">
        <v>2078</v>
      </c>
      <c r="R1375" s="94" t="s">
        <v>99</v>
      </c>
      <c r="S1375" s="98" t="s">
        <v>99</v>
      </c>
      <c r="T1375" s="89"/>
      <c r="U1375" s="89" t="s">
        <v>3954</v>
      </c>
      <c r="V1375" s="89"/>
      <c r="W1375" s="89"/>
      <c r="X1375" s="89"/>
      <c r="Y1375" s="91"/>
    </row>
    <row r="1376" spans="1:25" x14ac:dyDescent="0.25">
      <c r="A1376" s="89">
        <v>55905</v>
      </c>
      <c r="B1376" s="90" t="s">
        <v>92</v>
      </c>
      <c r="C1376" s="89" t="s">
        <v>125</v>
      </c>
      <c r="D1376" s="89" t="s">
        <v>2719</v>
      </c>
      <c r="E1376" s="76" t="s">
        <v>831</v>
      </c>
      <c r="F1376" s="76" t="str">
        <f>VLOOKUP(E1376,Lookup!$A$1:$B$68,2,FALSE)</f>
        <v>Emergency Flow / ED</v>
      </c>
      <c r="G1376" s="89" t="s">
        <v>2720</v>
      </c>
      <c r="H1376" s="76" t="s">
        <v>4904</v>
      </c>
      <c r="I1376" s="76" t="s">
        <v>3217</v>
      </c>
      <c r="J1376" s="91">
        <v>45435</v>
      </c>
      <c r="K1376" s="91">
        <v>45435</v>
      </c>
      <c r="L1376" s="89" t="s">
        <v>4771</v>
      </c>
      <c r="M1376" s="89" t="s">
        <v>3990</v>
      </c>
      <c r="N1376" s="89" t="s">
        <v>3991</v>
      </c>
      <c r="O1376" s="89" t="s">
        <v>4942</v>
      </c>
      <c r="P1376" s="89" t="s">
        <v>354</v>
      </c>
      <c r="Q1376" s="89" t="s">
        <v>355</v>
      </c>
      <c r="R1376" s="96" t="s">
        <v>104</v>
      </c>
      <c r="S1376" s="100" t="s">
        <v>104</v>
      </c>
      <c r="T1376" s="89"/>
      <c r="U1376" s="89" t="s">
        <v>3095</v>
      </c>
      <c r="V1376" s="89"/>
      <c r="W1376" s="89"/>
      <c r="X1376" s="89"/>
      <c r="Y1376" s="91"/>
    </row>
    <row r="1377" spans="1:25" x14ac:dyDescent="0.25">
      <c r="A1377" s="89">
        <v>55856</v>
      </c>
      <c r="B1377" s="90" t="s">
        <v>85</v>
      </c>
      <c r="C1377" s="89" t="s">
        <v>86</v>
      </c>
      <c r="D1377" s="89" t="s">
        <v>2718</v>
      </c>
      <c r="E1377" s="76" t="s">
        <v>130</v>
      </c>
      <c r="F1377" s="76" t="str">
        <f>VLOOKUP(E1377,Lookup!$A$1:$B$68,2,FALSE)</f>
        <v>Medicine</v>
      </c>
      <c r="G1377" s="89" t="s">
        <v>2724</v>
      </c>
      <c r="H1377" s="76" t="s">
        <v>4904</v>
      </c>
      <c r="I1377" s="76" t="s">
        <v>36</v>
      </c>
      <c r="J1377" s="91">
        <v>45435</v>
      </c>
      <c r="K1377" s="91">
        <v>45435</v>
      </c>
      <c r="L1377" s="89"/>
      <c r="M1377" s="89" t="s">
        <v>3988</v>
      </c>
      <c r="N1377" s="89" t="s">
        <v>3989</v>
      </c>
      <c r="O1377" s="89" t="s">
        <v>252</v>
      </c>
      <c r="P1377" s="89" t="s">
        <v>253</v>
      </c>
      <c r="Q1377" s="89" t="s">
        <v>254</v>
      </c>
      <c r="R1377" s="92" t="s">
        <v>91</v>
      </c>
      <c r="S1377" s="89"/>
      <c r="T1377" s="89"/>
      <c r="U1377" s="89"/>
      <c r="V1377" s="89"/>
      <c r="W1377" s="89"/>
      <c r="X1377" s="89"/>
      <c r="Y1377" s="91"/>
    </row>
    <row r="1378" spans="1:25" x14ac:dyDescent="0.25">
      <c r="A1378" s="89">
        <v>55941</v>
      </c>
      <c r="B1378" s="90" t="s">
        <v>85</v>
      </c>
      <c r="C1378" s="89" t="s">
        <v>86</v>
      </c>
      <c r="D1378" s="89" t="s">
        <v>2894</v>
      </c>
      <c r="E1378" s="76" t="s">
        <v>528</v>
      </c>
      <c r="F1378" s="76" t="str">
        <f>VLOOKUP(E1378,Lookup!$A$1:$B$68,2,FALSE)</f>
        <v>Integrated Surgery</v>
      </c>
      <c r="G1378" s="89" t="s">
        <v>3554</v>
      </c>
      <c r="H1378" s="76" t="s">
        <v>4970</v>
      </c>
      <c r="I1378" s="76" t="s">
        <v>3555</v>
      </c>
      <c r="J1378" s="91">
        <v>45435</v>
      </c>
      <c r="K1378" s="91">
        <v>45435</v>
      </c>
      <c r="L1378" s="89"/>
      <c r="M1378" s="89" t="s">
        <v>4209</v>
      </c>
      <c r="N1378" s="89" t="s">
        <v>4210</v>
      </c>
      <c r="O1378" s="89" t="s">
        <v>150</v>
      </c>
      <c r="P1378" s="89" t="s">
        <v>151</v>
      </c>
      <c r="Q1378" s="89" t="s">
        <v>1040</v>
      </c>
      <c r="R1378" s="94" t="s">
        <v>99</v>
      </c>
      <c r="S1378" s="89"/>
      <c r="T1378" s="89"/>
      <c r="U1378" s="89"/>
      <c r="V1378" s="89"/>
      <c r="W1378" s="89"/>
      <c r="X1378" s="89"/>
      <c r="Y1378" s="91"/>
    </row>
    <row r="1379" spans="1:25" x14ac:dyDescent="0.25">
      <c r="A1379" s="89">
        <v>55994</v>
      </c>
      <c r="B1379" s="90" t="s">
        <v>85</v>
      </c>
      <c r="C1379" s="89" t="s">
        <v>86</v>
      </c>
      <c r="D1379" s="89" t="s">
        <v>2721</v>
      </c>
      <c r="E1379" s="76" t="s">
        <v>100</v>
      </c>
      <c r="F1379" s="76" t="str">
        <f>VLOOKUP(E1379,Lookup!$A$1:$B$68,2,FALSE)</f>
        <v>Specialist Surgery</v>
      </c>
      <c r="G1379" s="89" t="s">
        <v>2869</v>
      </c>
      <c r="H1379" s="76" t="s">
        <v>4904</v>
      </c>
      <c r="I1379" s="76" t="s">
        <v>3219</v>
      </c>
      <c r="J1379" s="91">
        <v>45436</v>
      </c>
      <c r="K1379" s="91">
        <v>45030</v>
      </c>
      <c r="L1379" s="89" t="s">
        <v>5604</v>
      </c>
      <c r="M1379" s="89" t="s">
        <v>4086</v>
      </c>
      <c r="N1379" s="89" t="s">
        <v>4087</v>
      </c>
      <c r="O1379" s="89" t="s">
        <v>96</v>
      </c>
      <c r="P1379" s="89" t="s">
        <v>97</v>
      </c>
      <c r="Q1379" s="89" t="s">
        <v>103</v>
      </c>
      <c r="R1379" s="92" t="s">
        <v>91</v>
      </c>
      <c r="S1379" s="89"/>
      <c r="T1379" s="89"/>
      <c r="U1379" s="89"/>
      <c r="V1379" s="89"/>
      <c r="W1379" s="89"/>
      <c r="X1379" s="89"/>
      <c r="Y1379" s="91"/>
    </row>
    <row r="1380" spans="1:25" x14ac:dyDescent="0.25">
      <c r="A1380" s="89">
        <v>55976</v>
      </c>
      <c r="B1380" s="90" t="s">
        <v>183</v>
      </c>
      <c r="C1380" s="89" t="s">
        <v>86</v>
      </c>
      <c r="D1380" s="89" t="s">
        <v>3870</v>
      </c>
      <c r="E1380" s="76" t="s">
        <v>3871</v>
      </c>
      <c r="F1380" s="76" t="str">
        <f>VLOOKUP(E1380,Lookup!$A$1:$B$68,2,FALSE)</f>
        <v>Integrated Surgery</v>
      </c>
      <c r="G1380" s="89" t="s">
        <v>3872</v>
      </c>
      <c r="H1380" s="76" t="s">
        <v>4904</v>
      </c>
      <c r="I1380" s="76" t="s">
        <v>3873</v>
      </c>
      <c r="J1380" s="91">
        <v>45436</v>
      </c>
      <c r="K1380" s="91">
        <v>45427</v>
      </c>
      <c r="L1380" s="89"/>
      <c r="M1380" s="89" t="s">
        <v>5939</v>
      </c>
      <c r="N1380" s="89" t="s">
        <v>3874</v>
      </c>
      <c r="O1380" s="89" t="s">
        <v>192</v>
      </c>
      <c r="P1380" s="89" t="s">
        <v>383</v>
      </c>
      <c r="Q1380" s="89" t="s">
        <v>1227</v>
      </c>
      <c r="R1380" s="92" t="s">
        <v>91</v>
      </c>
      <c r="S1380" s="98" t="s">
        <v>99</v>
      </c>
      <c r="T1380" s="89"/>
      <c r="U1380" s="89" t="s">
        <v>4197</v>
      </c>
      <c r="V1380" s="89"/>
      <c r="W1380" s="89"/>
      <c r="X1380" s="89"/>
      <c r="Y1380" s="91"/>
    </row>
    <row r="1381" spans="1:25" x14ac:dyDescent="0.25">
      <c r="A1381" s="89">
        <v>55986</v>
      </c>
      <c r="B1381" s="90" t="s">
        <v>85</v>
      </c>
      <c r="C1381" s="89" t="s">
        <v>316</v>
      </c>
      <c r="D1381" s="89" t="s">
        <v>2742</v>
      </c>
      <c r="E1381" s="76" t="s">
        <v>569</v>
      </c>
      <c r="F1381" s="76" t="str">
        <f>VLOOKUP(E1381,Lookup!$A$1:$B$68,2,FALSE)</f>
        <v>Medicine</v>
      </c>
      <c r="G1381" s="89" t="s">
        <v>2882</v>
      </c>
      <c r="H1381" s="76" t="s">
        <v>4904</v>
      </c>
      <c r="I1381" s="76" t="s">
        <v>3236</v>
      </c>
      <c r="J1381" s="91">
        <v>45436</v>
      </c>
      <c r="K1381" s="91">
        <v>45432</v>
      </c>
      <c r="L1381" s="89" t="s">
        <v>4752</v>
      </c>
      <c r="M1381" s="89" t="s">
        <v>3936</v>
      </c>
      <c r="N1381" s="89" t="s">
        <v>3937</v>
      </c>
      <c r="O1381" s="89" t="s">
        <v>131</v>
      </c>
      <c r="P1381" s="89" t="s">
        <v>132</v>
      </c>
      <c r="Q1381" s="89" t="s">
        <v>3938</v>
      </c>
      <c r="R1381" s="94" t="s">
        <v>99</v>
      </c>
      <c r="S1381" s="98" t="s">
        <v>99</v>
      </c>
      <c r="T1381" s="89"/>
      <c r="U1381" s="89" t="s">
        <v>3939</v>
      </c>
      <c r="V1381" s="89"/>
      <c r="W1381" s="89"/>
      <c r="X1381" s="89"/>
      <c r="Y1381" s="91"/>
    </row>
    <row r="1382" spans="1:25" x14ac:dyDescent="0.25">
      <c r="A1382" s="89">
        <v>55996</v>
      </c>
      <c r="B1382" s="90" t="s">
        <v>85</v>
      </c>
      <c r="C1382" s="89" t="s">
        <v>86</v>
      </c>
      <c r="D1382" s="89" t="s">
        <v>2833</v>
      </c>
      <c r="E1382" s="76" t="s">
        <v>753</v>
      </c>
      <c r="F1382" s="76" t="str">
        <f>VLOOKUP(E1382,Lookup!$A$1:$B$68,2,FALSE)</f>
        <v>Emergency Flow / ED</v>
      </c>
      <c r="G1382" s="89" t="s">
        <v>2834</v>
      </c>
      <c r="H1382" s="76" t="s">
        <v>4970</v>
      </c>
      <c r="I1382" s="76" t="s">
        <v>3251</v>
      </c>
      <c r="J1382" s="91">
        <v>45436</v>
      </c>
      <c r="K1382" s="91">
        <v>45433</v>
      </c>
      <c r="L1382" s="89"/>
      <c r="M1382" s="89" t="s">
        <v>3961</v>
      </c>
      <c r="N1382" s="89" t="s">
        <v>3962</v>
      </c>
      <c r="O1382" s="89" t="s">
        <v>96</v>
      </c>
      <c r="P1382" s="89" t="s">
        <v>97</v>
      </c>
      <c r="Q1382" s="89" t="s">
        <v>2180</v>
      </c>
      <c r="R1382" s="92" t="s">
        <v>91</v>
      </c>
      <c r="S1382" s="89"/>
      <c r="T1382" s="89"/>
      <c r="U1382" s="89"/>
      <c r="V1382" s="89"/>
      <c r="W1382" s="89"/>
      <c r="X1382" s="89"/>
      <c r="Y1382" s="91"/>
    </row>
    <row r="1383" spans="1:25" x14ac:dyDescent="0.25">
      <c r="A1383" s="89">
        <v>56043</v>
      </c>
      <c r="B1383" s="108" t="s">
        <v>1895</v>
      </c>
      <c r="C1383" s="89" t="s">
        <v>86</v>
      </c>
      <c r="D1383" s="89" t="s">
        <v>2847</v>
      </c>
      <c r="E1383" s="76" t="s">
        <v>165</v>
      </c>
      <c r="F1383" s="76" t="str">
        <f>VLOOKUP(E1383,Lookup!$A$1:$B$68,2,FALSE)</f>
        <v>Emergency Flow / ED</v>
      </c>
      <c r="G1383" s="89" t="s">
        <v>2720</v>
      </c>
      <c r="H1383" s="76" t="s">
        <v>4904</v>
      </c>
      <c r="I1383" s="76" t="s">
        <v>3217</v>
      </c>
      <c r="J1383" s="91">
        <v>45436</v>
      </c>
      <c r="K1383" s="91">
        <v>45435</v>
      </c>
      <c r="L1383" s="89"/>
      <c r="M1383" s="89" t="s">
        <v>3981</v>
      </c>
      <c r="N1383" s="89" t="s">
        <v>3982</v>
      </c>
      <c r="O1383" s="89" t="s">
        <v>96</v>
      </c>
      <c r="P1383" s="89" t="s">
        <v>97</v>
      </c>
      <c r="Q1383" s="89" t="s">
        <v>98</v>
      </c>
      <c r="R1383" s="92" t="s">
        <v>91</v>
      </c>
      <c r="S1383" s="89"/>
      <c r="T1383" s="89"/>
      <c r="U1383" s="89"/>
      <c r="V1383" s="89"/>
      <c r="W1383" s="89"/>
      <c r="X1383" s="89"/>
      <c r="Y1383" s="91"/>
    </row>
    <row r="1384" spans="1:25" x14ac:dyDescent="0.25">
      <c r="A1384" s="89">
        <v>55985</v>
      </c>
      <c r="B1384" s="90" t="s">
        <v>183</v>
      </c>
      <c r="C1384" s="89" t="s">
        <v>86</v>
      </c>
      <c r="D1384" s="89" t="s">
        <v>2716</v>
      </c>
      <c r="E1384" s="76" t="s">
        <v>87</v>
      </c>
      <c r="F1384" s="76" t="str">
        <f>VLOOKUP(E1384,Lookup!$A$1:$B$68,2,FALSE)</f>
        <v>Integrated Surgery</v>
      </c>
      <c r="G1384" s="89" t="s">
        <v>2879</v>
      </c>
      <c r="H1384" s="76" t="s">
        <v>4904</v>
      </c>
      <c r="I1384" s="76" t="s">
        <v>50</v>
      </c>
      <c r="J1384" s="91">
        <v>45436</v>
      </c>
      <c r="K1384" s="91">
        <v>45436</v>
      </c>
      <c r="L1384" s="89" t="s">
        <v>4762</v>
      </c>
      <c r="M1384" s="89" t="s">
        <v>4005</v>
      </c>
      <c r="N1384" s="89" t="s">
        <v>4006</v>
      </c>
      <c r="O1384" s="89" t="s">
        <v>900</v>
      </c>
      <c r="P1384" s="89" t="s">
        <v>4007</v>
      </c>
      <c r="Q1384" s="89" t="s">
        <v>4008</v>
      </c>
      <c r="R1384" s="94" t="s">
        <v>99</v>
      </c>
      <c r="S1384" s="98" t="s">
        <v>99</v>
      </c>
      <c r="T1384" s="105" t="s">
        <v>99</v>
      </c>
      <c r="U1384" s="89" t="s">
        <v>5603</v>
      </c>
      <c r="V1384" s="89" t="s">
        <v>5602</v>
      </c>
      <c r="W1384" s="89"/>
      <c r="X1384" s="89" t="s">
        <v>5601</v>
      </c>
      <c r="Y1384" s="91"/>
    </row>
    <row r="1385" spans="1:25" x14ac:dyDescent="0.25">
      <c r="A1385" s="89">
        <v>55966</v>
      </c>
      <c r="B1385" s="90" t="s">
        <v>85</v>
      </c>
      <c r="C1385" s="89" t="s">
        <v>86</v>
      </c>
      <c r="D1385" s="89" t="s">
        <v>2723</v>
      </c>
      <c r="E1385" s="76" t="s">
        <v>36</v>
      </c>
      <c r="F1385" s="76" t="str">
        <f>VLOOKUP(E1385,Lookup!$A$1:$B$68,2,FALSE)</f>
        <v>Emergency Flow / ED</v>
      </c>
      <c r="G1385" s="89" t="s">
        <v>2724</v>
      </c>
      <c r="H1385" s="76" t="s">
        <v>4904</v>
      </c>
      <c r="I1385" s="76" t="s">
        <v>36</v>
      </c>
      <c r="J1385" s="91">
        <v>45436</v>
      </c>
      <c r="K1385" s="91">
        <v>45436</v>
      </c>
      <c r="L1385" s="89"/>
      <c r="M1385" s="89" t="s">
        <v>4221</v>
      </c>
      <c r="N1385" s="89" t="s">
        <v>4222</v>
      </c>
      <c r="O1385" s="89" t="s">
        <v>176</v>
      </c>
      <c r="P1385" s="89" t="s">
        <v>177</v>
      </c>
      <c r="Q1385" s="89" t="s">
        <v>178</v>
      </c>
      <c r="R1385" s="94" t="s">
        <v>99</v>
      </c>
      <c r="S1385" s="89"/>
      <c r="T1385" s="89"/>
      <c r="U1385" s="89"/>
      <c r="V1385" s="89"/>
      <c r="W1385" s="89"/>
      <c r="X1385" s="89"/>
      <c r="Y1385" s="91"/>
    </row>
    <row r="1386" spans="1:25" x14ac:dyDescent="0.25">
      <c r="A1386" s="89">
        <v>56063</v>
      </c>
      <c r="B1386" s="90" t="s">
        <v>92</v>
      </c>
      <c r="C1386" s="89" t="s">
        <v>125</v>
      </c>
      <c r="D1386" s="89" t="s">
        <v>2719</v>
      </c>
      <c r="E1386" s="76" t="s">
        <v>831</v>
      </c>
      <c r="F1386" s="76" t="str">
        <f>VLOOKUP(E1386,Lookup!$A$1:$B$68,2,FALSE)</f>
        <v>Emergency Flow / ED</v>
      </c>
      <c r="G1386" s="89" t="s">
        <v>2720</v>
      </c>
      <c r="H1386" s="76" t="s">
        <v>4904</v>
      </c>
      <c r="I1386" s="76" t="s">
        <v>3217</v>
      </c>
      <c r="J1386" s="91">
        <v>45437</v>
      </c>
      <c r="K1386" s="91">
        <v>45437</v>
      </c>
      <c r="L1386" s="89" t="s">
        <v>4824</v>
      </c>
      <c r="M1386" s="89" t="s">
        <v>4016</v>
      </c>
      <c r="N1386" s="89" t="s">
        <v>4017</v>
      </c>
      <c r="O1386" s="89" t="s">
        <v>4942</v>
      </c>
      <c r="P1386" s="89" t="s">
        <v>354</v>
      </c>
      <c r="Q1386" s="89" t="s">
        <v>355</v>
      </c>
      <c r="R1386" s="96" t="s">
        <v>104</v>
      </c>
      <c r="S1386" s="100" t="s">
        <v>104</v>
      </c>
      <c r="T1386" s="89"/>
      <c r="U1386" s="89" t="s">
        <v>2960</v>
      </c>
      <c r="V1386" s="89"/>
      <c r="W1386" s="89"/>
      <c r="X1386" s="89"/>
      <c r="Y1386" s="91"/>
    </row>
    <row r="1387" spans="1:25" x14ac:dyDescent="0.25">
      <c r="A1387" s="89">
        <v>56095</v>
      </c>
      <c r="B1387" s="90" t="s">
        <v>92</v>
      </c>
      <c r="C1387" s="89" t="s">
        <v>86</v>
      </c>
      <c r="D1387" s="89" t="s">
        <v>2710</v>
      </c>
      <c r="E1387" s="76" t="s">
        <v>126</v>
      </c>
      <c r="F1387" s="76" t="str">
        <f>VLOOKUP(E1387,Lookup!$A$1:$B$68,2,FALSE)</f>
        <v>Emergency Flow / ED</v>
      </c>
      <c r="G1387" s="89" t="s">
        <v>2711</v>
      </c>
      <c r="H1387" s="76" t="s">
        <v>4904</v>
      </c>
      <c r="I1387" s="76" t="s">
        <v>3243</v>
      </c>
      <c r="J1387" s="91">
        <v>45438</v>
      </c>
      <c r="K1387" s="91">
        <v>45437</v>
      </c>
      <c r="L1387" s="89" t="s">
        <v>4861</v>
      </c>
      <c r="M1387" s="89" t="s">
        <v>4014</v>
      </c>
      <c r="N1387" s="89" t="s">
        <v>4015</v>
      </c>
      <c r="O1387" s="89" t="s">
        <v>135</v>
      </c>
      <c r="P1387" s="89" t="s">
        <v>136</v>
      </c>
      <c r="Q1387" s="89" t="s">
        <v>439</v>
      </c>
      <c r="R1387" s="92" t="s">
        <v>91</v>
      </c>
      <c r="S1387" s="93" t="s">
        <v>91</v>
      </c>
      <c r="T1387" s="89"/>
      <c r="U1387" s="89" t="s">
        <v>3095</v>
      </c>
      <c r="V1387" s="89"/>
      <c r="W1387" s="89"/>
      <c r="X1387" s="89"/>
      <c r="Y1387" s="91"/>
    </row>
    <row r="1388" spans="1:25" x14ac:dyDescent="0.25">
      <c r="A1388" s="89">
        <v>56097</v>
      </c>
      <c r="B1388" s="90" t="s">
        <v>92</v>
      </c>
      <c r="C1388" s="89" t="s">
        <v>86</v>
      </c>
      <c r="D1388" s="89" t="s">
        <v>2719</v>
      </c>
      <c r="E1388" s="76" t="s">
        <v>831</v>
      </c>
      <c r="F1388" s="76" t="str">
        <f>VLOOKUP(E1388,Lookup!$A$1:$B$68,2,FALSE)</f>
        <v>Emergency Flow / ED</v>
      </c>
      <c r="G1388" s="89" t="s">
        <v>4009</v>
      </c>
      <c r="H1388" s="76" t="s">
        <v>4904</v>
      </c>
      <c r="I1388" s="76" t="s">
        <v>4010</v>
      </c>
      <c r="J1388" s="91">
        <v>45438</v>
      </c>
      <c r="K1388" s="91">
        <v>45437</v>
      </c>
      <c r="L1388" s="89" t="s">
        <v>4843</v>
      </c>
      <c r="M1388" s="89" t="s">
        <v>4011</v>
      </c>
      <c r="N1388" s="89" t="s">
        <v>4012</v>
      </c>
      <c r="O1388" s="89" t="s">
        <v>131</v>
      </c>
      <c r="P1388" s="89" t="s">
        <v>132</v>
      </c>
      <c r="Q1388" s="89" t="s">
        <v>133</v>
      </c>
      <c r="R1388" s="94" t="s">
        <v>99</v>
      </c>
      <c r="S1388" s="98" t="s">
        <v>99</v>
      </c>
      <c r="T1388" s="89"/>
      <c r="U1388" s="89" t="s">
        <v>4013</v>
      </c>
      <c r="V1388" s="89"/>
      <c r="W1388" s="89"/>
      <c r="X1388" s="89"/>
      <c r="Y1388" s="91"/>
    </row>
    <row r="1389" spans="1:25" x14ac:dyDescent="0.25">
      <c r="A1389" s="89">
        <v>56134</v>
      </c>
      <c r="B1389" s="90" t="s">
        <v>92</v>
      </c>
      <c r="C1389" s="89" t="s">
        <v>86</v>
      </c>
      <c r="D1389" s="89" t="s">
        <v>2723</v>
      </c>
      <c r="E1389" s="76" t="s">
        <v>36</v>
      </c>
      <c r="F1389" s="76" t="str">
        <f>VLOOKUP(E1389,Lookup!$A$1:$B$68,2,FALSE)</f>
        <v>Emergency Flow / ED</v>
      </c>
      <c r="G1389" s="89" t="s">
        <v>4030</v>
      </c>
      <c r="H1389" s="76" t="s">
        <v>5515</v>
      </c>
      <c r="I1389" s="76" t="s">
        <v>4031</v>
      </c>
      <c r="J1389" s="91">
        <v>45438</v>
      </c>
      <c r="K1389" s="91">
        <v>45438</v>
      </c>
      <c r="L1389" s="89" t="s">
        <v>4799</v>
      </c>
      <c r="M1389" s="89" t="s">
        <v>4032</v>
      </c>
      <c r="N1389" s="89" t="s">
        <v>4033</v>
      </c>
      <c r="O1389" s="89" t="s">
        <v>88</v>
      </c>
      <c r="P1389" s="89" t="s">
        <v>90</v>
      </c>
      <c r="Q1389" s="89" t="s">
        <v>157</v>
      </c>
      <c r="R1389" s="92" t="s">
        <v>91</v>
      </c>
      <c r="S1389" s="93" t="s">
        <v>91</v>
      </c>
      <c r="T1389" s="89"/>
      <c r="U1389" s="89" t="s">
        <v>3095</v>
      </c>
      <c r="V1389" s="89"/>
      <c r="W1389" s="89"/>
      <c r="X1389" s="89"/>
      <c r="Y1389" s="91"/>
    </row>
    <row r="1390" spans="1:25" x14ac:dyDescent="0.25">
      <c r="A1390" s="89">
        <v>56135</v>
      </c>
      <c r="B1390" s="90" t="s">
        <v>85</v>
      </c>
      <c r="C1390" s="89" t="s">
        <v>125</v>
      </c>
      <c r="D1390" s="89" t="s">
        <v>2716</v>
      </c>
      <c r="E1390" s="76" t="s">
        <v>87</v>
      </c>
      <c r="F1390" s="76" t="str">
        <f>VLOOKUP(E1390,Lookup!$A$1:$B$68,2,FALSE)</f>
        <v>Integrated Surgery</v>
      </c>
      <c r="G1390" s="89" t="s">
        <v>2879</v>
      </c>
      <c r="H1390" s="76" t="s">
        <v>4904</v>
      </c>
      <c r="I1390" s="76" t="s">
        <v>50</v>
      </c>
      <c r="J1390" s="91">
        <v>45438</v>
      </c>
      <c r="K1390" s="91">
        <v>45438</v>
      </c>
      <c r="L1390" s="89" t="s">
        <v>4843</v>
      </c>
      <c r="M1390" s="89" t="s">
        <v>4018</v>
      </c>
      <c r="N1390" s="89" t="s">
        <v>4019</v>
      </c>
      <c r="O1390" s="89" t="s">
        <v>127</v>
      </c>
      <c r="P1390" s="89" t="s">
        <v>4020</v>
      </c>
      <c r="Q1390" s="89" t="s">
        <v>4021</v>
      </c>
      <c r="R1390" s="92" t="s">
        <v>91</v>
      </c>
      <c r="S1390" s="89"/>
      <c r="T1390" s="89"/>
      <c r="U1390" s="89" t="s">
        <v>4022</v>
      </c>
      <c r="V1390" s="89"/>
      <c r="W1390" s="89"/>
      <c r="X1390" s="89"/>
      <c r="Y1390" s="91"/>
    </row>
    <row r="1391" spans="1:25" x14ac:dyDescent="0.25">
      <c r="A1391" s="89">
        <v>56105</v>
      </c>
      <c r="B1391" s="90" t="s">
        <v>92</v>
      </c>
      <c r="C1391" s="89" t="s">
        <v>125</v>
      </c>
      <c r="D1391" s="89" t="s">
        <v>2719</v>
      </c>
      <c r="E1391" s="76" t="s">
        <v>831</v>
      </c>
      <c r="F1391" s="76" t="str">
        <f>VLOOKUP(E1391,Lookup!$A$1:$B$68,2,FALSE)</f>
        <v>Emergency Flow / ED</v>
      </c>
      <c r="G1391" s="89" t="s">
        <v>2720</v>
      </c>
      <c r="H1391" s="76" t="s">
        <v>4904</v>
      </c>
      <c r="I1391" s="76" t="s">
        <v>3217</v>
      </c>
      <c r="J1391" s="91">
        <v>45438</v>
      </c>
      <c r="K1391" s="91">
        <v>45438</v>
      </c>
      <c r="L1391" s="89" t="s">
        <v>4806</v>
      </c>
      <c r="M1391" s="89" t="s">
        <v>4023</v>
      </c>
      <c r="N1391" s="89" t="s">
        <v>4024</v>
      </c>
      <c r="O1391" s="89" t="s">
        <v>4942</v>
      </c>
      <c r="P1391" s="89" t="s">
        <v>354</v>
      </c>
      <c r="Q1391" s="89" t="s">
        <v>355</v>
      </c>
      <c r="R1391" s="96" t="s">
        <v>104</v>
      </c>
      <c r="S1391" s="100" t="s">
        <v>104</v>
      </c>
      <c r="T1391" s="89"/>
      <c r="U1391" s="89" t="s">
        <v>4236</v>
      </c>
      <c r="V1391" s="89"/>
      <c r="W1391" s="89"/>
      <c r="X1391" s="89"/>
      <c r="Y1391" s="91"/>
    </row>
    <row r="1392" spans="1:25" x14ac:dyDescent="0.25">
      <c r="A1392" s="89">
        <v>56107</v>
      </c>
      <c r="B1392" s="90" t="s">
        <v>183</v>
      </c>
      <c r="C1392" s="89" t="s">
        <v>86</v>
      </c>
      <c r="D1392" s="89" t="s">
        <v>2716</v>
      </c>
      <c r="E1392" s="76" t="s">
        <v>87</v>
      </c>
      <c r="F1392" s="76" t="str">
        <f>VLOOKUP(E1392,Lookup!$A$1:$B$68,2,FALSE)</f>
        <v>Integrated Surgery</v>
      </c>
      <c r="G1392" s="89" t="s">
        <v>2734</v>
      </c>
      <c r="H1392" s="76" t="s">
        <v>4904</v>
      </c>
      <c r="I1392" s="76" t="s">
        <v>3234</v>
      </c>
      <c r="J1392" s="91">
        <v>45438</v>
      </c>
      <c r="K1392" s="91">
        <v>45438</v>
      </c>
      <c r="L1392" s="89"/>
      <c r="M1392" s="89" t="s">
        <v>4225</v>
      </c>
      <c r="N1392" s="89" t="s">
        <v>4226</v>
      </c>
      <c r="O1392" s="89" t="s">
        <v>88</v>
      </c>
      <c r="P1392" s="89" t="s">
        <v>603</v>
      </c>
      <c r="Q1392" s="89" t="s">
        <v>5861</v>
      </c>
      <c r="R1392" s="92" t="s">
        <v>91</v>
      </c>
      <c r="S1392" s="89"/>
      <c r="T1392" s="101" t="s">
        <v>91</v>
      </c>
      <c r="U1392" s="89" t="s">
        <v>4227</v>
      </c>
      <c r="V1392" s="89" t="s">
        <v>4228</v>
      </c>
      <c r="W1392" s="89"/>
      <c r="X1392" s="89" t="s">
        <v>4229</v>
      </c>
      <c r="Y1392" s="91"/>
    </row>
    <row r="1393" spans="1:25" x14ac:dyDescent="0.25">
      <c r="A1393" s="89">
        <v>56111</v>
      </c>
      <c r="B1393" s="90" t="s">
        <v>92</v>
      </c>
      <c r="C1393" s="89" t="s">
        <v>155</v>
      </c>
      <c r="D1393" s="89" t="s">
        <v>2819</v>
      </c>
      <c r="E1393" s="76" t="s">
        <v>245</v>
      </c>
      <c r="F1393" s="76" t="str">
        <f>VLOOKUP(E1393,Lookup!$A$1:$B$68,2,FALSE)</f>
        <v>Specialist Surgery</v>
      </c>
      <c r="G1393" s="89" t="s">
        <v>2708</v>
      </c>
      <c r="H1393" s="76" t="s">
        <v>4904</v>
      </c>
      <c r="I1393" s="76" t="s">
        <v>51</v>
      </c>
      <c r="J1393" s="91">
        <v>45438</v>
      </c>
      <c r="K1393" s="91">
        <v>45438</v>
      </c>
      <c r="L1393" s="89" t="s">
        <v>4806</v>
      </c>
      <c r="M1393" s="89" t="s">
        <v>4028</v>
      </c>
      <c r="N1393" s="89" t="s">
        <v>4029</v>
      </c>
      <c r="O1393" s="89" t="s">
        <v>135</v>
      </c>
      <c r="P1393" s="89" t="s">
        <v>337</v>
      </c>
      <c r="Q1393" s="89" t="s">
        <v>338</v>
      </c>
      <c r="R1393" s="92" t="s">
        <v>91</v>
      </c>
      <c r="S1393" s="93" t="s">
        <v>91</v>
      </c>
      <c r="T1393" s="89"/>
      <c r="U1393" s="89" t="s">
        <v>4997</v>
      </c>
      <c r="V1393" s="89"/>
      <c r="W1393" s="89"/>
      <c r="X1393" s="89"/>
      <c r="Y1393" s="91"/>
    </row>
    <row r="1394" spans="1:25" x14ac:dyDescent="0.25">
      <c r="A1394" s="89">
        <v>56154</v>
      </c>
      <c r="B1394" s="90" t="s">
        <v>92</v>
      </c>
      <c r="C1394" s="89" t="s">
        <v>86</v>
      </c>
      <c r="D1394" s="89" t="s">
        <v>2716</v>
      </c>
      <c r="E1394" s="76" t="s">
        <v>87</v>
      </c>
      <c r="F1394" s="76" t="str">
        <f>VLOOKUP(E1394,Lookup!$A$1:$B$68,2,FALSE)</f>
        <v>Integrated Surgery</v>
      </c>
      <c r="G1394" s="89" t="s">
        <v>2923</v>
      </c>
      <c r="H1394" s="76" t="s">
        <v>4923</v>
      </c>
      <c r="I1394" s="76" t="s">
        <v>44</v>
      </c>
      <c r="J1394" s="91">
        <v>45439</v>
      </c>
      <c r="K1394" s="91">
        <v>45435</v>
      </c>
      <c r="L1394" s="89" t="s">
        <v>4787</v>
      </c>
      <c r="M1394" s="89" t="s">
        <v>3992</v>
      </c>
      <c r="N1394" s="89" t="s">
        <v>3993</v>
      </c>
      <c r="O1394" s="89" t="s">
        <v>115</v>
      </c>
      <c r="P1394" s="89" t="s">
        <v>116</v>
      </c>
      <c r="Q1394" s="89" t="s">
        <v>117</v>
      </c>
      <c r="R1394" s="94" t="s">
        <v>99</v>
      </c>
      <c r="S1394" s="93" t="s">
        <v>91</v>
      </c>
      <c r="T1394" s="89"/>
      <c r="U1394" s="89" t="s">
        <v>5600</v>
      </c>
      <c r="V1394" s="89"/>
      <c r="W1394" s="89"/>
      <c r="X1394" s="89"/>
      <c r="Y1394" s="91"/>
    </row>
    <row r="1395" spans="1:25" x14ac:dyDescent="0.25">
      <c r="A1395" s="89">
        <v>56175</v>
      </c>
      <c r="B1395" s="90" t="s">
        <v>85</v>
      </c>
      <c r="C1395" s="89" t="s">
        <v>86</v>
      </c>
      <c r="D1395" s="89" t="s">
        <v>2742</v>
      </c>
      <c r="E1395" s="76" t="s">
        <v>569</v>
      </c>
      <c r="F1395" s="76" t="str">
        <f>VLOOKUP(E1395,Lookup!$A$1:$B$68,2,FALSE)</f>
        <v>Medicine</v>
      </c>
      <c r="G1395" s="89" t="s">
        <v>2959</v>
      </c>
      <c r="H1395" s="76" t="s">
        <v>4904</v>
      </c>
      <c r="I1395" s="76" t="s">
        <v>3293</v>
      </c>
      <c r="J1395" s="91">
        <v>45439</v>
      </c>
      <c r="K1395" s="91">
        <v>45439</v>
      </c>
      <c r="L1395" s="89" t="s">
        <v>4854</v>
      </c>
      <c r="M1395" s="89" t="s">
        <v>4042</v>
      </c>
      <c r="N1395" s="89" t="s">
        <v>4043</v>
      </c>
      <c r="O1395" s="89" t="s">
        <v>135</v>
      </c>
      <c r="P1395" s="89" t="s">
        <v>136</v>
      </c>
      <c r="Q1395" s="89" t="s">
        <v>318</v>
      </c>
      <c r="R1395" s="92" t="s">
        <v>91</v>
      </c>
      <c r="S1395" s="93" t="s">
        <v>91</v>
      </c>
      <c r="T1395" s="89"/>
      <c r="U1395" s="89" t="s">
        <v>3733</v>
      </c>
      <c r="V1395" s="89"/>
      <c r="W1395" s="89"/>
      <c r="X1395" s="89"/>
      <c r="Y1395" s="91"/>
    </row>
    <row r="1396" spans="1:25" x14ac:dyDescent="0.25">
      <c r="A1396" s="89">
        <v>56150</v>
      </c>
      <c r="B1396" s="90" t="s">
        <v>92</v>
      </c>
      <c r="C1396" s="89" t="s">
        <v>125</v>
      </c>
      <c r="D1396" s="89" t="s">
        <v>2719</v>
      </c>
      <c r="E1396" s="76" t="s">
        <v>831</v>
      </c>
      <c r="F1396" s="76" t="str">
        <f>VLOOKUP(E1396,Lookup!$A$1:$B$68,2,FALSE)</f>
        <v>Emergency Flow / ED</v>
      </c>
      <c r="G1396" s="89" t="s">
        <v>2720</v>
      </c>
      <c r="H1396" s="76" t="s">
        <v>4904</v>
      </c>
      <c r="I1396" s="76" t="s">
        <v>3217</v>
      </c>
      <c r="J1396" s="91">
        <v>45439</v>
      </c>
      <c r="K1396" s="91">
        <v>45439</v>
      </c>
      <c r="L1396" s="89" t="s">
        <v>4753</v>
      </c>
      <c r="M1396" s="89" t="s">
        <v>4034</v>
      </c>
      <c r="N1396" s="89" t="s">
        <v>4035</v>
      </c>
      <c r="O1396" s="89" t="s">
        <v>107</v>
      </c>
      <c r="P1396" s="89" t="s">
        <v>285</v>
      </c>
      <c r="Q1396" s="89" t="s">
        <v>4036</v>
      </c>
      <c r="R1396" s="96" t="s">
        <v>104</v>
      </c>
      <c r="S1396" s="100" t="s">
        <v>104</v>
      </c>
      <c r="T1396" s="89"/>
      <c r="U1396" s="89" t="s">
        <v>4239</v>
      </c>
      <c r="V1396" s="89"/>
      <c r="W1396" s="89"/>
      <c r="X1396" s="89"/>
      <c r="Y1396" s="91"/>
    </row>
    <row r="1397" spans="1:25" x14ac:dyDescent="0.25">
      <c r="A1397" s="89">
        <v>56170</v>
      </c>
      <c r="B1397" s="90" t="s">
        <v>92</v>
      </c>
      <c r="C1397" s="89" t="s">
        <v>86</v>
      </c>
      <c r="D1397" s="89" t="s">
        <v>2719</v>
      </c>
      <c r="E1397" s="76" t="s">
        <v>831</v>
      </c>
      <c r="F1397" s="76" t="str">
        <f>VLOOKUP(E1397,Lookup!$A$1:$B$68,2,FALSE)</f>
        <v>Emergency Flow / ED</v>
      </c>
      <c r="G1397" s="89" t="s">
        <v>2720</v>
      </c>
      <c r="H1397" s="76" t="s">
        <v>4904</v>
      </c>
      <c r="I1397" s="76" t="s">
        <v>3217</v>
      </c>
      <c r="J1397" s="91">
        <v>45439</v>
      </c>
      <c r="K1397" s="91">
        <v>45439</v>
      </c>
      <c r="L1397" s="89"/>
      <c r="M1397" s="89" t="s">
        <v>4037</v>
      </c>
      <c r="N1397" s="89" t="s">
        <v>4038</v>
      </c>
      <c r="O1397" s="89" t="s">
        <v>88</v>
      </c>
      <c r="P1397" s="89" t="s">
        <v>4909</v>
      </c>
      <c r="Q1397" s="89" t="s">
        <v>4927</v>
      </c>
      <c r="R1397" s="92" t="s">
        <v>91</v>
      </c>
      <c r="S1397" s="93" t="s">
        <v>91</v>
      </c>
      <c r="T1397" s="89"/>
      <c r="U1397" s="89" t="s">
        <v>3095</v>
      </c>
      <c r="V1397" s="89"/>
      <c r="W1397" s="89"/>
      <c r="X1397" s="89"/>
      <c r="Y1397" s="91"/>
    </row>
    <row r="1398" spans="1:25" x14ac:dyDescent="0.25">
      <c r="A1398" s="89">
        <v>56209</v>
      </c>
      <c r="B1398" s="90" t="s">
        <v>92</v>
      </c>
      <c r="C1398" s="89" t="s">
        <v>86</v>
      </c>
      <c r="D1398" s="89" t="s">
        <v>2823</v>
      </c>
      <c r="E1398" s="76" t="s">
        <v>1989</v>
      </c>
      <c r="F1398" s="76" t="str">
        <f>VLOOKUP(E1398,Lookup!$A$1:$B$68,2,FALSE)</f>
        <v>Pathology</v>
      </c>
      <c r="G1398" s="89" t="s">
        <v>2953</v>
      </c>
      <c r="H1398" s="76" t="s">
        <v>4923</v>
      </c>
      <c r="I1398" s="76" t="s">
        <v>3301</v>
      </c>
      <c r="J1398" s="91">
        <v>45440</v>
      </c>
      <c r="K1398" s="91">
        <v>45105</v>
      </c>
      <c r="L1398" s="89" t="s">
        <v>4760</v>
      </c>
      <c r="M1398" s="89" t="s">
        <v>3738</v>
      </c>
      <c r="N1398" s="89" t="s">
        <v>3739</v>
      </c>
      <c r="O1398" s="89" t="s">
        <v>96</v>
      </c>
      <c r="P1398" s="89" t="s">
        <v>736</v>
      </c>
      <c r="Q1398" s="89" t="s">
        <v>3740</v>
      </c>
      <c r="R1398" s="96" t="s">
        <v>104</v>
      </c>
      <c r="S1398" s="98" t="s">
        <v>99</v>
      </c>
      <c r="T1398" s="89"/>
      <c r="U1398" s="89" t="s">
        <v>5599</v>
      </c>
      <c r="V1398" s="89"/>
      <c r="W1398" s="89"/>
      <c r="X1398" s="89"/>
      <c r="Y1398" s="91"/>
    </row>
    <row r="1399" spans="1:25" x14ac:dyDescent="0.25">
      <c r="A1399" s="89">
        <v>56222</v>
      </c>
      <c r="B1399" s="90" t="s">
        <v>92</v>
      </c>
      <c r="C1399" s="89" t="s">
        <v>86</v>
      </c>
      <c r="D1399" s="89" t="s">
        <v>2710</v>
      </c>
      <c r="E1399" s="76" t="s">
        <v>126</v>
      </c>
      <c r="F1399" s="76" t="str">
        <f>VLOOKUP(E1399,Lookup!$A$1:$B$68,2,FALSE)</f>
        <v>Emergency Flow / ED</v>
      </c>
      <c r="G1399" s="89" t="s">
        <v>2711</v>
      </c>
      <c r="H1399" s="76" t="s">
        <v>4904</v>
      </c>
      <c r="I1399" s="76" t="s">
        <v>3243</v>
      </c>
      <c r="J1399" s="91">
        <v>45440</v>
      </c>
      <c r="K1399" s="91">
        <v>45414</v>
      </c>
      <c r="L1399" s="89"/>
      <c r="M1399" s="89" t="s">
        <v>1490</v>
      </c>
      <c r="N1399" s="89" t="s">
        <v>3824</v>
      </c>
      <c r="O1399" s="89" t="s">
        <v>127</v>
      </c>
      <c r="P1399" s="89" t="s">
        <v>128</v>
      </c>
      <c r="Q1399" s="89" t="s">
        <v>129</v>
      </c>
      <c r="R1399" s="94" t="s">
        <v>99</v>
      </c>
      <c r="S1399" s="98" t="s">
        <v>99</v>
      </c>
      <c r="T1399" s="89"/>
      <c r="U1399" s="89" t="s">
        <v>3034</v>
      </c>
      <c r="V1399" s="89"/>
      <c r="W1399" s="89"/>
      <c r="X1399" s="89"/>
      <c r="Y1399" s="91"/>
    </row>
    <row r="1400" spans="1:25" x14ac:dyDescent="0.25">
      <c r="A1400" s="89">
        <v>56179</v>
      </c>
      <c r="B1400" s="90" t="s">
        <v>183</v>
      </c>
      <c r="C1400" s="89" t="s">
        <v>155</v>
      </c>
      <c r="D1400" s="89" t="s">
        <v>2746</v>
      </c>
      <c r="E1400" s="76" t="s">
        <v>110</v>
      </c>
      <c r="F1400" s="76" t="str">
        <f>VLOOKUP(E1400,Lookup!$A$1:$B$68,2,FALSE)</f>
        <v>Medicine</v>
      </c>
      <c r="G1400" s="89" t="s">
        <v>2707</v>
      </c>
      <c r="H1400" s="76" t="s">
        <v>4904</v>
      </c>
      <c r="I1400" s="76" t="s">
        <v>3260</v>
      </c>
      <c r="J1400" s="91">
        <v>45440</v>
      </c>
      <c r="K1400" s="91">
        <v>45439</v>
      </c>
      <c r="L1400" s="89"/>
      <c r="M1400" s="89" t="s">
        <v>4040</v>
      </c>
      <c r="N1400" s="89" t="s">
        <v>4041</v>
      </c>
      <c r="O1400" s="89" t="s">
        <v>4942</v>
      </c>
      <c r="P1400" s="89" t="s">
        <v>360</v>
      </c>
      <c r="Q1400" s="89" t="s">
        <v>361</v>
      </c>
      <c r="R1400" s="96" t="s">
        <v>104</v>
      </c>
      <c r="S1400" s="93" t="s">
        <v>91</v>
      </c>
      <c r="T1400" s="101" t="s">
        <v>91</v>
      </c>
      <c r="U1400" s="89" t="s">
        <v>5959</v>
      </c>
      <c r="V1400" s="89" t="s">
        <v>5960</v>
      </c>
      <c r="W1400" s="89"/>
      <c r="X1400" s="89" t="s">
        <v>5961</v>
      </c>
      <c r="Y1400" s="91"/>
    </row>
    <row r="1401" spans="1:25" x14ac:dyDescent="0.25">
      <c r="A1401" s="89">
        <v>56225</v>
      </c>
      <c r="B1401" s="108" t="s">
        <v>1895</v>
      </c>
      <c r="C1401" s="89" t="s">
        <v>86</v>
      </c>
      <c r="D1401" s="89" t="s">
        <v>2847</v>
      </c>
      <c r="E1401" s="76" t="s">
        <v>165</v>
      </c>
      <c r="F1401" s="76" t="str">
        <f>VLOOKUP(E1401,Lookup!$A$1:$B$68,2,FALSE)</f>
        <v>Emergency Flow / ED</v>
      </c>
      <c r="G1401" s="89" t="s">
        <v>2886</v>
      </c>
      <c r="H1401" s="76" t="s">
        <v>4904</v>
      </c>
      <c r="I1401" s="76" t="s">
        <v>3239</v>
      </c>
      <c r="J1401" s="91">
        <v>45440</v>
      </c>
      <c r="K1401" s="91">
        <v>45440</v>
      </c>
      <c r="L1401" s="89"/>
      <c r="M1401" s="89" t="s">
        <v>4053</v>
      </c>
      <c r="N1401" s="89" t="s">
        <v>4054</v>
      </c>
      <c r="O1401" s="89" t="s">
        <v>4942</v>
      </c>
      <c r="P1401" s="89" t="s">
        <v>360</v>
      </c>
      <c r="Q1401" s="89" t="s">
        <v>361</v>
      </c>
      <c r="R1401" s="94" t="s">
        <v>99</v>
      </c>
      <c r="S1401" s="89"/>
      <c r="T1401" s="89"/>
      <c r="U1401" s="89"/>
      <c r="V1401" s="89"/>
      <c r="W1401" s="89"/>
      <c r="X1401" s="89"/>
      <c r="Y1401" s="91"/>
    </row>
    <row r="1402" spans="1:25" x14ac:dyDescent="0.25">
      <c r="A1402" s="89">
        <v>56215</v>
      </c>
      <c r="B1402" s="108" t="s">
        <v>1895</v>
      </c>
      <c r="C1402" s="89" t="s">
        <v>86</v>
      </c>
      <c r="D1402" s="89" t="s">
        <v>2894</v>
      </c>
      <c r="E1402" s="76" t="s">
        <v>528</v>
      </c>
      <c r="F1402" s="76" t="str">
        <f>VLOOKUP(E1402,Lookup!$A$1:$B$68,2,FALSE)</f>
        <v>Integrated Surgery</v>
      </c>
      <c r="G1402" s="89" t="s">
        <v>2922</v>
      </c>
      <c r="H1402" s="76" t="s">
        <v>4970</v>
      </c>
      <c r="I1402" s="76" t="s">
        <v>51</v>
      </c>
      <c r="J1402" s="91">
        <v>45440</v>
      </c>
      <c r="K1402" s="91">
        <v>45440</v>
      </c>
      <c r="L1402" s="89" t="s">
        <v>4787</v>
      </c>
      <c r="M1402" s="89" t="s">
        <v>4055</v>
      </c>
      <c r="N1402" s="89" t="s">
        <v>4056</v>
      </c>
      <c r="O1402" s="89" t="s">
        <v>127</v>
      </c>
      <c r="P1402" s="89" t="s">
        <v>1033</v>
      </c>
      <c r="Q1402" s="89" t="s">
        <v>4057</v>
      </c>
      <c r="R1402" s="92" t="s">
        <v>91</v>
      </c>
      <c r="S1402" s="89"/>
      <c r="T1402" s="89"/>
      <c r="U1402" s="89"/>
      <c r="V1402" s="89"/>
      <c r="W1402" s="89"/>
      <c r="X1402" s="89"/>
      <c r="Y1402" s="91"/>
    </row>
    <row r="1403" spans="1:25" x14ac:dyDescent="0.25">
      <c r="A1403" s="89">
        <v>56186</v>
      </c>
      <c r="B1403" s="90" t="s">
        <v>92</v>
      </c>
      <c r="C1403" s="89" t="s">
        <v>86</v>
      </c>
      <c r="D1403" s="89" t="s">
        <v>2723</v>
      </c>
      <c r="E1403" s="76" t="s">
        <v>36</v>
      </c>
      <c r="F1403" s="76" t="str">
        <f>VLOOKUP(E1403,Lookup!$A$1:$B$68,2,FALSE)</f>
        <v>Emergency Flow / ED</v>
      </c>
      <c r="G1403" s="89" t="s">
        <v>2724</v>
      </c>
      <c r="H1403" s="76" t="s">
        <v>4904</v>
      </c>
      <c r="I1403" s="76" t="s">
        <v>36</v>
      </c>
      <c r="J1403" s="91">
        <v>45440</v>
      </c>
      <c r="K1403" s="91">
        <v>45440</v>
      </c>
      <c r="L1403" s="89" t="s">
        <v>4765</v>
      </c>
      <c r="M1403" s="89" t="s">
        <v>4061</v>
      </c>
      <c r="N1403" s="89" t="s">
        <v>1440</v>
      </c>
      <c r="O1403" s="89" t="s">
        <v>127</v>
      </c>
      <c r="P1403" s="89" t="s">
        <v>145</v>
      </c>
      <c r="Q1403" s="89" t="s">
        <v>149</v>
      </c>
      <c r="R1403" s="92" t="s">
        <v>91</v>
      </c>
      <c r="S1403" s="93" t="s">
        <v>91</v>
      </c>
      <c r="T1403" s="89"/>
      <c r="U1403" s="89" t="s">
        <v>3095</v>
      </c>
      <c r="V1403" s="89"/>
      <c r="W1403" s="89"/>
      <c r="X1403" s="89"/>
      <c r="Y1403" s="91"/>
    </row>
    <row r="1404" spans="1:25" x14ac:dyDescent="0.25">
      <c r="A1404" s="89">
        <v>56185</v>
      </c>
      <c r="B1404" s="90" t="s">
        <v>92</v>
      </c>
      <c r="C1404" s="89" t="s">
        <v>86</v>
      </c>
      <c r="D1404" s="89" t="s">
        <v>2746</v>
      </c>
      <c r="E1404" s="76" t="s">
        <v>110</v>
      </c>
      <c r="F1404" s="76" t="str">
        <f>VLOOKUP(E1404,Lookup!$A$1:$B$68,2,FALSE)</f>
        <v>Medicine</v>
      </c>
      <c r="G1404" s="89" t="s">
        <v>4075</v>
      </c>
      <c r="H1404" s="76" t="s">
        <v>4904</v>
      </c>
      <c r="I1404" s="76" t="s">
        <v>4076</v>
      </c>
      <c r="J1404" s="91">
        <v>45440</v>
      </c>
      <c r="K1404" s="91">
        <v>45440</v>
      </c>
      <c r="L1404" s="89"/>
      <c r="M1404" s="89" t="s">
        <v>4062</v>
      </c>
      <c r="N1404" s="89" t="s">
        <v>2192</v>
      </c>
      <c r="O1404" s="89" t="s">
        <v>127</v>
      </c>
      <c r="P1404" s="89" t="s">
        <v>145</v>
      </c>
      <c r="Q1404" s="89" t="s">
        <v>310</v>
      </c>
      <c r="R1404" s="92" t="s">
        <v>91</v>
      </c>
      <c r="S1404" s="93" t="s">
        <v>91</v>
      </c>
      <c r="T1404" s="89"/>
      <c r="U1404" s="89" t="s">
        <v>3095</v>
      </c>
      <c r="V1404" s="89"/>
      <c r="W1404" s="89"/>
      <c r="X1404" s="89"/>
      <c r="Y1404" s="91"/>
    </row>
    <row r="1405" spans="1:25" x14ac:dyDescent="0.25">
      <c r="A1405" s="89">
        <v>56273</v>
      </c>
      <c r="B1405" s="90" t="s">
        <v>92</v>
      </c>
      <c r="C1405" s="89" t="s">
        <v>86</v>
      </c>
      <c r="D1405" s="89" t="s">
        <v>2719</v>
      </c>
      <c r="E1405" s="76" t="s">
        <v>831</v>
      </c>
      <c r="F1405" s="76" t="str">
        <f>VLOOKUP(E1405,Lookup!$A$1:$B$68,2,FALSE)</f>
        <v>Emergency Flow / ED</v>
      </c>
      <c r="G1405" s="89" t="s">
        <v>2720</v>
      </c>
      <c r="H1405" s="76" t="s">
        <v>4904</v>
      </c>
      <c r="I1405" s="76" t="s">
        <v>3217</v>
      </c>
      <c r="J1405" s="91">
        <v>45440</v>
      </c>
      <c r="K1405" s="91">
        <v>45440</v>
      </c>
      <c r="L1405" s="89" t="s">
        <v>5516</v>
      </c>
      <c r="M1405" s="89" t="s">
        <v>4049</v>
      </c>
      <c r="N1405" s="89" t="s">
        <v>4050</v>
      </c>
      <c r="O1405" s="89" t="s">
        <v>88</v>
      </c>
      <c r="P1405" s="89" t="s">
        <v>158</v>
      </c>
      <c r="Q1405" s="89" t="s">
        <v>89</v>
      </c>
      <c r="R1405" s="92" t="s">
        <v>91</v>
      </c>
      <c r="S1405" s="93" t="s">
        <v>91</v>
      </c>
      <c r="T1405" s="89"/>
      <c r="U1405" s="89" t="s">
        <v>3095</v>
      </c>
      <c r="V1405" s="89"/>
      <c r="W1405" s="89"/>
      <c r="X1405" s="89"/>
      <c r="Y1405" s="91"/>
    </row>
    <row r="1406" spans="1:25" x14ac:dyDescent="0.25">
      <c r="A1406" s="89">
        <v>56183</v>
      </c>
      <c r="B1406" s="90" t="s">
        <v>92</v>
      </c>
      <c r="C1406" s="89" t="s">
        <v>125</v>
      </c>
      <c r="D1406" s="89" t="s">
        <v>2719</v>
      </c>
      <c r="E1406" s="76" t="s">
        <v>831</v>
      </c>
      <c r="F1406" s="76" t="str">
        <f>VLOOKUP(E1406,Lookup!$A$1:$B$68,2,FALSE)</f>
        <v>Emergency Flow / ED</v>
      </c>
      <c r="G1406" s="89" t="s">
        <v>2720</v>
      </c>
      <c r="H1406" s="76" t="s">
        <v>4904</v>
      </c>
      <c r="I1406" s="76" t="s">
        <v>3217</v>
      </c>
      <c r="J1406" s="91">
        <v>45440</v>
      </c>
      <c r="K1406" s="91">
        <v>45440</v>
      </c>
      <c r="L1406" s="89" t="s">
        <v>4780</v>
      </c>
      <c r="M1406" s="89" t="s">
        <v>4047</v>
      </c>
      <c r="N1406" s="89" t="s">
        <v>4048</v>
      </c>
      <c r="O1406" s="89" t="s">
        <v>4942</v>
      </c>
      <c r="P1406" s="89" t="s">
        <v>354</v>
      </c>
      <c r="Q1406" s="89" t="s">
        <v>355</v>
      </c>
      <c r="R1406" s="96" t="s">
        <v>104</v>
      </c>
      <c r="S1406" s="100" t="s">
        <v>104</v>
      </c>
      <c r="T1406" s="89"/>
      <c r="U1406" s="89" t="s">
        <v>3082</v>
      </c>
      <c r="V1406" s="89"/>
      <c r="W1406" s="89"/>
      <c r="X1406" s="89"/>
      <c r="Y1406" s="91"/>
    </row>
    <row r="1407" spans="1:25" x14ac:dyDescent="0.25">
      <c r="A1407" s="89">
        <v>56351</v>
      </c>
      <c r="B1407" s="90" t="s">
        <v>92</v>
      </c>
      <c r="C1407" s="89" t="s">
        <v>86</v>
      </c>
      <c r="D1407" s="89" t="s">
        <v>2723</v>
      </c>
      <c r="E1407" s="76" t="s">
        <v>36</v>
      </c>
      <c r="F1407" s="76" t="str">
        <f>VLOOKUP(E1407,Lookup!$A$1:$B$68,2,FALSE)</f>
        <v>Emergency Flow / ED</v>
      </c>
      <c r="G1407" s="89" t="s">
        <v>2724</v>
      </c>
      <c r="H1407" s="76" t="s">
        <v>4904</v>
      </c>
      <c r="I1407" s="76" t="s">
        <v>36</v>
      </c>
      <c r="J1407" s="91">
        <v>45441</v>
      </c>
      <c r="K1407" s="91">
        <v>45435</v>
      </c>
      <c r="L1407" s="89"/>
      <c r="M1407" s="89" t="s">
        <v>4211</v>
      </c>
      <c r="N1407" s="89" t="s">
        <v>4212</v>
      </c>
      <c r="O1407" s="89" t="s">
        <v>210</v>
      </c>
      <c r="P1407" s="89" t="s">
        <v>264</v>
      </c>
      <c r="Q1407" s="89" t="s">
        <v>265</v>
      </c>
      <c r="R1407" s="92" t="s">
        <v>91</v>
      </c>
      <c r="S1407" s="93" t="s">
        <v>91</v>
      </c>
      <c r="T1407" s="89"/>
      <c r="U1407" s="89" t="s">
        <v>3095</v>
      </c>
      <c r="V1407" s="89"/>
      <c r="W1407" s="89"/>
      <c r="X1407" s="89"/>
      <c r="Y1407" s="91"/>
    </row>
    <row r="1408" spans="1:25" x14ac:dyDescent="0.25">
      <c r="A1408" s="89">
        <v>56336</v>
      </c>
      <c r="B1408" s="90" t="s">
        <v>85</v>
      </c>
      <c r="C1408" s="89" t="s">
        <v>86</v>
      </c>
      <c r="D1408" s="89" t="s">
        <v>2721</v>
      </c>
      <c r="E1408" s="76" t="s">
        <v>100</v>
      </c>
      <c r="F1408" s="76" t="str">
        <f>VLOOKUP(E1408,Lookup!$A$1:$B$68,2,FALSE)</f>
        <v>Specialist Surgery</v>
      </c>
      <c r="G1408" s="89" t="s">
        <v>2867</v>
      </c>
      <c r="H1408" s="76" t="s">
        <v>4904</v>
      </c>
      <c r="I1408" s="76" t="s">
        <v>3218</v>
      </c>
      <c r="J1408" s="91">
        <v>45441</v>
      </c>
      <c r="K1408" s="91">
        <v>45435</v>
      </c>
      <c r="L1408" s="89" t="s">
        <v>4758</v>
      </c>
      <c r="M1408" s="89" t="s">
        <v>4208</v>
      </c>
      <c r="N1408" s="89" t="s">
        <v>119</v>
      </c>
      <c r="O1408" s="89" t="s">
        <v>292</v>
      </c>
      <c r="P1408" s="89" t="s">
        <v>293</v>
      </c>
      <c r="Q1408" s="89" t="s">
        <v>424</v>
      </c>
      <c r="R1408" s="96" t="s">
        <v>104</v>
      </c>
      <c r="S1408" s="100" t="s">
        <v>104</v>
      </c>
      <c r="T1408" s="89"/>
      <c r="U1408" s="89" t="s">
        <v>5594</v>
      </c>
      <c r="V1408" s="89"/>
      <c r="W1408" s="89"/>
      <c r="X1408" s="89"/>
      <c r="Y1408" s="91"/>
    </row>
    <row r="1409" spans="1:25" x14ac:dyDescent="0.25">
      <c r="A1409" s="89">
        <v>56281</v>
      </c>
      <c r="B1409" s="90" t="s">
        <v>85</v>
      </c>
      <c r="C1409" s="89" t="s">
        <v>86</v>
      </c>
      <c r="D1409" s="89" t="s">
        <v>2742</v>
      </c>
      <c r="E1409" s="76" t="s">
        <v>569</v>
      </c>
      <c r="F1409" s="76" t="str">
        <f>VLOOKUP(E1409,Lookup!$A$1:$B$68,2,FALSE)</f>
        <v>Medicine</v>
      </c>
      <c r="G1409" s="89" t="s">
        <v>2959</v>
      </c>
      <c r="H1409" s="76" t="s">
        <v>4904</v>
      </c>
      <c r="I1409" s="76" t="s">
        <v>3293</v>
      </c>
      <c r="J1409" s="91">
        <v>45441</v>
      </c>
      <c r="K1409" s="91">
        <v>45440</v>
      </c>
      <c r="L1409" s="89"/>
      <c r="M1409" s="89" t="s">
        <v>4058</v>
      </c>
      <c r="N1409" s="89" t="s">
        <v>4059</v>
      </c>
      <c r="O1409" s="89" t="s">
        <v>210</v>
      </c>
      <c r="P1409" s="89" t="s">
        <v>211</v>
      </c>
      <c r="Q1409" s="89" t="s">
        <v>244</v>
      </c>
      <c r="R1409" s="92" t="s">
        <v>91</v>
      </c>
      <c r="S1409" s="93" t="s">
        <v>91</v>
      </c>
      <c r="T1409" s="105" t="s">
        <v>99</v>
      </c>
      <c r="U1409" s="89" t="s">
        <v>4247</v>
      </c>
      <c r="V1409" s="89" t="s">
        <v>4248</v>
      </c>
      <c r="W1409" s="89"/>
      <c r="X1409" s="89" t="s">
        <v>4249</v>
      </c>
      <c r="Y1409" s="91"/>
    </row>
    <row r="1410" spans="1:25" x14ac:dyDescent="0.25">
      <c r="A1410" s="89">
        <v>56306</v>
      </c>
      <c r="B1410" s="90" t="s">
        <v>85</v>
      </c>
      <c r="C1410" s="89" t="s">
        <v>86</v>
      </c>
      <c r="D1410" s="89" t="s">
        <v>2719</v>
      </c>
      <c r="E1410" s="76" t="s">
        <v>831</v>
      </c>
      <c r="F1410" s="76" t="str">
        <f>VLOOKUP(E1410,Lookup!$A$1:$B$68,2,FALSE)</f>
        <v>Emergency Flow / ED</v>
      </c>
      <c r="G1410" s="89" t="s">
        <v>2844</v>
      </c>
      <c r="H1410" s="76" t="s">
        <v>4904</v>
      </c>
      <c r="I1410" s="76" t="s">
        <v>3224</v>
      </c>
      <c r="J1410" s="91">
        <v>45441</v>
      </c>
      <c r="K1410" s="91">
        <v>45440</v>
      </c>
      <c r="L1410" s="89" t="s">
        <v>4763</v>
      </c>
      <c r="M1410" s="89" t="s">
        <v>4244</v>
      </c>
      <c r="N1410" s="89" t="s">
        <v>4245</v>
      </c>
      <c r="O1410" s="89" t="s">
        <v>96</v>
      </c>
      <c r="P1410" s="89" t="s">
        <v>97</v>
      </c>
      <c r="Q1410" s="89" t="s">
        <v>113</v>
      </c>
      <c r="R1410" s="96" t="s">
        <v>104</v>
      </c>
      <c r="S1410" s="93" t="s">
        <v>91</v>
      </c>
      <c r="T1410" s="89"/>
      <c r="U1410" s="89"/>
      <c r="V1410" s="89"/>
      <c r="W1410" s="89"/>
      <c r="X1410" s="89"/>
      <c r="Y1410" s="91"/>
    </row>
    <row r="1411" spans="1:25" x14ac:dyDescent="0.25">
      <c r="A1411" s="89">
        <v>56285</v>
      </c>
      <c r="B1411" s="90" t="s">
        <v>85</v>
      </c>
      <c r="C1411" s="89" t="s">
        <v>125</v>
      </c>
      <c r="D1411" s="89" t="s">
        <v>2847</v>
      </c>
      <c r="E1411" s="76" t="s">
        <v>165</v>
      </c>
      <c r="F1411" s="76" t="str">
        <f>VLOOKUP(E1411,Lookup!$A$1:$B$68,2,FALSE)</f>
        <v>Emergency Flow / ED</v>
      </c>
      <c r="G1411" s="89" t="s">
        <v>2959</v>
      </c>
      <c r="H1411" s="76" t="s">
        <v>4904</v>
      </c>
      <c r="I1411" s="76" t="s">
        <v>3293</v>
      </c>
      <c r="J1411" s="91">
        <v>45441</v>
      </c>
      <c r="K1411" s="91">
        <v>45441</v>
      </c>
      <c r="L1411" s="89"/>
      <c r="M1411" s="89" t="s">
        <v>4063</v>
      </c>
      <c r="N1411" s="89" t="s">
        <v>4064</v>
      </c>
      <c r="O1411" s="89" t="s">
        <v>4942</v>
      </c>
      <c r="P1411" s="89" t="s">
        <v>397</v>
      </c>
      <c r="Q1411" s="89" t="s">
        <v>3029</v>
      </c>
      <c r="R1411" s="92" t="s">
        <v>91</v>
      </c>
      <c r="S1411" s="98" t="s">
        <v>99</v>
      </c>
      <c r="T1411" s="89"/>
      <c r="U1411" s="89" t="s">
        <v>4254</v>
      </c>
      <c r="V1411" s="89"/>
      <c r="W1411" s="89"/>
      <c r="X1411" s="89"/>
      <c r="Y1411" s="91"/>
    </row>
    <row r="1412" spans="1:25" x14ac:dyDescent="0.25">
      <c r="A1412" s="89">
        <v>56311</v>
      </c>
      <c r="B1412" s="90" t="s">
        <v>92</v>
      </c>
      <c r="C1412" s="89" t="s">
        <v>125</v>
      </c>
      <c r="D1412" s="89" t="s">
        <v>2719</v>
      </c>
      <c r="E1412" s="76" t="s">
        <v>831</v>
      </c>
      <c r="F1412" s="76" t="str">
        <f>VLOOKUP(E1412,Lookup!$A$1:$B$68,2,FALSE)</f>
        <v>Emergency Flow / ED</v>
      </c>
      <c r="G1412" s="89" t="s">
        <v>2720</v>
      </c>
      <c r="H1412" s="76" t="s">
        <v>4904</v>
      </c>
      <c r="I1412" s="76" t="s">
        <v>3217</v>
      </c>
      <c r="J1412" s="91">
        <v>45441</v>
      </c>
      <c r="K1412" s="91">
        <v>45441</v>
      </c>
      <c r="L1412" s="89" t="s">
        <v>4824</v>
      </c>
      <c r="M1412" s="89" t="s">
        <v>4258</v>
      </c>
      <c r="N1412" s="89" t="s">
        <v>4259</v>
      </c>
      <c r="O1412" s="89" t="s">
        <v>4942</v>
      </c>
      <c r="P1412" s="89" t="s">
        <v>354</v>
      </c>
      <c r="Q1412" s="89" t="s">
        <v>355</v>
      </c>
      <c r="R1412" s="96" t="s">
        <v>104</v>
      </c>
      <c r="S1412" s="100" t="s">
        <v>104</v>
      </c>
      <c r="T1412" s="89"/>
      <c r="U1412" s="89" t="s">
        <v>4260</v>
      </c>
      <c r="V1412" s="89"/>
      <c r="W1412" s="89"/>
      <c r="X1412" s="89"/>
      <c r="Y1412" s="91"/>
    </row>
    <row r="1413" spans="1:25" x14ac:dyDescent="0.25">
      <c r="A1413" s="89">
        <v>56324</v>
      </c>
      <c r="B1413" s="90" t="s">
        <v>85</v>
      </c>
      <c r="C1413" s="89" t="s">
        <v>86</v>
      </c>
      <c r="D1413" s="89" t="s">
        <v>2820</v>
      </c>
      <c r="E1413" s="76" t="s">
        <v>281</v>
      </c>
      <c r="F1413" s="76" t="str">
        <f>VLOOKUP(E1413,Lookup!$A$1:$B$68,2,FALSE)</f>
        <v>Specialist Surgery</v>
      </c>
      <c r="G1413" s="89" t="s">
        <v>4075</v>
      </c>
      <c r="H1413" s="76" t="s">
        <v>4904</v>
      </c>
      <c r="I1413" s="76" t="s">
        <v>4076</v>
      </c>
      <c r="J1413" s="91">
        <v>45441</v>
      </c>
      <c r="K1413" s="91">
        <v>45441</v>
      </c>
      <c r="L1413" s="89" t="s">
        <v>5593</v>
      </c>
      <c r="M1413" s="89" t="s">
        <v>4264</v>
      </c>
      <c r="N1413" s="89" t="s">
        <v>4265</v>
      </c>
      <c r="O1413" s="89" t="s">
        <v>900</v>
      </c>
      <c r="P1413" s="89" t="s">
        <v>901</v>
      </c>
      <c r="Q1413" s="89" t="s">
        <v>4266</v>
      </c>
      <c r="R1413" s="92" t="s">
        <v>91</v>
      </c>
      <c r="S1413" s="89"/>
      <c r="T1413" s="89"/>
      <c r="U1413" s="89"/>
      <c r="V1413" s="89"/>
      <c r="W1413" s="89"/>
      <c r="X1413" s="89"/>
      <c r="Y1413" s="91"/>
    </row>
    <row r="1414" spans="1:25" x14ac:dyDescent="0.25">
      <c r="A1414" s="89">
        <v>56321</v>
      </c>
      <c r="B1414" s="108" t="s">
        <v>1895</v>
      </c>
      <c r="C1414" s="89" t="s">
        <v>155</v>
      </c>
      <c r="D1414" s="89" t="s">
        <v>2889</v>
      </c>
      <c r="E1414" s="76" t="s">
        <v>472</v>
      </c>
      <c r="F1414" s="76" t="str">
        <f>VLOOKUP(E1414,Lookup!$A$1:$B$68,2,FALSE)</f>
        <v>Emergency Flow / ED</v>
      </c>
      <c r="G1414" s="89" t="s">
        <v>4075</v>
      </c>
      <c r="H1414" s="76" t="s">
        <v>4904</v>
      </c>
      <c r="I1414" s="76" t="s">
        <v>4076</v>
      </c>
      <c r="J1414" s="91">
        <v>45441</v>
      </c>
      <c r="K1414" s="91">
        <v>45441</v>
      </c>
      <c r="L1414" s="89" t="s">
        <v>4826</v>
      </c>
      <c r="M1414" s="89" t="s">
        <v>4267</v>
      </c>
      <c r="N1414" s="89" t="s">
        <v>4268</v>
      </c>
      <c r="O1414" s="89" t="s">
        <v>131</v>
      </c>
      <c r="P1414" s="89" t="s">
        <v>132</v>
      </c>
      <c r="Q1414" s="89" t="s">
        <v>1834</v>
      </c>
      <c r="R1414" s="96" t="s">
        <v>104</v>
      </c>
      <c r="S1414" s="89"/>
      <c r="T1414" s="89"/>
      <c r="U1414" s="89"/>
      <c r="V1414" s="89"/>
      <c r="W1414" s="89"/>
      <c r="X1414" s="89"/>
      <c r="Y1414" s="91"/>
    </row>
    <row r="1415" spans="1:25" x14ac:dyDescent="0.25">
      <c r="A1415" s="89">
        <v>56358</v>
      </c>
      <c r="B1415" s="90" t="s">
        <v>92</v>
      </c>
      <c r="C1415" s="89" t="s">
        <v>86</v>
      </c>
      <c r="D1415" s="89" t="s">
        <v>2710</v>
      </c>
      <c r="E1415" s="76" t="s">
        <v>126</v>
      </c>
      <c r="F1415" s="76" t="str">
        <f>VLOOKUP(E1415,Lookup!$A$1:$B$68,2,FALSE)</f>
        <v>Emergency Flow / ED</v>
      </c>
      <c r="G1415" s="89" t="s">
        <v>2732</v>
      </c>
      <c r="H1415" s="76" t="s">
        <v>4904</v>
      </c>
      <c r="I1415" s="76" t="s">
        <v>3240</v>
      </c>
      <c r="J1415" s="91">
        <v>45441</v>
      </c>
      <c r="K1415" s="91">
        <v>45441</v>
      </c>
      <c r="L1415" s="89" t="s">
        <v>4806</v>
      </c>
      <c r="M1415" s="89" t="s">
        <v>4272</v>
      </c>
      <c r="N1415" s="89" t="s">
        <v>4273</v>
      </c>
      <c r="O1415" s="89" t="s">
        <v>135</v>
      </c>
      <c r="P1415" s="89" t="s">
        <v>205</v>
      </c>
      <c r="Q1415" s="89" t="s">
        <v>206</v>
      </c>
      <c r="R1415" s="92" t="s">
        <v>91</v>
      </c>
      <c r="S1415" s="93" t="s">
        <v>91</v>
      </c>
      <c r="T1415" s="89"/>
      <c r="U1415" s="89" t="s">
        <v>3095</v>
      </c>
      <c r="V1415" s="89"/>
      <c r="W1415" s="89"/>
      <c r="X1415" s="89"/>
      <c r="Y1415" s="91"/>
    </row>
    <row r="1416" spans="1:25" x14ac:dyDescent="0.25">
      <c r="A1416" s="89">
        <v>56280</v>
      </c>
      <c r="B1416" s="90" t="s">
        <v>92</v>
      </c>
      <c r="C1416" s="89" t="s">
        <v>86</v>
      </c>
      <c r="D1416" s="89" t="s">
        <v>2719</v>
      </c>
      <c r="E1416" s="76" t="s">
        <v>831</v>
      </c>
      <c r="F1416" s="76" t="str">
        <f>VLOOKUP(E1416,Lookup!$A$1:$B$68,2,FALSE)</f>
        <v>Emergency Flow / ED</v>
      </c>
      <c r="G1416" s="89" t="s">
        <v>2720</v>
      </c>
      <c r="H1416" s="76" t="s">
        <v>4904</v>
      </c>
      <c r="I1416" s="76" t="s">
        <v>3217</v>
      </c>
      <c r="J1416" s="91">
        <v>45441</v>
      </c>
      <c r="K1416" s="91">
        <v>45441</v>
      </c>
      <c r="L1416" s="89" t="s">
        <v>5592</v>
      </c>
      <c r="M1416" s="89" t="s">
        <v>4255</v>
      </c>
      <c r="N1416" s="89" t="s">
        <v>4256</v>
      </c>
      <c r="O1416" s="89" t="s">
        <v>88</v>
      </c>
      <c r="P1416" s="89" t="s">
        <v>158</v>
      </c>
      <c r="Q1416" s="89" t="s">
        <v>157</v>
      </c>
      <c r="R1416" s="92" t="s">
        <v>91</v>
      </c>
      <c r="S1416" s="93" t="s">
        <v>91</v>
      </c>
      <c r="T1416" s="89"/>
      <c r="U1416" s="89" t="s">
        <v>4257</v>
      </c>
      <c r="V1416" s="89"/>
      <c r="W1416" s="89"/>
      <c r="X1416" s="89"/>
      <c r="Y1416" s="91"/>
    </row>
    <row r="1417" spans="1:25" x14ac:dyDescent="0.25">
      <c r="A1417" s="89">
        <v>56388</v>
      </c>
      <c r="B1417" s="90" t="s">
        <v>92</v>
      </c>
      <c r="C1417" s="89" t="s">
        <v>86</v>
      </c>
      <c r="D1417" s="89" t="s">
        <v>2823</v>
      </c>
      <c r="E1417" s="76" t="s">
        <v>1989</v>
      </c>
      <c r="F1417" s="76" t="str">
        <f>VLOOKUP(E1417,Lookup!$A$1:$B$68,2,FALSE)</f>
        <v>Pathology</v>
      </c>
      <c r="G1417" s="89" t="s">
        <v>2824</v>
      </c>
      <c r="H1417" s="76" t="s">
        <v>4923</v>
      </c>
      <c r="I1417" s="76" t="s">
        <v>3280</v>
      </c>
      <c r="J1417" s="91">
        <v>45442</v>
      </c>
      <c r="K1417" s="91">
        <v>45406</v>
      </c>
      <c r="L1417" s="89" t="s">
        <v>4762</v>
      </c>
      <c r="M1417" s="89" t="s">
        <v>4144</v>
      </c>
      <c r="N1417" s="89" t="s">
        <v>4145</v>
      </c>
      <c r="O1417" s="89" t="s">
        <v>96</v>
      </c>
      <c r="P1417" s="89" t="s">
        <v>97</v>
      </c>
      <c r="Q1417" s="89" t="s">
        <v>103</v>
      </c>
      <c r="R1417" s="96" t="s">
        <v>104</v>
      </c>
      <c r="S1417" s="100" t="s">
        <v>104</v>
      </c>
      <c r="T1417" s="89"/>
      <c r="U1417" s="89" t="s">
        <v>4146</v>
      </c>
      <c r="V1417" s="89"/>
      <c r="W1417" s="89"/>
      <c r="X1417" s="89"/>
      <c r="Y1417" s="91"/>
    </row>
    <row r="1418" spans="1:25" x14ac:dyDescent="0.25">
      <c r="A1418" s="89">
        <v>56390</v>
      </c>
      <c r="B1418" s="90" t="s">
        <v>92</v>
      </c>
      <c r="C1418" s="89" t="s">
        <v>86</v>
      </c>
      <c r="D1418" s="89" t="s">
        <v>2823</v>
      </c>
      <c r="E1418" s="76" t="s">
        <v>1989</v>
      </c>
      <c r="F1418" s="76" t="str">
        <f>VLOOKUP(E1418,Lookup!$A$1:$B$68,2,FALSE)</f>
        <v>Pathology</v>
      </c>
      <c r="G1418" s="89" t="s">
        <v>2953</v>
      </c>
      <c r="H1418" s="76" t="s">
        <v>4923</v>
      </c>
      <c r="I1418" s="76" t="s">
        <v>3301</v>
      </c>
      <c r="J1418" s="91">
        <v>45442</v>
      </c>
      <c r="K1418" s="91">
        <v>45428</v>
      </c>
      <c r="L1418" s="89" t="s">
        <v>4762</v>
      </c>
      <c r="M1418" s="89" t="s">
        <v>4198</v>
      </c>
      <c r="N1418" s="89" t="s">
        <v>4199</v>
      </c>
      <c r="O1418" s="89" t="s">
        <v>96</v>
      </c>
      <c r="P1418" s="89" t="s">
        <v>97</v>
      </c>
      <c r="Q1418" s="89" t="s">
        <v>103</v>
      </c>
      <c r="R1418" s="96" t="s">
        <v>104</v>
      </c>
      <c r="S1418" s="100" t="s">
        <v>104</v>
      </c>
      <c r="T1418" s="89"/>
      <c r="U1418" s="89" t="s">
        <v>4146</v>
      </c>
      <c r="V1418" s="89"/>
      <c r="W1418" s="89"/>
      <c r="X1418" s="89"/>
      <c r="Y1418" s="91"/>
    </row>
    <row r="1419" spans="1:25" x14ac:dyDescent="0.25">
      <c r="A1419" s="89">
        <v>56375</v>
      </c>
      <c r="B1419" s="90" t="s">
        <v>92</v>
      </c>
      <c r="C1419" s="89" t="s">
        <v>86</v>
      </c>
      <c r="D1419" s="89" t="s">
        <v>2847</v>
      </c>
      <c r="E1419" s="76" t="s">
        <v>165</v>
      </c>
      <c r="F1419" s="76" t="str">
        <f>VLOOKUP(E1419,Lookup!$A$1:$B$68,2,FALSE)</f>
        <v>Emergency Flow / ED</v>
      </c>
      <c r="G1419" s="89" t="s">
        <v>2846</v>
      </c>
      <c r="H1419" s="76" t="s">
        <v>4904</v>
      </c>
      <c r="I1419" s="76" t="s">
        <v>3238</v>
      </c>
      <c r="J1419" s="91">
        <v>45442</v>
      </c>
      <c r="K1419" s="91">
        <v>45442</v>
      </c>
      <c r="L1419" s="89" t="s">
        <v>5591</v>
      </c>
      <c r="M1419" s="89" t="s">
        <v>4286</v>
      </c>
      <c r="N1419" s="89" t="s">
        <v>541</v>
      </c>
      <c r="O1419" s="89" t="s">
        <v>252</v>
      </c>
      <c r="P1419" s="89" t="s">
        <v>350</v>
      </c>
      <c r="Q1419" s="89" t="s">
        <v>351</v>
      </c>
      <c r="R1419" s="96" t="s">
        <v>104</v>
      </c>
      <c r="S1419" s="93" t="s">
        <v>91</v>
      </c>
      <c r="T1419" s="89"/>
      <c r="U1419" s="89" t="s">
        <v>3378</v>
      </c>
      <c r="V1419" s="89"/>
      <c r="W1419" s="89"/>
      <c r="X1419" s="89"/>
      <c r="Y1419" s="91"/>
    </row>
    <row r="1420" spans="1:25" x14ac:dyDescent="0.25">
      <c r="A1420" s="89">
        <v>56424</v>
      </c>
      <c r="B1420" s="108" t="s">
        <v>1895</v>
      </c>
      <c r="C1420" s="89" t="s">
        <v>125</v>
      </c>
      <c r="D1420" s="89" t="s">
        <v>2847</v>
      </c>
      <c r="E1420" s="76" t="s">
        <v>165</v>
      </c>
      <c r="F1420" s="76" t="str">
        <f>VLOOKUP(E1420,Lookup!$A$1:$B$68,2,FALSE)</f>
        <v>Emergency Flow / ED</v>
      </c>
      <c r="G1420" s="89" t="s">
        <v>2886</v>
      </c>
      <c r="H1420" s="76" t="s">
        <v>4904</v>
      </c>
      <c r="I1420" s="76" t="s">
        <v>3239</v>
      </c>
      <c r="J1420" s="91">
        <v>45442</v>
      </c>
      <c r="K1420" s="91">
        <v>45442</v>
      </c>
      <c r="L1420" s="89" t="s">
        <v>4992</v>
      </c>
      <c r="M1420" s="89" t="s">
        <v>4282</v>
      </c>
      <c r="N1420" s="89" t="s">
        <v>4283</v>
      </c>
      <c r="O1420" s="89" t="s">
        <v>153</v>
      </c>
      <c r="P1420" s="89" t="s">
        <v>199</v>
      </c>
      <c r="Q1420" s="89" t="s">
        <v>427</v>
      </c>
      <c r="R1420" s="92" t="s">
        <v>91</v>
      </c>
      <c r="S1420" s="89"/>
      <c r="T1420" s="89"/>
      <c r="U1420" s="89"/>
      <c r="V1420" s="89"/>
      <c r="W1420" s="89"/>
      <c r="X1420" s="89"/>
      <c r="Y1420" s="91"/>
    </row>
    <row r="1421" spans="1:25" x14ac:dyDescent="0.25">
      <c r="A1421" s="89">
        <v>56492</v>
      </c>
      <c r="B1421" s="90" t="s">
        <v>92</v>
      </c>
      <c r="C1421" s="89" t="s">
        <v>86</v>
      </c>
      <c r="D1421" s="89" t="s">
        <v>2823</v>
      </c>
      <c r="E1421" s="76" t="s">
        <v>1989</v>
      </c>
      <c r="F1421" s="76" t="str">
        <f>VLOOKUP(E1421,Lookup!$A$1:$B$68,2,FALSE)</f>
        <v>Pathology</v>
      </c>
      <c r="G1421" s="89" t="s">
        <v>2953</v>
      </c>
      <c r="H1421" s="76" t="s">
        <v>4923</v>
      </c>
      <c r="I1421" s="76" t="s">
        <v>3301</v>
      </c>
      <c r="J1421" s="91">
        <v>45443</v>
      </c>
      <c r="K1421" s="91">
        <v>45387</v>
      </c>
      <c r="L1421" s="89"/>
      <c r="M1421" s="89" t="s">
        <v>4127</v>
      </c>
      <c r="N1421" s="89" t="s">
        <v>4128</v>
      </c>
      <c r="O1421" s="89" t="s">
        <v>96</v>
      </c>
      <c r="P1421" s="89" t="s">
        <v>97</v>
      </c>
      <c r="Q1421" s="89" t="s">
        <v>311</v>
      </c>
      <c r="R1421" s="96" t="s">
        <v>104</v>
      </c>
      <c r="S1421" s="98" t="s">
        <v>99</v>
      </c>
      <c r="T1421" s="89"/>
      <c r="U1421" s="89" t="s">
        <v>5590</v>
      </c>
      <c r="V1421" s="89"/>
      <c r="W1421" s="89"/>
      <c r="X1421" s="89"/>
      <c r="Y1421" s="91"/>
    </row>
    <row r="1422" spans="1:25" x14ac:dyDescent="0.25">
      <c r="A1422" s="89">
        <v>56517</v>
      </c>
      <c r="B1422" s="90" t="s">
        <v>92</v>
      </c>
      <c r="C1422" s="89" t="s">
        <v>86</v>
      </c>
      <c r="D1422" s="89" t="s">
        <v>2823</v>
      </c>
      <c r="E1422" s="76" t="s">
        <v>1989</v>
      </c>
      <c r="F1422" s="76" t="str">
        <f>VLOOKUP(E1422,Lookup!$A$1:$B$68,2,FALSE)</f>
        <v>Pathology</v>
      </c>
      <c r="G1422" s="89" t="s">
        <v>2953</v>
      </c>
      <c r="H1422" s="76" t="s">
        <v>4923</v>
      </c>
      <c r="I1422" s="76" t="s">
        <v>3301</v>
      </c>
      <c r="J1422" s="91">
        <v>45443</v>
      </c>
      <c r="K1422" s="91">
        <v>45434</v>
      </c>
      <c r="L1422" s="89"/>
      <c r="M1422" s="89" t="s">
        <v>4204</v>
      </c>
      <c r="N1422" s="89" t="s">
        <v>4205</v>
      </c>
      <c r="O1422" s="89" t="s">
        <v>96</v>
      </c>
      <c r="P1422" s="89" t="s">
        <v>97</v>
      </c>
      <c r="Q1422" s="89" t="s">
        <v>311</v>
      </c>
      <c r="R1422" s="96" t="s">
        <v>104</v>
      </c>
      <c r="S1422" s="100" t="s">
        <v>104</v>
      </c>
      <c r="T1422" s="89"/>
      <c r="U1422" s="89" t="s">
        <v>5589</v>
      </c>
      <c r="V1422" s="89"/>
      <c r="W1422" s="89"/>
      <c r="X1422" s="89"/>
      <c r="Y1422" s="91"/>
    </row>
    <row r="1423" spans="1:25" x14ac:dyDescent="0.25">
      <c r="A1423" s="89">
        <v>56530</v>
      </c>
      <c r="B1423" s="90" t="s">
        <v>92</v>
      </c>
      <c r="C1423" s="89" t="s">
        <v>86</v>
      </c>
      <c r="D1423" s="89" t="s">
        <v>2742</v>
      </c>
      <c r="E1423" s="76" t="s">
        <v>569</v>
      </c>
      <c r="F1423" s="76" t="str">
        <f>VLOOKUP(E1423,Lookup!$A$1:$B$68,2,FALSE)</f>
        <v>Medicine</v>
      </c>
      <c r="G1423" s="89" t="s">
        <v>2882</v>
      </c>
      <c r="H1423" s="76" t="s">
        <v>4904</v>
      </c>
      <c r="I1423" s="76" t="s">
        <v>3236</v>
      </c>
      <c r="J1423" s="91">
        <v>45443</v>
      </c>
      <c r="K1423" s="91">
        <v>45441</v>
      </c>
      <c r="L1423" s="89"/>
      <c r="M1423" s="89" t="s">
        <v>4261</v>
      </c>
      <c r="N1423" s="89" t="s">
        <v>4262</v>
      </c>
      <c r="O1423" s="89" t="s">
        <v>131</v>
      </c>
      <c r="P1423" s="89" t="s">
        <v>132</v>
      </c>
      <c r="Q1423" s="89" t="s">
        <v>259</v>
      </c>
      <c r="R1423" s="92" t="s">
        <v>91</v>
      </c>
      <c r="S1423" s="93" t="s">
        <v>91</v>
      </c>
      <c r="T1423" s="89"/>
      <c r="U1423" s="89" t="s">
        <v>3095</v>
      </c>
      <c r="V1423" s="89"/>
      <c r="W1423" s="89"/>
      <c r="X1423" s="89"/>
      <c r="Y1423" s="91"/>
    </row>
    <row r="1424" spans="1:25" x14ac:dyDescent="0.25">
      <c r="A1424" s="89">
        <v>56454</v>
      </c>
      <c r="B1424" s="90" t="s">
        <v>92</v>
      </c>
      <c r="C1424" s="89" t="s">
        <v>86</v>
      </c>
      <c r="D1424" s="89" t="s">
        <v>2714</v>
      </c>
      <c r="E1424" s="76" t="s">
        <v>1426</v>
      </c>
      <c r="F1424" s="76" t="str">
        <f>VLOOKUP(E1424,Lookup!$A$1:$B$68,2,FALSE)</f>
        <v>Specialist Surgery</v>
      </c>
      <c r="G1424" s="89" t="s">
        <v>2715</v>
      </c>
      <c r="H1424" s="76" t="s">
        <v>4904</v>
      </c>
      <c r="I1424" s="76" t="s">
        <v>3262</v>
      </c>
      <c r="J1424" s="91">
        <v>45443</v>
      </c>
      <c r="K1424" s="91">
        <v>45442</v>
      </c>
      <c r="L1424" s="89"/>
      <c r="M1424" s="89" t="s">
        <v>4279</v>
      </c>
      <c r="N1424" s="89" t="s">
        <v>4280</v>
      </c>
      <c r="O1424" s="89" t="s">
        <v>210</v>
      </c>
      <c r="P1424" s="89" t="s">
        <v>211</v>
      </c>
      <c r="Q1424" s="89" t="s">
        <v>3909</v>
      </c>
      <c r="R1424" s="92" t="s">
        <v>91</v>
      </c>
      <c r="S1424" s="93" t="s">
        <v>91</v>
      </c>
      <c r="T1424" s="89"/>
      <c r="U1424" s="89" t="s">
        <v>3034</v>
      </c>
      <c r="V1424" s="89"/>
      <c r="W1424" s="89"/>
      <c r="X1424" s="89"/>
      <c r="Y1424" s="91"/>
    </row>
    <row r="1425" spans="1:25" x14ac:dyDescent="0.25">
      <c r="A1425" s="89">
        <v>56519</v>
      </c>
      <c r="B1425" s="90" t="s">
        <v>92</v>
      </c>
      <c r="C1425" s="89" t="s">
        <v>86</v>
      </c>
      <c r="D1425" s="89" t="s">
        <v>2811</v>
      </c>
      <c r="E1425" s="76" t="s">
        <v>204</v>
      </c>
      <c r="F1425" s="76" t="str">
        <f>VLOOKUP(E1425,Lookup!$A$1:$B$68,2,FALSE)</f>
        <v>Medicine</v>
      </c>
      <c r="G1425" s="89" t="s">
        <v>2812</v>
      </c>
      <c r="H1425" s="76" t="s">
        <v>4904</v>
      </c>
      <c r="I1425" s="76" t="s">
        <v>3231</v>
      </c>
      <c r="J1425" s="91">
        <v>45443</v>
      </c>
      <c r="K1425" s="91">
        <v>45443</v>
      </c>
      <c r="L1425" s="89" t="s">
        <v>4824</v>
      </c>
      <c r="M1425" s="89" t="s">
        <v>4317</v>
      </c>
      <c r="N1425" s="89" t="s">
        <v>4318</v>
      </c>
      <c r="O1425" s="89" t="s">
        <v>88</v>
      </c>
      <c r="P1425" s="89" t="s">
        <v>158</v>
      </c>
      <c r="Q1425" s="89" t="s">
        <v>4936</v>
      </c>
      <c r="R1425" s="94" t="s">
        <v>99</v>
      </c>
      <c r="S1425" s="98" t="s">
        <v>99</v>
      </c>
      <c r="T1425" s="89"/>
      <c r="U1425" s="89" t="s">
        <v>4319</v>
      </c>
      <c r="V1425" s="89"/>
      <c r="W1425" s="89"/>
      <c r="X1425" s="89"/>
      <c r="Y1425" s="91"/>
    </row>
    <row r="1426" spans="1:25" x14ac:dyDescent="0.25">
      <c r="A1426" s="89">
        <v>56489</v>
      </c>
      <c r="B1426" s="108" t="s">
        <v>1895</v>
      </c>
      <c r="C1426" s="89" t="s">
        <v>86</v>
      </c>
      <c r="D1426" s="89" t="s">
        <v>2847</v>
      </c>
      <c r="E1426" s="76" t="s">
        <v>165</v>
      </c>
      <c r="F1426" s="76" t="str">
        <f>VLOOKUP(E1426,Lookup!$A$1:$B$68,2,FALSE)</f>
        <v>Emergency Flow / ED</v>
      </c>
      <c r="G1426" s="89" t="s">
        <v>2886</v>
      </c>
      <c r="H1426" s="76" t="s">
        <v>4904</v>
      </c>
      <c r="I1426" s="76" t="s">
        <v>3239</v>
      </c>
      <c r="J1426" s="91">
        <v>45443</v>
      </c>
      <c r="K1426" s="91">
        <v>45443</v>
      </c>
      <c r="L1426" s="89"/>
      <c r="M1426" s="89" t="s">
        <v>4289</v>
      </c>
      <c r="N1426" s="89" t="s">
        <v>4290</v>
      </c>
      <c r="O1426" s="89" t="s">
        <v>153</v>
      </c>
      <c r="P1426" s="89" t="s">
        <v>154</v>
      </c>
      <c r="Q1426" s="89" t="s">
        <v>1572</v>
      </c>
      <c r="R1426" s="94" t="s">
        <v>99</v>
      </c>
      <c r="S1426" s="89"/>
      <c r="T1426" s="89"/>
      <c r="U1426" s="89"/>
      <c r="V1426" s="89"/>
      <c r="W1426" s="89"/>
      <c r="X1426" s="89"/>
      <c r="Y1426" s="91"/>
    </row>
    <row r="1427" spans="1:25" x14ac:dyDescent="0.25">
      <c r="A1427" s="89">
        <v>56536</v>
      </c>
      <c r="B1427" s="90" t="s">
        <v>92</v>
      </c>
      <c r="C1427" s="89" t="s">
        <v>155</v>
      </c>
      <c r="D1427" s="89" t="s">
        <v>2742</v>
      </c>
      <c r="E1427" s="76" t="s">
        <v>569</v>
      </c>
      <c r="F1427" s="76" t="str">
        <f>VLOOKUP(E1427,Lookup!$A$1:$B$68,2,FALSE)</f>
        <v>Medicine</v>
      </c>
      <c r="G1427" s="89" t="s">
        <v>2959</v>
      </c>
      <c r="H1427" s="76" t="s">
        <v>4904</v>
      </c>
      <c r="I1427" s="76" t="s">
        <v>3293</v>
      </c>
      <c r="J1427" s="91">
        <v>45443</v>
      </c>
      <c r="K1427" s="91">
        <v>45443</v>
      </c>
      <c r="L1427" s="89" t="s">
        <v>4777</v>
      </c>
      <c r="M1427" s="89" t="s">
        <v>4309</v>
      </c>
      <c r="N1427" s="89" t="s">
        <v>4310</v>
      </c>
      <c r="O1427" s="89" t="s">
        <v>192</v>
      </c>
      <c r="P1427" s="89" t="s">
        <v>193</v>
      </c>
      <c r="Q1427" s="89" t="s">
        <v>194</v>
      </c>
      <c r="R1427" s="94" t="s">
        <v>99</v>
      </c>
      <c r="S1427" s="98" t="s">
        <v>99</v>
      </c>
      <c r="T1427" s="105" t="s">
        <v>99</v>
      </c>
      <c r="U1427" s="89" t="s">
        <v>4311</v>
      </c>
      <c r="V1427" s="89" t="s">
        <v>4312</v>
      </c>
      <c r="W1427" s="89"/>
      <c r="X1427" s="89" t="s">
        <v>4312</v>
      </c>
      <c r="Y1427" s="91"/>
    </row>
    <row r="1428" spans="1:25" x14ac:dyDescent="0.25">
      <c r="A1428" s="89">
        <v>56545</v>
      </c>
      <c r="B1428" s="90" t="s">
        <v>92</v>
      </c>
      <c r="C1428" s="89" t="s">
        <v>86</v>
      </c>
      <c r="D1428" s="89" t="s">
        <v>2943</v>
      </c>
      <c r="E1428" s="76" t="s">
        <v>1744</v>
      </c>
      <c r="F1428" s="76" t="str">
        <f>VLOOKUP(E1428,Lookup!$A$1:$B$68,2,FALSE)</f>
        <v>Pathology</v>
      </c>
      <c r="G1428" s="89" t="s">
        <v>4296</v>
      </c>
      <c r="H1428" s="76" t="s">
        <v>4923</v>
      </c>
      <c r="I1428" s="76" t="s">
        <v>4297</v>
      </c>
      <c r="J1428" s="91">
        <v>45443</v>
      </c>
      <c r="K1428" s="91">
        <v>45443</v>
      </c>
      <c r="L1428" s="89" t="s">
        <v>4773</v>
      </c>
      <c r="M1428" s="89" t="s">
        <v>4298</v>
      </c>
      <c r="N1428" s="89" t="s">
        <v>4299</v>
      </c>
      <c r="O1428" s="89" t="s">
        <v>96</v>
      </c>
      <c r="P1428" s="89" t="s">
        <v>736</v>
      </c>
      <c r="Q1428" s="89" t="s">
        <v>1923</v>
      </c>
      <c r="R1428" s="92" t="s">
        <v>91</v>
      </c>
      <c r="S1428" s="93" t="s">
        <v>91</v>
      </c>
      <c r="T1428" s="89"/>
      <c r="U1428" s="89" t="s">
        <v>3330</v>
      </c>
      <c r="V1428" s="89"/>
      <c r="W1428" s="89"/>
      <c r="X1428" s="89"/>
      <c r="Y1428" s="91"/>
    </row>
    <row r="1429" spans="1:25" x14ac:dyDescent="0.25">
      <c r="A1429" s="89">
        <v>56556</v>
      </c>
      <c r="B1429" s="90" t="s">
        <v>92</v>
      </c>
      <c r="C1429" s="89" t="s">
        <v>86</v>
      </c>
      <c r="D1429" s="89" t="s">
        <v>2719</v>
      </c>
      <c r="E1429" s="76" t="s">
        <v>831</v>
      </c>
      <c r="F1429" s="76" t="str">
        <f>VLOOKUP(E1429,Lookup!$A$1:$B$68,2,FALSE)</f>
        <v>Emergency Flow / ED</v>
      </c>
      <c r="G1429" s="89" t="s">
        <v>4313</v>
      </c>
      <c r="H1429" s="76" t="s">
        <v>5576</v>
      </c>
      <c r="I1429" s="76" t="s">
        <v>4314</v>
      </c>
      <c r="J1429" s="91">
        <v>45444</v>
      </c>
      <c r="K1429" s="91">
        <v>45443</v>
      </c>
      <c r="L1429" s="89" t="s">
        <v>4882</v>
      </c>
      <c r="M1429" s="89" t="s">
        <v>4315</v>
      </c>
      <c r="N1429" s="89" t="s">
        <v>4316</v>
      </c>
      <c r="O1429" s="89" t="s">
        <v>192</v>
      </c>
      <c r="P1429" s="89" t="s">
        <v>235</v>
      </c>
      <c r="Q1429" s="89" t="s">
        <v>194</v>
      </c>
      <c r="R1429" s="92" t="s">
        <v>91</v>
      </c>
      <c r="S1429" s="93" t="s">
        <v>91</v>
      </c>
      <c r="T1429" s="89"/>
      <c r="U1429" s="89" t="s">
        <v>3095</v>
      </c>
      <c r="V1429" s="89"/>
      <c r="W1429" s="89"/>
      <c r="X1429" s="89"/>
      <c r="Y1429" s="91"/>
    </row>
    <row r="1430" spans="1:25" x14ac:dyDescent="0.25">
      <c r="A1430" s="89">
        <v>56557</v>
      </c>
      <c r="B1430" s="90" t="s">
        <v>92</v>
      </c>
      <c r="C1430" s="89" t="s">
        <v>86</v>
      </c>
      <c r="D1430" s="89" t="s">
        <v>2723</v>
      </c>
      <c r="E1430" s="76" t="s">
        <v>36</v>
      </c>
      <c r="F1430" s="76" t="str">
        <f>VLOOKUP(E1430,Lookup!$A$1:$B$68,2,FALSE)</f>
        <v>Emergency Flow / ED</v>
      </c>
      <c r="G1430" s="89" t="s">
        <v>2724</v>
      </c>
      <c r="H1430" s="76" t="s">
        <v>4904</v>
      </c>
      <c r="I1430" s="76" t="s">
        <v>36</v>
      </c>
      <c r="J1430" s="91">
        <v>45444</v>
      </c>
      <c r="K1430" s="91">
        <v>45444</v>
      </c>
      <c r="L1430" s="89"/>
      <c r="M1430" s="89" t="s">
        <v>4320</v>
      </c>
      <c r="N1430" s="89" t="s">
        <v>4321</v>
      </c>
      <c r="O1430" s="89" t="s">
        <v>88</v>
      </c>
      <c r="P1430" s="89" t="s">
        <v>90</v>
      </c>
      <c r="Q1430" s="89" t="s">
        <v>89</v>
      </c>
      <c r="R1430" s="96" t="s">
        <v>104</v>
      </c>
      <c r="S1430" s="93" t="s">
        <v>91</v>
      </c>
      <c r="T1430" s="89"/>
      <c r="U1430" s="89" t="s">
        <v>4322</v>
      </c>
      <c r="V1430" s="89"/>
      <c r="W1430" s="89"/>
      <c r="X1430" s="89"/>
      <c r="Y1430" s="91"/>
    </row>
    <row r="1431" spans="1:25" x14ac:dyDescent="0.25">
      <c r="A1431" s="89">
        <v>56549</v>
      </c>
      <c r="B1431" s="90" t="s">
        <v>92</v>
      </c>
      <c r="C1431" s="89" t="s">
        <v>86</v>
      </c>
      <c r="D1431" s="89" t="s">
        <v>2710</v>
      </c>
      <c r="E1431" s="76" t="s">
        <v>126</v>
      </c>
      <c r="F1431" s="76" t="str">
        <f>VLOOKUP(E1431,Lookup!$A$1:$B$68,2,FALSE)</f>
        <v>Emergency Flow / ED</v>
      </c>
      <c r="G1431" s="89" t="s">
        <v>2711</v>
      </c>
      <c r="H1431" s="76" t="s">
        <v>4904</v>
      </c>
      <c r="I1431" s="76" t="s">
        <v>3243</v>
      </c>
      <c r="J1431" s="91">
        <v>45444</v>
      </c>
      <c r="K1431" s="91">
        <v>45444</v>
      </c>
      <c r="L1431" s="89" t="s">
        <v>4840</v>
      </c>
      <c r="M1431" s="89" t="s">
        <v>4323</v>
      </c>
      <c r="N1431" s="89" t="s">
        <v>4324</v>
      </c>
      <c r="O1431" s="89" t="s">
        <v>135</v>
      </c>
      <c r="P1431" s="89" t="s">
        <v>136</v>
      </c>
      <c r="Q1431" s="89" t="s">
        <v>141</v>
      </c>
      <c r="R1431" s="92" t="s">
        <v>91</v>
      </c>
      <c r="S1431" s="93" t="s">
        <v>91</v>
      </c>
      <c r="T1431" s="89"/>
      <c r="U1431" s="89" t="s">
        <v>4322</v>
      </c>
      <c r="V1431" s="89"/>
      <c r="W1431" s="89"/>
      <c r="X1431" s="89"/>
      <c r="Y1431" s="91"/>
    </row>
    <row r="1432" spans="1:25" x14ac:dyDescent="0.25">
      <c r="A1432" s="89">
        <v>56581</v>
      </c>
      <c r="B1432" s="90" t="s">
        <v>183</v>
      </c>
      <c r="C1432" s="89" t="s">
        <v>86</v>
      </c>
      <c r="D1432" s="89" t="s">
        <v>2714</v>
      </c>
      <c r="E1432" s="76" t="s">
        <v>1426</v>
      </c>
      <c r="F1432" s="76" t="str">
        <f>VLOOKUP(E1432,Lookup!$A$1:$B$68,2,FALSE)</f>
        <v>Specialist Surgery</v>
      </c>
      <c r="G1432" s="89" t="s">
        <v>2715</v>
      </c>
      <c r="H1432" s="76" t="s">
        <v>4904</v>
      </c>
      <c r="I1432" s="76" t="s">
        <v>3262</v>
      </c>
      <c r="J1432" s="91">
        <v>45444</v>
      </c>
      <c r="K1432" s="91">
        <v>45444</v>
      </c>
      <c r="L1432" s="89" t="s">
        <v>4782</v>
      </c>
      <c r="M1432" s="89" t="s">
        <v>4334</v>
      </c>
      <c r="N1432" s="89" t="s">
        <v>4335</v>
      </c>
      <c r="O1432" s="89" t="s">
        <v>88</v>
      </c>
      <c r="P1432" s="89" t="s">
        <v>158</v>
      </c>
      <c r="Q1432" s="89" t="s">
        <v>157</v>
      </c>
      <c r="R1432" s="92" t="s">
        <v>91</v>
      </c>
      <c r="S1432" s="93" t="s">
        <v>91</v>
      </c>
      <c r="T1432" s="89"/>
      <c r="U1432" s="89" t="s">
        <v>4336</v>
      </c>
      <c r="V1432" s="89"/>
      <c r="W1432" s="89"/>
      <c r="X1432" s="89"/>
      <c r="Y1432" s="91"/>
    </row>
    <row r="1433" spans="1:25" x14ac:dyDescent="0.25">
      <c r="A1433" s="89">
        <v>56566</v>
      </c>
      <c r="B1433" s="90" t="s">
        <v>85</v>
      </c>
      <c r="C1433" s="89" t="s">
        <v>86</v>
      </c>
      <c r="D1433" s="89" t="s">
        <v>2719</v>
      </c>
      <c r="E1433" s="76" t="s">
        <v>831</v>
      </c>
      <c r="F1433" s="76" t="str">
        <f>VLOOKUP(E1433,Lookup!$A$1:$B$68,2,FALSE)</f>
        <v>Emergency Flow / ED</v>
      </c>
      <c r="G1433" s="89" t="s">
        <v>2831</v>
      </c>
      <c r="H1433" s="76" t="s">
        <v>4904</v>
      </c>
      <c r="I1433" s="76" t="s">
        <v>3300</v>
      </c>
      <c r="J1433" s="91">
        <v>45444</v>
      </c>
      <c r="K1433" s="91">
        <v>45444</v>
      </c>
      <c r="L1433" s="89"/>
      <c r="M1433" s="89" t="s">
        <v>4325</v>
      </c>
      <c r="N1433" s="89" t="s">
        <v>4326</v>
      </c>
      <c r="O1433" s="89" t="s">
        <v>153</v>
      </c>
      <c r="P1433" s="89" t="s">
        <v>154</v>
      </c>
      <c r="Q1433" s="89" t="s">
        <v>249</v>
      </c>
      <c r="R1433" s="96" t="s">
        <v>104</v>
      </c>
      <c r="S1433" s="89"/>
      <c r="T1433" s="89"/>
      <c r="U1433" s="89"/>
      <c r="V1433" s="89"/>
      <c r="W1433" s="89"/>
      <c r="X1433" s="89"/>
      <c r="Y1433" s="91"/>
    </row>
    <row r="1434" spans="1:25" x14ac:dyDescent="0.25">
      <c r="A1434" s="89">
        <v>56599</v>
      </c>
      <c r="B1434" s="90" t="s">
        <v>85</v>
      </c>
      <c r="C1434" s="89" t="s">
        <v>86</v>
      </c>
      <c r="D1434" s="89" t="s">
        <v>2718</v>
      </c>
      <c r="E1434" s="76" t="s">
        <v>130</v>
      </c>
      <c r="F1434" s="76" t="str">
        <f>VLOOKUP(E1434,Lookup!$A$1:$B$68,2,FALSE)</f>
        <v>Medicine</v>
      </c>
      <c r="G1434" s="89" t="s">
        <v>2707</v>
      </c>
      <c r="H1434" s="76" t="s">
        <v>4904</v>
      </c>
      <c r="I1434" s="76" t="s">
        <v>3260</v>
      </c>
      <c r="J1434" s="91">
        <v>45445</v>
      </c>
      <c r="K1434" s="91">
        <v>45444</v>
      </c>
      <c r="L1434" s="89"/>
      <c r="M1434" s="89" t="s">
        <v>4332</v>
      </c>
      <c r="N1434" s="89" t="s">
        <v>4333</v>
      </c>
      <c r="O1434" s="89" t="s">
        <v>115</v>
      </c>
      <c r="P1434" s="89" t="s">
        <v>116</v>
      </c>
      <c r="Q1434" s="89" t="s">
        <v>315</v>
      </c>
      <c r="R1434" s="92" t="s">
        <v>91</v>
      </c>
      <c r="S1434" s="93" t="s">
        <v>91</v>
      </c>
      <c r="T1434" s="89"/>
      <c r="U1434" s="89" t="s">
        <v>3095</v>
      </c>
      <c r="V1434" s="89"/>
      <c r="W1434" s="89"/>
      <c r="X1434" s="89"/>
      <c r="Y1434" s="91"/>
    </row>
    <row r="1435" spans="1:25" x14ac:dyDescent="0.25">
      <c r="A1435" s="89">
        <v>56615</v>
      </c>
      <c r="B1435" s="90" t="s">
        <v>85</v>
      </c>
      <c r="C1435" s="89" t="s">
        <v>86</v>
      </c>
      <c r="D1435" s="89" t="s">
        <v>2726</v>
      </c>
      <c r="E1435" s="76" t="s">
        <v>138</v>
      </c>
      <c r="F1435" s="76" t="str">
        <f>VLOOKUP(E1435,Lookup!$A$1:$B$68,2,FALSE)</f>
        <v>Specialist Surgery</v>
      </c>
      <c r="G1435" s="89" t="s">
        <v>2977</v>
      </c>
      <c r="H1435" s="76" t="s">
        <v>4904</v>
      </c>
      <c r="I1435" s="76" t="s">
        <v>40</v>
      </c>
      <c r="J1435" s="91">
        <v>45445</v>
      </c>
      <c r="K1435" s="91">
        <v>45445</v>
      </c>
      <c r="L1435" s="89"/>
      <c r="M1435" s="89" t="s">
        <v>4339</v>
      </c>
      <c r="N1435" s="89" t="s">
        <v>4340</v>
      </c>
      <c r="O1435" s="89" t="s">
        <v>139</v>
      </c>
      <c r="P1435" s="89" t="s">
        <v>143</v>
      </c>
      <c r="Q1435" s="89" t="s">
        <v>269</v>
      </c>
      <c r="R1435" s="92" t="s">
        <v>91</v>
      </c>
      <c r="S1435" s="89"/>
      <c r="T1435" s="89"/>
      <c r="U1435" s="89"/>
      <c r="V1435" s="89"/>
      <c r="W1435" s="89"/>
      <c r="X1435" s="89"/>
      <c r="Y1435" s="91"/>
    </row>
    <row r="1436" spans="1:25" x14ac:dyDescent="0.25">
      <c r="A1436" s="89">
        <v>56612</v>
      </c>
      <c r="B1436" s="90" t="s">
        <v>92</v>
      </c>
      <c r="C1436" s="89" t="s">
        <v>86</v>
      </c>
      <c r="D1436" s="89" t="s">
        <v>2710</v>
      </c>
      <c r="E1436" s="76" t="s">
        <v>126</v>
      </c>
      <c r="F1436" s="76" t="str">
        <f>VLOOKUP(E1436,Lookup!$A$1:$B$68,2,FALSE)</f>
        <v>Emergency Flow / ED</v>
      </c>
      <c r="G1436" s="89" t="s">
        <v>2959</v>
      </c>
      <c r="H1436" s="76" t="s">
        <v>4904</v>
      </c>
      <c r="I1436" s="76" t="s">
        <v>3293</v>
      </c>
      <c r="J1436" s="91">
        <v>45445</v>
      </c>
      <c r="K1436" s="91">
        <v>45445</v>
      </c>
      <c r="L1436" s="89" t="s">
        <v>4760</v>
      </c>
      <c r="M1436" s="89" t="s">
        <v>4341</v>
      </c>
      <c r="N1436" s="89" t="s">
        <v>4342</v>
      </c>
      <c r="O1436" s="89" t="s">
        <v>135</v>
      </c>
      <c r="P1436" s="89" t="s">
        <v>205</v>
      </c>
      <c r="Q1436" s="89" t="s">
        <v>206</v>
      </c>
      <c r="R1436" s="92" t="s">
        <v>91</v>
      </c>
      <c r="S1436" s="93" t="s">
        <v>91</v>
      </c>
      <c r="T1436" s="89"/>
      <c r="U1436" s="89" t="s">
        <v>993</v>
      </c>
      <c r="V1436" s="89"/>
      <c r="W1436" s="89"/>
      <c r="X1436" s="89"/>
      <c r="Y1436" s="91"/>
    </row>
    <row r="1437" spans="1:25" x14ac:dyDescent="0.25">
      <c r="A1437" s="89">
        <v>56610</v>
      </c>
      <c r="B1437" s="90" t="s">
        <v>183</v>
      </c>
      <c r="C1437" s="89" t="s">
        <v>86</v>
      </c>
      <c r="D1437" s="89" t="s">
        <v>2714</v>
      </c>
      <c r="E1437" s="76" t="s">
        <v>1426</v>
      </c>
      <c r="F1437" s="76" t="str">
        <f>VLOOKUP(E1437,Lookup!$A$1:$B$68,2,FALSE)</f>
        <v>Specialist Surgery</v>
      </c>
      <c r="G1437" s="89" t="s">
        <v>2715</v>
      </c>
      <c r="H1437" s="76" t="s">
        <v>4904</v>
      </c>
      <c r="I1437" s="76" t="s">
        <v>3262</v>
      </c>
      <c r="J1437" s="91">
        <v>45445</v>
      </c>
      <c r="K1437" s="91">
        <v>45445</v>
      </c>
      <c r="L1437" s="89" t="s">
        <v>4760</v>
      </c>
      <c r="M1437" s="89" t="s">
        <v>4346</v>
      </c>
      <c r="N1437" s="89" t="s">
        <v>4347</v>
      </c>
      <c r="O1437" s="89" t="s">
        <v>88</v>
      </c>
      <c r="P1437" s="89" t="s">
        <v>158</v>
      </c>
      <c r="Q1437" s="89" t="s">
        <v>157</v>
      </c>
      <c r="R1437" s="92" t="s">
        <v>91</v>
      </c>
      <c r="S1437" s="93" t="s">
        <v>91</v>
      </c>
      <c r="T1437" s="105" t="s">
        <v>99</v>
      </c>
      <c r="U1437" s="89" t="s">
        <v>5968</v>
      </c>
      <c r="V1437" s="89" t="s">
        <v>5969</v>
      </c>
      <c r="W1437" s="89"/>
      <c r="X1437" s="89" t="s">
        <v>5970</v>
      </c>
      <c r="Y1437" s="91"/>
    </row>
    <row r="1438" spans="1:25" x14ac:dyDescent="0.25">
      <c r="A1438" s="89">
        <v>56595</v>
      </c>
      <c r="B1438" s="90" t="s">
        <v>92</v>
      </c>
      <c r="C1438" s="89" t="s">
        <v>125</v>
      </c>
      <c r="D1438" s="89" t="s">
        <v>2719</v>
      </c>
      <c r="E1438" s="76" t="s">
        <v>831</v>
      </c>
      <c r="F1438" s="76" t="str">
        <f>VLOOKUP(E1438,Lookup!$A$1:$B$68,2,FALSE)</f>
        <v>Emergency Flow / ED</v>
      </c>
      <c r="G1438" s="89" t="s">
        <v>2720</v>
      </c>
      <c r="H1438" s="76" t="s">
        <v>4904</v>
      </c>
      <c r="I1438" s="76" t="s">
        <v>3217</v>
      </c>
      <c r="J1438" s="91">
        <v>45445</v>
      </c>
      <c r="K1438" s="91">
        <v>45445</v>
      </c>
      <c r="L1438" s="89" t="s">
        <v>4755</v>
      </c>
      <c r="M1438" s="89" t="s">
        <v>4343</v>
      </c>
      <c r="N1438" s="89" t="s">
        <v>4344</v>
      </c>
      <c r="O1438" s="89" t="s">
        <v>4942</v>
      </c>
      <c r="P1438" s="89" t="s">
        <v>354</v>
      </c>
      <c r="Q1438" s="89" t="s">
        <v>355</v>
      </c>
      <c r="R1438" s="92" t="s">
        <v>91</v>
      </c>
      <c r="S1438" s="100" t="s">
        <v>104</v>
      </c>
      <c r="T1438" s="89"/>
      <c r="U1438" s="89" t="s">
        <v>4345</v>
      </c>
      <c r="V1438" s="89"/>
      <c r="W1438" s="89"/>
      <c r="X1438" s="89"/>
      <c r="Y1438" s="91"/>
    </row>
    <row r="1439" spans="1:25" x14ac:dyDescent="0.25">
      <c r="A1439" s="89">
        <v>56664</v>
      </c>
      <c r="B1439" s="90" t="s">
        <v>183</v>
      </c>
      <c r="C1439" s="89" t="s">
        <v>86</v>
      </c>
      <c r="D1439" s="89" t="s">
        <v>2716</v>
      </c>
      <c r="E1439" s="76" t="s">
        <v>87</v>
      </c>
      <c r="F1439" s="76" t="str">
        <f>VLOOKUP(E1439,Lookup!$A$1:$B$68,2,FALSE)</f>
        <v>Integrated Surgery</v>
      </c>
      <c r="G1439" s="89" t="s">
        <v>2734</v>
      </c>
      <c r="H1439" s="76" t="s">
        <v>4904</v>
      </c>
      <c r="I1439" s="76" t="s">
        <v>3234</v>
      </c>
      <c r="J1439" s="91">
        <v>45446</v>
      </c>
      <c r="K1439" s="91">
        <v>45425</v>
      </c>
      <c r="L1439" s="89"/>
      <c r="M1439" s="89" t="s">
        <v>4193</v>
      </c>
      <c r="N1439" s="89" t="s">
        <v>4194</v>
      </c>
      <c r="O1439" s="89" t="s">
        <v>88</v>
      </c>
      <c r="P1439" s="89" t="s">
        <v>158</v>
      </c>
      <c r="Q1439" s="89" t="s">
        <v>89</v>
      </c>
      <c r="R1439" s="92" t="s">
        <v>91</v>
      </c>
      <c r="S1439" s="93" t="s">
        <v>91</v>
      </c>
      <c r="T1439" s="89"/>
      <c r="U1439" s="89" t="s">
        <v>4195</v>
      </c>
      <c r="V1439" s="89"/>
      <c r="W1439" s="89"/>
      <c r="X1439" s="89"/>
      <c r="Y1439" s="91"/>
    </row>
    <row r="1440" spans="1:25" x14ac:dyDescent="0.25">
      <c r="A1440" s="89">
        <v>56633</v>
      </c>
      <c r="B1440" s="90" t="s">
        <v>92</v>
      </c>
      <c r="C1440" s="89" t="s">
        <v>86</v>
      </c>
      <c r="D1440" s="89" t="s">
        <v>2723</v>
      </c>
      <c r="E1440" s="76" t="s">
        <v>36</v>
      </c>
      <c r="F1440" s="76" t="str">
        <f>VLOOKUP(E1440,Lookup!$A$1:$B$68,2,FALSE)</f>
        <v>Emergency Flow / ED</v>
      </c>
      <c r="G1440" s="89" t="s">
        <v>2724</v>
      </c>
      <c r="H1440" s="76" t="s">
        <v>4904</v>
      </c>
      <c r="I1440" s="76" t="s">
        <v>36</v>
      </c>
      <c r="J1440" s="91">
        <v>45446</v>
      </c>
      <c r="K1440" s="91">
        <v>45441</v>
      </c>
      <c r="L1440" s="89"/>
      <c r="M1440" s="89" t="s">
        <v>4263</v>
      </c>
      <c r="N1440" s="89" t="s">
        <v>3007</v>
      </c>
      <c r="O1440" s="89" t="s">
        <v>127</v>
      </c>
      <c r="P1440" s="89" t="s">
        <v>145</v>
      </c>
      <c r="Q1440" s="89" t="s">
        <v>149</v>
      </c>
      <c r="R1440" s="92" t="s">
        <v>91</v>
      </c>
      <c r="S1440" s="93" t="s">
        <v>91</v>
      </c>
      <c r="T1440" s="89"/>
      <c r="U1440" s="89" t="s">
        <v>3034</v>
      </c>
      <c r="V1440" s="89"/>
      <c r="W1440" s="89"/>
      <c r="X1440" s="89"/>
      <c r="Y1440" s="91"/>
    </row>
    <row r="1441" spans="1:25" x14ac:dyDescent="0.25">
      <c r="A1441" s="89">
        <v>56639</v>
      </c>
      <c r="B1441" s="90" t="s">
        <v>92</v>
      </c>
      <c r="C1441" s="89" t="s">
        <v>125</v>
      </c>
      <c r="D1441" s="89" t="s">
        <v>2813</v>
      </c>
      <c r="E1441" s="76" t="s">
        <v>1675</v>
      </c>
      <c r="F1441" s="76" t="str">
        <f>VLOOKUP(E1441,Lookup!$A$1:$B$68,2,FALSE)</f>
        <v>Pathology</v>
      </c>
      <c r="G1441" s="89" t="s">
        <v>2824</v>
      </c>
      <c r="H1441" s="76" t="s">
        <v>4923</v>
      </c>
      <c r="I1441" s="76" t="s">
        <v>3280</v>
      </c>
      <c r="J1441" s="91">
        <v>45446</v>
      </c>
      <c r="K1441" s="91">
        <v>45442</v>
      </c>
      <c r="L1441" s="89" t="s">
        <v>4755</v>
      </c>
      <c r="M1441" s="89" t="s">
        <v>4284</v>
      </c>
      <c r="N1441" s="89" t="s">
        <v>4285</v>
      </c>
      <c r="O1441" s="89" t="s">
        <v>96</v>
      </c>
      <c r="P1441" s="89" t="s">
        <v>736</v>
      </c>
      <c r="Q1441" s="89" t="s">
        <v>1693</v>
      </c>
      <c r="R1441" s="94" t="s">
        <v>99</v>
      </c>
      <c r="S1441" s="93" t="s">
        <v>91</v>
      </c>
      <c r="T1441" s="89"/>
      <c r="U1441" s="89" t="s">
        <v>3330</v>
      </c>
      <c r="V1441" s="89"/>
      <c r="W1441" s="89"/>
      <c r="X1441" s="89"/>
      <c r="Y1441" s="91"/>
    </row>
    <row r="1442" spans="1:25" x14ac:dyDescent="0.25">
      <c r="A1442" s="89">
        <v>56657</v>
      </c>
      <c r="B1442" s="90" t="s">
        <v>85</v>
      </c>
      <c r="C1442" s="89" t="s">
        <v>86</v>
      </c>
      <c r="D1442" s="89" t="s">
        <v>2872</v>
      </c>
      <c r="E1442" s="76" t="s">
        <v>261</v>
      </c>
      <c r="F1442" s="76" t="str">
        <f>VLOOKUP(E1442,Lookup!$A$1:$B$68,2,FALSE)</f>
        <v>Emergency Flow / ED</v>
      </c>
      <c r="G1442" s="89" t="s">
        <v>2724</v>
      </c>
      <c r="H1442" s="76" t="s">
        <v>4904</v>
      </c>
      <c r="I1442" s="76" t="s">
        <v>36</v>
      </c>
      <c r="J1442" s="91">
        <v>45446</v>
      </c>
      <c r="K1442" s="91">
        <v>45443</v>
      </c>
      <c r="L1442" s="89" t="s">
        <v>5586</v>
      </c>
      <c r="M1442" s="89" t="s">
        <v>4287</v>
      </c>
      <c r="N1442" s="89" t="s">
        <v>4288</v>
      </c>
      <c r="O1442" s="89" t="s">
        <v>88</v>
      </c>
      <c r="P1442" s="89" t="s">
        <v>90</v>
      </c>
      <c r="Q1442" s="89" t="s">
        <v>157</v>
      </c>
      <c r="R1442" s="94" t="s">
        <v>99</v>
      </c>
      <c r="S1442" s="89"/>
      <c r="T1442" s="89"/>
      <c r="U1442" s="89"/>
      <c r="V1442" s="89"/>
      <c r="W1442" s="89"/>
      <c r="X1442" s="89"/>
      <c r="Y1442" s="91"/>
    </row>
    <row r="1443" spans="1:25" x14ac:dyDescent="0.25">
      <c r="A1443" s="89">
        <v>56661</v>
      </c>
      <c r="B1443" s="90" t="s">
        <v>85</v>
      </c>
      <c r="C1443" s="89" t="s">
        <v>86</v>
      </c>
      <c r="D1443" s="89" t="s">
        <v>2872</v>
      </c>
      <c r="E1443" s="76" t="s">
        <v>261</v>
      </c>
      <c r="F1443" s="76" t="str">
        <f>VLOOKUP(E1443,Lookup!$A$1:$B$68,2,FALSE)</f>
        <v>Emergency Flow / ED</v>
      </c>
      <c r="G1443" s="89" t="s">
        <v>2724</v>
      </c>
      <c r="H1443" s="76" t="s">
        <v>4904</v>
      </c>
      <c r="I1443" s="76" t="s">
        <v>36</v>
      </c>
      <c r="J1443" s="91">
        <v>45446</v>
      </c>
      <c r="K1443" s="91">
        <v>45443</v>
      </c>
      <c r="L1443" s="89" t="s">
        <v>5586</v>
      </c>
      <c r="M1443" s="89" t="s">
        <v>4300</v>
      </c>
      <c r="N1443" s="89" t="s">
        <v>4301</v>
      </c>
      <c r="O1443" s="89" t="s">
        <v>88</v>
      </c>
      <c r="P1443" s="89" t="s">
        <v>158</v>
      </c>
      <c r="Q1443" s="89" t="s">
        <v>4936</v>
      </c>
      <c r="R1443" s="94" t="s">
        <v>99</v>
      </c>
      <c r="S1443" s="89"/>
      <c r="T1443" s="89"/>
      <c r="U1443" s="89"/>
      <c r="V1443" s="89"/>
      <c r="W1443" s="89"/>
      <c r="X1443" s="89"/>
      <c r="Y1443" s="91"/>
    </row>
    <row r="1444" spans="1:25" x14ac:dyDescent="0.25">
      <c r="A1444" s="89">
        <v>56677</v>
      </c>
      <c r="B1444" s="90" t="s">
        <v>85</v>
      </c>
      <c r="C1444" s="89" t="s">
        <v>155</v>
      </c>
      <c r="D1444" s="89" t="s">
        <v>2710</v>
      </c>
      <c r="E1444" s="76" t="s">
        <v>126</v>
      </c>
      <c r="F1444" s="76" t="str">
        <f>VLOOKUP(E1444,Lookup!$A$1:$B$68,2,FALSE)</f>
        <v>Emergency Flow / ED</v>
      </c>
      <c r="G1444" s="89" t="s">
        <v>2732</v>
      </c>
      <c r="H1444" s="76" t="s">
        <v>4904</v>
      </c>
      <c r="I1444" s="76" t="s">
        <v>3240</v>
      </c>
      <c r="J1444" s="91">
        <v>45446</v>
      </c>
      <c r="K1444" s="91">
        <v>45446</v>
      </c>
      <c r="L1444" s="89" t="s">
        <v>4782</v>
      </c>
      <c r="M1444" s="89" t="s">
        <v>4350</v>
      </c>
      <c r="N1444" s="89" t="s">
        <v>4351</v>
      </c>
      <c r="O1444" s="89" t="s">
        <v>192</v>
      </c>
      <c r="P1444" s="89" t="s">
        <v>3204</v>
      </c>
      <c r="Q1444" s="89" t="s">
        <v>194</v>
      </c>
      <c r="R1444" s="96" t="s">
        <v>104</v>
      </c>
      <c r="S1444" s="89"/>
      <c r="T1444" s="89"/>
      <c r="U1444" s="89"/>
      <c r="V1444" s="89"/>
      <c r="W1444" s="89"/>
      <c r="X1444" s="89"/>
      <c r="Y1444" s="91"/>
    </row>
    <row r="1445" spans="1:25" x14ac:dyDescent="0.25">
      <c r="A1445" s="89">
        <v>56655</v>
      </c>
      <c r="B1445" s="90" t="s">
        <v>92</v>
      </c>
      <c r="C1445" s="89" t="s">
        <v>86</v>
      </c>
      <c r="D1445" s="89" t="s">
        <v>2714</v>
      </c>
      <c r="E1445" s="76" t="s">
        <v>1426</v>
      </c>
      <c r="F1445" s="76" t="str">
        <f>VLOOKUP(E1445,Lookup!$A$1:$B$68,2,FALSE)</f>
        <v>Specialist Surgery</v>
      </c>
      <c r="G1445" s="89" t="s">
        <v>2715</v>
      </c>
      <c r="H1445" s="76" t="s">
        <v>4904</v>
      </c>
      <c r="I1445" s="76" t="s">
        <v>3262</v>
      </c>
      <c r="J1445" s="91">
        <v>45446</v>
      </c>
      <c r="K1445" s="91">
        <v>45446</v>
      </c>
      <c r="L1445" s="89" t="s">
        <v>4763</v>
      </c>
      <c r="M1445" s="89" t="s">
        <v>4352</v>
      </c>
      <c r="N1445" s="89" t="s">
        <v>4353</v>
      </c>
      <c r="O1445" s="89" t="s">
        <v>192</v>
      </c>
      <c r="P1445" s="89" t="s">
        <v>1874</v>
      </c>
      <c r="Q1445" s="89" t="s">
        <v>1875</v>
      </c>
      <c r="R1445" s="94" t="s">
        <v>99</v>
      </c>
      <c r="S1445" s="93" t="s">
        <v>91</v>
      </c>
      <c r="T1445" s="101" t="s">
        <v>91</v>
      </c>
      <c r="U1445" s="89" t="s">
        <v>4354</v>
      </c>
      <c r="V1445" s="89" t="s">
        <v>4355</v>
      </c>
      <c r="W1445" s="89"/>
      <c r="X1445" s="89" t="s">
        <v>4356</v>
      </c>
      <c r="Y1445" s="91"/>
    </row>
    <row r="1446" spans="1:25" x14ac:dyDescent="0.25">
      <c r="A1446" s="89">
        <v>56650</v>
      </c>
      <c r="B1446" s="108" t="s">
        <v>1895</v>
      </c>
      <c r="C1446" s="89" t="s">
        <v>86</v>
      </c>
      <c r="D1446" s="89" t="s">
        <v>2894</v>
      </c>
      <c r="E1446" s="76" t="s">
        <v>528</v>
      </c>
      <c r="F1446" s="76" t="str">
        <f>VLOOKUP(E1446,Lookup!$A$1:$B$68,2,FALSE)</f>
        <v>Integrated Surgery</v>
      </c>
      <c r="G1446" s="89" t="s">
        <v>2922</v>
      </c>
      <c r="H1446" s="76" t="s">
        <v>4970</v>
      </c>
      <c r="I1446" s="76" t="s">
        <v>51</v>
      </c>
      <c r="J1446" s="91">
        <v>45446</v>
      </c>
      <c r="K1446" s="91">
        <v>45446</v>
      </c>
      <c r="L1446" s="89" t="s">
        <v>4829</v>
      </c>
      <c r="M1446" s="89" t="s">
        <v>4395</v>
      </c>
      <c r="N1446" s="89" t="s">
        <v>4396</v>
      </c>
      <c r="O1446" s="89" t="s">
        <v>127</v>
      </c>
      <c r="P1446" s="89" t="s">
        <v>1033</v>
      </c>
      <c r="Q1446" s="89" t="s">
        <v>1034</v>
      </c>
      <c r="R1446" s="92" t="s">
        <v>91</v>
      </c>
      <c r="S1446" s="89"/>
      <c r="T1446" s="89"/>
      <c r="U1446" s="89"/>
      <c r="V1446" s="89"/>
      <c r="W1446" s="89"/>
      <c r="X1446" s="89"/>
      <c r="Y1446" s="91"/>
    </row>
    <row r="1447" spans="1:25" x14ac:dyDescent="0.25">
      <c r="A1447" s="89">
        <v>56667</v>
      </c>
      <c r="B1447" s="90" t="s">
        <v>92</v>
      </c>
      <c r="C1447" s="89" t="s">
        <v>86</v>
      </c>
      <c r="D1447" s="89" t="s">
        <v>2742</v>
      </c>
      <c r="E1447" s="76" t="s">
        <v>569</v>
      </c>
      <c r="F1447" s="76" t="str">
        <f>VLOOKUP(E1447,Lookup!$A$1:$B$68,2,FALSE)</f>
        <v>Medicine</v>
      </c>
      <c r="G1447" s="89" t="s">
        <v>2959</v>
      </c>
      <c r="H1447" s="76" t="s">
        <v>4904</v>
      </c>
      <c r="I1447" s="76" t="s">
        <v>3293</v>
      </c>
      <c r="J1447" s="91">
        <v>45446</v>
      </c>
      <c r="K1447" s="91">
        <v>45446</v>
      </c>
      <c r="L1447" s="89" t="s">
        <v>5585</v>
      </c>
      <c r="M1447" s="89" t="s">
        <v>4399</v>
      </c>
      <c r="N1447" s="89" t="s">
        <v>4400</v>
      </c>
      <c r="O1447" s="89" t="s">
        <v>135</v>
      </c>
      <c r="P1447" s="89" t="s">
        <v>136</v>
      </c>
      <c r="Q1447" s="89" t="s">
        <v>318</v>
      </c>
      <c r="R1447" s="94" t="s">
        <v>99</v>
      </c>
      <c r="S1447" s="98" t="s">
        <v>99</v>
      </c>
      <c r="T1447" s="89"/>
      <c r="U1447" s="89" t="s">
        <v>3095</v>
      </c>
      <c r="V1447" s="89"/>
      <c r="W1447" s="89"/>
      <c r="X1447" s="89"/>
      <c r="Y1447" s="91"/>
    </row>
    <row r="1448" spans="1:25" x14ac:dyDescent="0.25">
      <c r="A1448" s="89">
        <v>56638</v>
      </c>
      <c r="B1448" s="90" t="s">
        <v>183</v>
      </c>
      <c r="C1448" s="89" t="s">
        <v>86</v>
      </c>
      <c r="D1448" s="89" t="s">
        <v>2716</v>
      </c>
      <c r="E1448" s="76" t="s">
        <v>87</v>
      </c>
      <c r="F1448" s="76" t="str">
        <f>VLOOKUP(E1448,Lookup!$A$1:$B$68,2,FALSE)</f>
        <v>Integrated Surgery</v>
      </c>
      <c r="G1448" s="89" t="s">
        <v>2734</v>
      </c>
      <c r="H1448" s="76" t="s">
        <v>4904</v>
      </c>
      <c r="I1448" s="76" t="s">
        <v>3234</v>
      </c>
      <c r="J1448" s="91">
        <v>45446</v>
      </c>
      <c r="K1448" s="91">
        <v>45446</v>
      </c>
      <c r="L1448" s="89" t="s">
        <v>4760</v>
      </c>
      <c r="M1448" s="89" t="s">
        <v>4374</v>
      </c>
      <c r="N1448" s="89" t="s">
        <v>4375</v>
      </c>
      <c r="O1448" s="89" t="s">
        <v>210</v>
      </c>
      <c r="P1448" s="89" t="s">
        <v>211</v>
      </c>
      <c r="Q1448" s="89" t="s">
        <v>309</v>
      </c>
      <c r="R1448" s="92" t="s">
        <v>91</v>
      </c>
      <c r="S1448" s="98" t="s">
        <v>99</v>
      </c>
      <c r="T1448" s="105" t="s">
        <v>99</v>
      </c>
      <c r="U1448" s="89" t="s">
        <v>4376</v>
      </c>
      <c r="V1448" s="89" t="s">
        <v>4377</v>
      </c>
      <c r="W1448" s="89"/>
      <c r="X1448" s="89" t="s">
        <v>4378</v>
      </c>
      <c r="Y1448" s="91"/>
    </row>
    <row r="1449" spans="1:25" x14ac:dyDescent="0.25">
      <c r="A1449" s="89">
        <v>56649</v>
      </c>
      <c r="B1449" s="108" t="s">
        <v>1895</v>
      </c>
      <c r="C1449" s="89" t="s">
        <v>86</v>
      </c>
      <c r="D1449" s="89" t="s">
        <v>2894</v>
      </c>
      <c r="E1449" s="76" t="s">
        <v>528</v>
      </c>
      <c r="F1449" s="76" t="str">
        <f>VLOOKUP(E1449,Lookup!$A$1:$B$68,2,FALSE)</f>
        <v>Integrated Surgery</v>
      </c>
      <c r="G1449" s="89" t="s">
        <v>2922</v>
      </c>
      <c r="H1449" s="76" t="s">
        <v>4970</v>
      </c>
      <c r="I1449" s="76" t="s">
        <v>51</v>
      </c>
      <c r="J1449" s="91">
        <v>45446</v>
      </c>
      <c r="K1449" s="91">
        <v>45446</v>
      </c>
      <c r="L1449" s="89" t="s">
        <v>4831</v>
      </c>
      <c r="M1449" s="89" t="s">
        <v>4384</v>
      </c>
      <c r="N1449" s="89" t="s">
        <v>4385</v>
      </c>
      <c r="O1449" s="89" t="s">
        <v>127</v>
      </c>
      <c r="P1449" s="89" t="s">
        <v>1033</v>
      </c>
      <c r="Q1449" s="89" t="s">
        <v>1120</v>
      </c>
      <c r="R1449" s="92" t="s">
        <v>91</v>
      </c>
      <c r="S1449" s="89"/>
      <c r="T1449" s="89"/>
      <c r="U1449" s="89"/>
      <c r="V1449" s="89"/>
      <c r="W1449" s="89"/>
      <c r="X1449" s="89"/>
      <c r="Y1449" s="91"/>
    </row>
    <row r="1450" spans="1:25" x14ac:dyDescent="0.25">
      <c r="A1450" s="89">
        <v>56643</v>
      </c>
      <c r="B1450" s="90" t="s">
        <v>92</v>
      </c>
      <c r="C1450" s="89" t="s">
        <v>86</v>
      </c>
      <c r="D1450" s="89" t="s">
        <v>2719</v>
      </c>
      <c r="E1450" s="76" t="s">
        <v>831</v>
      </c>
      <c r="F1450" s="76" t="str">
        <f>VLOOKUP(E1450,Lookup!$A$1:$B$68,2,FALSE)</f>
        <v>Emergency Flow / ED</v>
      </c>
      <c r="G1450" s="89" t="s">
        <v>2720</v>
      </c>
      <c r="H1450" s="76" t="s">
        <v>4904</v>
      </c>
      <c r="I1450" s="76" t="s">
        <v>3217</v>
      </c>
      <c r="J1450" s="91">
        <v>45446</v>
      </c>
      <c r="K1450" s="91">
        <v>45446</v>
      </c>
      <c r="L1450" s="89" t="s">
        <v>4805</v>
      </c>
      <c r="M1450" s="89" t="s">
        <v>4382</v>
      </c>
      <c r="N1450" s="89" t="s">
        <v>4383</v>
      </c>
      <c r="O1450" s="89" t="s">
        <v>88</v>
      </c>
      <c r="P1450" s="89" t="s">
        <v>4909</v>
      </c>
      <c r="Q1450" s="89" t="s">
        <v>4927</v>
      </c>
      <c r="R1450" s="92" t="s">
        <v>91</v>
      </c>
      <c r="S1450" s="93" t="s">
        <v>91</v>
      </c>
      <c r="T1450" s="89"/>
      <c r="U1450" s="89" t="s">
        <v>3095</v>
      </c>
      <c r="V1450" s="89"/>
      <c r="W1450" s="89"/>
      <c r="X1450" s="89"/>
      <c r="Y1450" s="91"/>
    </row>
    <row r="1451" spans="1:25" x14ac:dyDescent="0.25">
      <c r="A1451" s="89">
        <v>56663</v>
      </c>
      <c r="B1451" s="90" t="s">
        <v>92</v>
      </c>
      <c r="C1451" s="89" t="s">
        <v>86</v>
      </c>
      <c r="D1451" s="89" t="s">
        <v>2719</v>
      </c>
      <c r="E1451" s="76" t="s">
        <v>831</v>
      </c>
      <c r="F1451" s="76" t="str">
        <f>VLOOKUP(E1451,Lookup!$A$1:$B$68,2,FALSE)</f>
        <v>Emergency Flow / ED</v>
      </c>
      <c r="G1451" s="89" t="s">
        <v>2934</v>
      </c>
      <c r="H1451" s="76" t="s">
        <v>4923</v>
      </c>
      <c r="I1451" s="76" t="s">
        <v>3275</v>
      </c>
      <c r="J1451" s="91">
        <v>45446</v>
      </c>
      <c r="K1451" s="91">
        <v>45446</v>
      </c>
      <c r="L1451" s="89"/>
      <c r="M1451" s="89" t="s">
        <v>4379</v>
      </c>
      <c r="N1451" s="89" t="s">
        <v>4380</v>
      </c>
      <c r="O1451" s="89" t="s">
        <v>131</v>
      </c>
      <c r="P1451" s="89" t="s">
        <v>132</v>
      </c>
      <c r="Q1451" s="89" t="s">
        <v>259</v>
      </c>
      <c r="R1451" s="92" t="s">
        <v>91</v>
      </c>
      <c r="S1451" s="93" t="s">
        <v>91</v>
      </c>
      <c r="T1451" s="89"/>
      <c r="U1451" s="89" t="s">
        <v>4381</v>
      </c>
      <c r="V1451" s="89"/>
      <c r="W1451" s="89"/>
      <c r="X1451" s="89"/>
      <c r="Y1451" s="91"/>
    </row>
    <row r="1452" spans="1:25" x14ac:dyDescent="0.25">
      <c r="A1452" s="89">
        <v>56668</v>
      </c>
      <c r="B1452" s="90" t="s">
        <v>92</v>
      </c>
      <c r="C1452" s="89" t="s">
        <v>86</v>
      </c>
      <c r="D1452" s="89" t="s">
        <v>2811</v>
      </c>
      <c r="E1452" s="76" t="s">
        <v>204</v>
      </c>
      <c r="F1452" s="76" t="str">
        <f>VLOOKUP(E1452,Lookup!$A$1:$B$68,2,FALSE)</f>
        <v>Medicine</v>
      </c>
      <c r="G1452" s="89" t="s">
        <v>2731</v>
      </c>
      <c r="H1452" s="76" t="s">
        <v>4923</v>
      </c>
      <c r="I1452" s="76" t="s">
        <v>3235</v>
      </c>
      <c r="J1452" s="91">
        <v>45446</v>
      </c>
      <c r="K1452" s="91">
        <v>45446</v>
      </c>
      <c r="L1452" s="89"/>
      <c r="M1452" s="89" t="s">
        <v>4361</v>
      </c>
      <c r="N1452" s="89" t="s">
        <v>4362</v>
      </c>
      <c r="O1452" s="89" t="s">
        <v>131</v>
      </c>
      <c r="P1452" s="89" t="s">
        <v>132</v>
      </c>
      <c r="Q1452" s="89" t="s">
        <v>1834</v>
      </c>
      <c r="R1452" s="94" t="s">
        <v>99</v>
      </c>
      <c r="S1452" s="98" t="s">
        <v>99</v>
      </c>
      <c r="T1452" s="89"/>
      <c r="U1452" s="89" t="s">
        <v>3095</v>
      </c>
      <c r="V1452" s="89"/>
      <c r="W1452" s="89"/>
      <c r="X1452" s="89"/>
      <c r="Y1452" s="91"/>
    </row>
    <row r="1453" spans="1:25" x14ac:dyDescent="0.25">
      <c r="A1453" s="89">
        <v>56628</v>
      </c>
      <c r="B1453" s="90" t="s">
        <v>92</v>
      </c>
      <c r="C1453" s="89" t="s">
        <v>86</v>
      </c>
      <c r="D1453" s="89" t="s">
        <v>2811</v>
      </c>
      <c r="E1453" s="76" t="s">
        <v>204</v>
      </c>
      <c r="F1453" s="76" t="str">
        <f>VLOOKUP(E1453,Lookup!$A$1:$B$68,2,FALSE)</f>
        <v>Medicine</v>
      </c>
      <c r="G1453" s="89" t="s">
        <v>2812</v>
      </c>
      <c r="H1453" s="76" t="s">
        <v>4904</v>
      </c>
      <c r="I1453" s="76" t="s">
        <v>3231</v>
      </c>
      <c r="J1453" s="91">
        <v>45446</v>
      </c>
      <c r="K1453" s="91">
        <v>45446</v>
      </c>
      <c r="L1453" s="89" t="s">
        <v>4785</v>
      </c>
      <c r="M1453" s="89" t="s">
        <v>4363</v>
      </c>
      <c r="N1453" s="89" t="s">
        <v>4364</v>
      </c>
      <c r="O1453" s="89" t="s">
        <v>88</v>
      </c>
      <c r="P1453" s="89" t="s">
        <v>158</v>
      </c>
      <c r="Q1453" s="89" t="s">
        <v>157</v>
      </c>
      <c r="R1453" s="92" t="s">
        <v>91</v>
      </c>
      <c r="S1453" s="93" t="s">
        <v>91</v>
      </c>
      <c r="T1453" s="89"/>
      <c r="U1453" s="89" t="s">
        <v>527</v>
      </c>
      <c r="V1453" s="89"/>
      <c r="W1453" s="89"/>
      <c r="X1453" s="89"/>
      <c r="Y1453" s="91"/>
    </row>
    <row r="1454" spans="1:25" x14ac:dyDescent="0.25">
      <c r="A1454" s="89">
        <v>56674</v>
      </c>
      <c r="B1454" s="90" t="s">
        <v>85</v>
      </c>
      <c r="C1454" s="89" t="s">
        <v>155</v>
      </c>
      <c r="D1454" s="89" t="s">
        <v>2710</v>
      </c>
      <c r="E1454" s="76" t="s">
        <v>126</v>
      </c>
      <c r="F1454" s="76" t="str">
        <f>VLOOKUP(E1454,Lookup!$A$1:$B$68,2,FALSE)</f>
        <v>Emergency Flow / ED</v>
      </c>
      <c r="G1454" s="89" t="s">
        <v>2732</v>
      </c>
      <c r="H1454" s="76" t="s">
        <v>4904</v>
      </c>
      <c r="I1454" s="76" t="s">
        <v>3240</v>
      </c>
      <c r="J1454" s="91">
        <v>45446</v>
      </c>
      <c r="K1454" s="91">
        <v>45446</v>
      </c>
      <c r="L1454" s="89" t="s">
        <v>4782</v>
      </c>
      <c r="M1454" s="89" t="s">
        <v>4365</v>
      </c>
      <c r="N1454" s="89" t="s">
        <v>4366</v>
      </c>
      <c r="O1454" s="89" t="s">
        <v>192</v>
      </c>
      <c r="P1454" s="89" t="s">
        <v>3204</v>
      </c>
      <c r="Q1454" s="89" t="s">
        <v>194</v>
      </c>
      <c r="R1454" s="96" t="s">
        <v>104</v>
      </c>
      <c r="S1454" s="89"/>
      <c r="T1454" s="89"/>
      <c r="U1454" s="89"/>
      <c r="V1454" s="89"/>
      <c r="W1454" s="89"/>
      <c r="X1454" s="89"/>
      <c r="Y1454" s="91"/>
    </row>
    <row r="1455" spans="1:25" x14ac:dyDescent="0.25">
      <c r="A1455" s="89">
        <v>56671</v>
      </c>
      <c r="B1455" s="108" t="s">
        <v>1895</v>
      </c>
      <c r="C1455" s="89" t="s">
        <v>86</v>
      </c>
      <c r="D1455" s="89" t="s">
        <v>2847</v>
      </c>
      <c r="E1455" s="76" t="s">
        <v>165</v>
      </c>
      <c r="F1455" s="76" t="str">
        <f>VLOOKUP(E1455,Lookup!$A$1:$B$68,2,FALSE)</f>
        <v>Emergency Flow / ED</v>
      </c>
      <c r="G1455" s="89" t="s">
        <v>2879</v>
      </c>
      <c r="H1455" s="76" t="s">
        <v>4904</v>
      </c>
      <c r="I1455" s="76" t="s">
        <v>50</v>
      </c>
      <c r="J1455" s="91">
        <v>45446</v>
      </c>
      <c r="K1455" s="91">
        <v>45446</v>
      </c>
      <c r="L1455" s="89"/>
      <c r="M1455" s="89" t="s">
        <v>4367</v>
      </c>
      <c r="N1455" s="89" t="s">
        <v>4368</v>
      </c>
      <c r="O1455" s="89" t="s">
        <v>153</v>
      </c>
      <c r="P1455" s="89" t="s">
        <v>154</v>
      </c>
      <c r="Q1455" s="89" t="s">
        <v>1051</v>
      </c>
      <c r="R1455" s="92" t="s">
        <v>91</v>
      </c>
      <c r="S1455" s="89"/>
      <c r="T1455" s="89"/>
      <c r="U1455" s="89"/>
      <c r="V1455" s="89"/>
      <c r="W1455" s="89"/>
      <c r="X1455" s="89"/>
      <c r="Y1455" s="91"/>
    </row>
    <row r="1456" spans="1:25" x14ac:dyDescent="0.25">
      <c r="A1456" s="89">
        <v>56672</v>
      </c>
      <c r="B1456" s="108" t="s">
        <v>1895</v>
      </c>
      <c r="C1456" s="89" t="s">
        <v>86</v>
      </c>
      <c r="D1456" s="89" t="s">
        <v>2847</v>
      </c>
      <c r="E1456" s="76" t="s">
        <v>165</v>
      </c>
      <c r="F1456" s="76" t="str">
        <f>VLOOKUP(E1456,Lookup!$A$1:$B$68,2,FALSE)</f>
        <v>Emergency Flow / ED</v>
      </c>
      <c r="G1456" s="89" t="s">
        <v>2879</v>
      </c>
      <c r="H1456" s="76" t="s">
        <v>4904</v>
      </c>
      <c r="I1456" s="76" t="s">
        <v>50</v>
      </c>
      <c r="J1456" s="91">
        <v>45446</v>
      </c>
      <c r="K1456" s="91">
        <v>45446</v>
      </c>
      <c r="L1456" s="89"/>
      <c r="M1456" s="89" t="s">
        <v>4359</v>
      </c>
      <c r="N1456" s="89" t="s">
        <v>4360</v>
      </c>
      <c r="O1456" s="89" t="s">
        <v>153</v>
      </c>
      <c r="P1456" s="89" t="s">
        <v>154</v>
      </c>
      <c r="Q1456" s="89" t="s">
        <v>1051</v>
      </c>
      <c r="R1456" s="92" t="s">
        <v>91</v>
      </c>
      <c r="S1456" s="89"/>
      <c r="T1456" s="89"/>
      <c r="U1456" s="89"/>
      <c r="V1456" s="89"/>
      <c r="W1456" s="89"/>
      <c r="X1456" s="89"/>
      <c r="Y1456" s="91"/>
    </row>
    <row r="1457" spans="1:25" x14ac:dyDescent="0.25">
      <c r="A1457" s="89">
        <v>56629</v>
      </c>
      <c r="B1457" s="90" t="s">
        <v>92</v>
      </c>
      <c r="C1457" s="89" t="s">
        <v>86</v>
      </c>
      <c r="D1457" s="89" t="s">
        <v>2811</v>
      </c>
      <c r="E1457" s="76" t="s">
        <v>204</v>
      </c>
      <c r="F1457" s="76" t="str">
        <f>VLOOKUP(E1457,Lookup!$A$1:$B$68,2,FALSE)</f>
        <v>Medicine</v>
      </c>
      <c r="G1457" s="89" t="s">
        <v>2812</v>
      </c>
      <c r="H1457" s="76" t="s">
        <v>4904</v>
      </c>
      <c r="I1457" s="76" t="s">
        <v>3231</v>
      </c>
      <c r="J1457" s="91">
        <v>45446</v>
      </c>
      <c r="K1457" s="91">
        <v>45446</v>
      </c>
      <c r="L1457" s="89" t="s">
        <v>4846</v>
      </c>
      <c r="M1457" s="89" t="s">
        <v>4357</v>
      </c>
      <c r="N1457" s="89" t="s">
        <v>4358</v>
      </c>
      <c r="O1457" s="89" t="s">
        <v>135</v>
      </c>
      <c r="P1457" s="89" t="s">
        <v>136</v>
      </c>
      <c r="Q1457" s="89" t="s">
        <v>2066</v>
      </c>
      <c r="R1457" s="94" t="s">
        <v>99</v>
      </c>
      <c r="S1457" s="93" t="s">
        <v>91</v>
      </c>
      <c r="T1457" s="89"/>
      <c r="U1457" s="89" t="s">
        <v>527</v>
      </c>
      <c r="V1457" s="89"/>
      <c r="W1457" s="89"/>
      <c r="X1457" s="89"/>
      <c r="Y1457" s="91"/>
    </row>
    <row r="1458" spans="1:25" x14ac:dyDescent="0.25">
      <c r="A1458" s="89">
        <v>56715</v>
      </c>
      <c r="B1458" s="108" t="s">
        <v>1895</v>
      </c>
      <c r="C1458" s="89" t="s">
        <v>125</v>
      </c>
      <c r="D1458" s="89" t="s">
        <v>4097</v>
      </c>
      <c r="E1458" s="76" t="s">
        <v>3722</v>
      </c>
      <c r="F1458" s="76" t="str">
        <f>VLOOKUP(E1458,Lookup!$A$1:$B$68,2,FALSE)</f>
        <v>Specialist Surgery</v>
      </c>
      <c r="G1458" s="89" t="s">
        <v>2875</v>
      </c>
      <c r="H1458" s="76" t="s">
        <v>4904</v>
      </c>
      <c r="I1458" s="76" t="s">
        <v>3226</v>
      </c>
      <c r="J1458" s="91">
        <v>45447</v>
      </c>
      <c r="K1458" s="91">
        <v>45124</v>
      </c>
      <c r="L1458" s="89"/>
      <c r="M1458" s="89" t="s">
        <v>4098</v>
      </c>
      <c r="N1458" s="89" t="s">
        <v>4099</v>
      </c>
      <c r="O1458" s="89" t="s">
        <v>900</v>
      </c>
      <c r="P1458" s="89" t="s">
        <v>901</v>
      </c>
      <c r="Q1458" s="89" t="s">
        <v>902</v>
      </c>
      <c r="R1458" s="94" t="s">
        <v>99</v>
      </c>
      <c r="S1458" s="89"/>
      <c r="T1458" s="89"/>
      <c r="U1458" s="89"/>
      <c r="V1458" s="89"/>
      <c r="W1458" s="89"/>
      <c r="X1458" s="89"/>
      <c r="Y1458" s="91"/>
    </row>
    <row r="1459" spans="1:25" x14ac:dyDescent="0.25">
      <c r="A1459" s="89">
        <v>56720</v>
      </c>
      <c r="B1459" s="90" t="s">
        <v>85</v>
      </c>
      <c r="C1459" s="89" t="s">
        <v>86</v>
      </c>
      <c r="D1459" s="89" t="s">
        <v>2811</v>
      </c>
      <c r="E1459" s="76" t="s">
        <v>204</v>
      </c>
      <c r="F1459" s="76" t="str">
        <f>VLOOKUP(E1459,Lookup!$A$1:$B$68,2,FALSE)</f>
        <v>Medicine</v>
      </c>
      <c r="G1459" s="89" t="s">
        <v>2837</v>
      </c>
      <c r="H1459" s="76" t="s">
        <v>4904</v>
      </c>
      <c r="I1459" s="76" t="s">
        <v>3283</v>
      </c>
      <c r="J1459" s="91">
        <v>45447</v>
      </c>
      <c r="K1459" s="91">
        <v>45446</v>
      </c>
      <c r="L1459" s="89" t="s">
        <v>4761</v>
      </c>
      <c r="M1459" s="89" t="s">
        <v>4348</v>
      </c>
      <c r="N1459" s="89" t="s">
        <v>4349</v>
      </c>
      <c r="O1459" s="89" t="s">
        <v>153</v>
      </c>
      <c r="P1459" s="89" t="s">
        <v>154</v>
      </c>
      <c r="Q1459" s="89" t="s">
        <v>249</v>
      </c>
      <c r="R1459" s="94" t="s">
        <v>99</v>
      </c>
      <c r="S1459" s="98" t="s">
        <v>99</v>
      </c>
      <c r="T1459" s="89"/>
      <c r="U1459" s="89"/>
      <c r="V1459" s="89"/>
      <c r="W1459" s="89"/>
      <c r="X1459" s="89"/>
      <c r="Y1459" s="91"/>
    </row>
    <row r="1460" spans="1:25" x14ac:dyDescent="0.25">
      <c r="A1460" s="89">
        <v>56687</v>
      </c>
      <c r="B1460" s="90" t="s">
        <v>92</v>
      </c>
      <c r="C1460" s="89" t="s">
        <v>86</v>
      </c>
      <c r="D1460" s="89" t="s">
        <v>2710</v>
      </c>
      <c r="E1460" s="76" t="s">
        <v>126</v>
      </c>
      <c r="F1460" s="76" t="str">
        <f>VLOOKUP(E1460,Lookup!$A$1:$B$68,2,FALSE)</f>
        <v>Emergency Flow / ED</v>
      </c>
      <c r="G1460" s="89" t="s">
        <v>2732</v>
      </c>
      <c r="H1460" s="76" t="s">
        <v>4904</v>
      </c>
      <c r="I1460" s="76" t="s">
        <v>3240</v>
      </c>
      <c r="J1460" s="91">
        <v>45447</v>
      </c>
      <c r="K1460" s="91">
        <v>45446</v>
      </c>
      <c r="L1460" s="89"/>
      <c r="M1460" s="89" t="s">
        <v>4393</v>
      </c>
      <c r="N1460" s="89" t="s">
        <v>4394</v>
      </c>
      <c r="O1460" s="89" t="s">
        <v>88</v>
      </c>
      <c r="P1460" s="89" t="s">
        <v>4909</v>
      </c>
      <c r="Q1460" s="89" t="s">
        <v>4908</v>
      </c>
      <c r="R1460" s="92" t="s">
        <v>91</v>
      </c>
      <c r="S1460" s="93" t="s">
        <v>91</v>
      </c>
      <c r="T1460" s="89"/>
      <c r="U1460" s="89" t="s">
        <v>3095</v>
      </c>
      <c r="V1460" s="89"/>
      <c r="W1460" s="89"/>
      <c r="X1460" s="89"/>
      <c r="Y1460" s="91"/>
    </row>
    <row r="1461" spans="1:25" x14ac:dyDescent="0.25">
      <c r="A1461" s="89">
        <v>56685</v>
      </c>
      <c r="B1461" s="90" t="s">
        <v>183</v>
      </c>
      <c r="C1461" s="89" t="s">
        <v>125</v>
      </c>
      <c r="D1461" s="89" t="s">
        <v>2847</v>
      </c>
      <c r="E1461" s="76" t="s">
        <v>165</v>
      </c>
      <c r="F1461" s="76" t="str">
        <f>VLOOKUP(E1461,Lookup!$A$1:$B$68,2,FALSE)</f>
        <v>Emergency Flow / ED</v>
      </c>
      <c r="G1461" s="89" t="s">
        <v>2846</v>
      </c>
      <c r="H1461" s="76" t="s">
        <v>4904</v>
      </c>
      <c r="I1461" s="76" t="s">
        <v>3238</v>
      </c>
      <c r="J1461" s="91">
        <v>45447</v>
      </c>
      <c r="K1461" s="91">
        <v>45446</v>
      </c>
      <c r="L1461" s="89" t="s">
        <v>4861</v>
      </c>
      <c r="M1461" s="89" t="s">
        <v>4392</v>
      </c>
      <c r="N1461" s="89" t="s">
        <v>541</v>
      </c>
      <c r="O1461" s="89" t="s">
        <v>153</v>
      </c>
      <c r="P1461" s="89" t="s">
        <v>154</v>
      </c>
      <c r="Q1461" s="89" t="s">
        <v>249</v>
      </c>
      <c r="R1461" s="92" t="s">
        <v>91</v>
      </c>
      <c r="S1461" s="93" t="s">
        <v>91</v>
      </c>
      <c r="T1461" s="101" t="s">
        <v>91</v>
      </c>
      <c r="U1461" s="89" t="s">
        <v>5583</v>
      </c>
      <c r="V1461" s="89" t="s">
        <v>5582</v>
      </c>
      <c r="W1461" s="89"/>
      <c r="X1461" s="89" t="s">
        <v>5582</v>
      </c>
      <c r="Y1461" s="91"/>
    </row>
    <row r="1462" spans="1:25" x14ac:dyDescent="0.25">
      <c r="A1462" s="89">
        <v>56747</v>
      </c>
      <c r="B1462" s="108" t="s">
        <v>1895</v>
      </c>
      <c r="C1462" s="89" t="s">
        <v>155</v>
      </c>
      <c r="D1462" s="89" t="s">
        <v>2889</v>
      </c>
      <c r="E1462" s="76" t="s">
        <v>472</v>
      </c>
      <c r="F1462" s="76" t="str">
        <f>VLOOKUP(E1462,Lookup!$A$1:$B$68,2,FALSE)</f>
        <v>Emergency Flow / ED</v>
      </c>
      <c r="G1462" s="89" t="s">
        <v>4369</v>
      </c>
      <c r="H1462" s="76" t="s">
        <v>4904</v>
      </c>
      <c r="I1462" s="76" t="s">
        <v>4370</v>
      </c>
      <c r="J1462" s="91">
        <v>45447</v>
      </c>
      <c r="K1462" s="91">
        <v>45446</v>
      </c>
      <c r="L1462" s="89" t="s">
        <v>4874</v>
      </c>
      <c r="M1462" s="89" t="s">
        <v>4371</v>
      </c>
      <c r="N1462" s="89" t="s">
        <v>4372</v>
      </c>
      <c r="O1462" s="89" t="s">
        <v>135</v>
      </c>
      <c r="P1462" s="89" t="s">
        <v>166</v>
      </c>
      <c r="Q1462" s="89" t="s">
        <v>4373</v>
      </c>
      <c r="R1462" s="92" t="s">
        <v>91</v>
      </c>
      <c r="S1462" s="89"/>
      <c r="T1462" s="89"/>
      <c r="U1462" s="89"/>
      <c r="V1462" s="89"/>
      <c r="W1462" s="89"/>
      <c r="X1462" s="89"/>
      <c r="Y1462" s="91"/>
    </row>
    <row r="1463" spans="1:25" x14ac:dyDescent="0.25">
      <c r="A1463" s="89">
        <v>56736</v>
      </c>
      <c r="B1463" s="108" t="s">
        <v>1895</v>
      </c>
      <c r="C1463" s="89" t="s">
        <v>86</v>
      </c>
      <c r="D1463" s="89" t="s">
        <v>2894</v>
      </c>
      <c r="E1463" s="76" t="s">
        <v>528</v>
      </c>
      <c r="F1463" s="76" t="str">
        <f>VLOOKUP(E1463,Lookup!$A$1:$B$68,2,FALSE)</f>
        <v>Integrated Surgery</v>
      </c>
      <c r="G1463" s="89" t="s">
        <v>2863</v>
      </c>
      <c r="H1463" s="76" t="s">
        <v>4970</v>
      </c>
      <c r="I1463" s="76" t="s">
        <v>46</v>
      </c>
      <c r="J1463" s="91">
        <v>45447</v>
      </c>
      <c r="K1463" s="91">
        <v>45447</v>
      </c>
      <c r="L1463" s="89"/>
      <c r="M1463" s="89" t="s">
        <v>4407</v>
      </c>
      <c r="N1463" s="89" t="s">
        <v>4408</v>
      </c>
      <c r="O1463" s="89" t="s">
        <v>150</v>
      </c>
      <c r="P1463" s="89" t="s">
        <v>151</v>
      </c>
      <c r="Q1463" s="89" t="s">
        <v>1040</v>
      </c>
      <c r="R1463" s="96" t="s">
        <v>104</v>
      </c>
      <c r="S1463" s="89"/>
      <c r="T1463" s="89"/>
      <c r="U1463" s="89"/>
      <c r="V1463" s="89"/>
      <c r="W1463" s="89"/>
      <c r="X1463" s="89"/>
      <c r="Y1463" s="91"/>
    </row>
    <row r="1464" spans="1:25" x14ac:dyDescent="0.25">
      <c r="A1464" s="89">
        <v>56713</v>
      </c>
      <c r="B1464" s="108" t="s">
        <v>1895</v>
      </c>
      <c r="C1464" s="89" t="s">
        <v>86</v>
      </c>
      <c r="D1464" s="89" t="s">
        <v>2894</v>
      </c>
      <c r="E1464" s="76" t="s">
        <v>528</v>
      </c>
      <c r="F1464" s="76" t="str">
        <f>VLOOKUP(E1464,Lookup!$A$1:$B$68,2,FALSE)</f>
        <v>Integrated Surgery</v>
      </c>
      <c r="G1464" s="89" t="s">
        <v>2863</v>
      </c>
      <c r="H1464" s="76" t="s">
        <v>4970</v>
      </c>
      <c r="I1464" s="76" t="s">
        <v>46</v>
      </c>
      <c r="J1464" s="91">
        <v>45447</v>
      </c>
      <c r="K1464" s="91">
        <v>45447</v>
      </c>
      <c r="L1464" s="89"/>
      <c r="M1464" s="89" t="s">
        <v>4420</v>
      </c>
      <c r="N1464" s="89" t="s">
        <v>4421</v>
      </c>
      <c r="O1464" s="89" t="s">
        <v>150</v>
      </c>
      <c r="P1464" s="89" t="s">
        <v>151</v>
      </c>
      <c r="Q1464" s="89" t="s">
        <v>1040</v>
      </c>
      <c r="R1464" s="96" t="s">
        <v>104</v>
      </c>
      <c r="S1464" s="89"/>
      <c r="T1464" s="89"/>
      <c r="U1464" s="89"/>
      <c r="V1464" s="89"/>
      <c r="W1464" s="89"/>
      <c r="X1464" s="89"/>
      <c r="Y1464" s="91"/>
    </row>
    <row r="1465" spans="1:25" x14ac:dyDescent="0.25">
      <c r="A1465" s="89">
        <v>56753</v>
      </c>
      <c r="B1465" s="108" t="s">
        <v>1895</v>
      </c>
      <c r="C1465" s="89" t="s">
        <v>155</v>
      </c>
      <c r="D1465" s="89" t="s">
        <v>2847</v>
      </c>
      <c r="E1465" s="76" t="s">
        <v>165</v>
      </c>
      <c r="F1465" s="76" t="str">
        <f>VLOOKUP(E1465,Lookup!$A$1:$B$68,2,FALSE)</f>
        <v>Emergency Flow / ED</v>
      </c>
      <c r="G1465" s="89" t="s">
        <v>2877</v>
      </c>
      <c r="H1465" s="76" t="s">
        <v>4904</v>
      </c>
      <c r="I1465" s="76" t="s">
        <v>3228</v>
      </c>
      <c r="J1465" s="91">
        <v>45448</v>
      </c>
      <c r="K1465" s="91">
        <v>45441</v>
      </c>
      <c r="L1465" s="89" t="s">
        <v>5581</v>
      </c>
      <c r="M1465" s="89" t="s">
        <v>5967</v>
      </c>
      <c r="N1465" s="89" t="s">
        <v>4271</v>
      </c>
      <c r="O1465" s="89" t="s">
        <v>192</v>
      </c>
      <c r="P1465" s="89" t="s">
        <v>383</v>
      </c>
      <c r="Q1465" s="89" t="s">
        <v>383</v>
      </c>
      <c r="R1465" s="94" t="s">
        <v>99</v>
      </c>
      <c r="S1465" s="89"/>
      <c r="T1465" s="89"/>
      <c r="U1465" s="89"/>
      <c r="V1465" s="89"/>
      <c r="W1465" s="89"/>
      <c r="X1465" s="89"/>
      <c r="Y1465" s="91"/>
    </row>
    <row r="1466" spans="1:25" x14ac:dyDescent="0.25">
      <c r="A1466" s="89">
        <v>56810</v>
      </c>
      <c r="B1466" s="90" t="s">
        <v>85</v>
      </c>
      <c r="C1466" s="89" t="s">
        <v>125</v>
      </c>
      <c r="D1466" s="89" t="s">
        <v>2894</v>
      </c>
      <c r="E1466" s="76" t="s">
        <v>528</v>
      </c>
      <c r="F1466" s="76" t="str">
        <f>VLOOKUP(E1466,Lookup!$A$1:$B$68,2,FALSE)</f>
        <v>Integrated Surgery</v>
      </c>
      <c r="G1466" s="89" t="s">
        <v>2899</v>
      </c>
      <c r="H1466" s="76" t="s">
        <v>4904</v>
      </c>
      <c r="I1466" s="76" t="s">
        <v>47</v>
      </c>
      <c r="J1466" s="91">
        <v>45448</v>
      </c>
      <c r="K1466" s="91">
        <v>45447</v>
      </c>
      <c r="L1466" s="89"/>
      <c r="M1466" s="89" t="s">
        <v>5976</v>
      </c>
      <c r="N1466" s="89" t="s">
        <v>5977</v>
      </c>
      <c r="O1466" s="89" t="s">
        <v>127</v>
      </c>
      <c r="P1466" s="89" t="s">
        <v>1033</v>
      </c>
      <c r="Q1466" s="89" t="s">
        <v>1034</v>
      </c>
      <c r="R1466" s="94" t="s">
        <v>99</v>
      </c>
      <c r="S1466" s="89"/>
      <c r="T1466" s="89"/>
      <c r="U1466" s="89"/>
      <c r="V1466" s="89"/>
      <c r="W1466" s="89"/>
      <c r="X1466" s="89"/>
      <c r="Y1466" s="91"/>
    </row>
    <row r="1467" spans="1:25" x14ac:dyDescent="0.25">
      <c r="A1467" s="89">
        <v>56768</v>
      </c>
      <c r="B1467" s="90" t="s">
        <v>92</v>
      </c>
      <c r="C1467" s="89" t="s">
        <v>86</v>
      </c>
      <c r="D1467" s="89" t="s">
        <v>2819</v>
      </c>
      <c r="E1467" s="76" t="s">
        <v>245</v>
      </c>
      <c r="F1467" s="76" t="str">
        <f>VLOOKUP(E1467,Lookup!$A$1:$B$68,2,FALSE)</f>
        <v>Specialist Surgery</v>
      </c>
      <c r="G1467" s="89" t="s">
        <v>4409</v>
      </c>
      <c r="H1467" s="76" t="s">
        <v>4904</v>
      </c>
      <c r="I1467" s="76" t="s">
        <v>4410</v>
      </c>
      <c r="J1467" s="91">
        <v>45448</v>
      </c>
      <c r="K1467" s="91">
        <v>45447</v>
      </c>
      <c r="L1467" s="89" t="s">
        <v>5580</v>
      </c>
      <c r="M1467" s="89" t="s">
        <v>4411</v>
      </c>
      <c r="N1467" s="89" t="s">
        <v>4412</v>
      </c>
      <c r="O1467" s="89" t="s">
        <v>115</v>
      </c>
      <c r="P1467" s="89" t="s">
        <v>116</v>
      </c>
      <c r="Q1467" s="89" t="s">
        <v>315</v>
      </c>
      <c r="R1467" s="94" t="s">
        <v>99</v>
      </c>
      <c r="S1467" s="98" t="s">
        <v>99</v>
      </c>
      <c r="T1467" s="89"/>
      <c r="U1467" s="89" t="s">
        <v>5579</v>
      </c>
      <c r="V1467" s="89"/>
      <c r="W1467" s="89"/>
      <c r="X1467" s="89"/>
      <c r="Y1467" s="91"/>
    </row>
    <row r="1468" spans="1:25" x14ac:dyDescent="0.25">
      <c r="A1468" s="89">
        <v>56751</v>
      </c>
      <c r="B1468" s="90" t="s">
        <v>92</v>
      </c>
      <c r="C1468" s="89" t="s">
        <v>86</v>
      </c>
      <c r="D1468" s="89" t="s">
        <v>2943</v>
      </c>
      <c r="E1468" s="76" t="s">
        <v>1744</v>
      </c>
      <c r="F1468" s="76" t="str">
        <f>VLOOKUP(E1468,Lookup!$A$1:$B$68,2,FALSE)</f>
        <v>Pathology</v>
      </c>
      <c r="G1468" s="89" t="s">
        <v>4403</v>
      </c>
      <c r="H1468" s="76" t="s">
        <v>4904</v>
      </c>
      <c r="I1468" s="76" t="s">
        <v>4404</v>
      </c>
      <c r="J1468" s="91">
        <v>45448</v>
      </c>
      <c r="K1468" s="91">
        <v>45447</v>
      </c>
      <c r="L1468" s="89" t="s">
        <v>5578</v>
      </c>
      <c r="M1468" s="89" t="s">
        <v>4405</v>
      </c>
      <c r="N1468" s="89" t="s">
        <v>4406</v>
      </c>
      <c r="O1468" s="89" t="s">
        <v>96</v>
      </c>
      <c r="P1468" s="89" t="s">
        <v>736</v>
      </c>
      <c r="Q1468" s="89" t="s">
        <v>2655</v>
      </c>
      <c r="R1468" s="96" t="s">
        <v>104</v>
      </c>
      <c r="S1468" s="93" t="s">
        <v>91</v>
      </c>
      <c r="T1468" s="89"/>
      <c r="U1468" s="89" t="s">
        <v>3330</v>
      </c>
      <c r="V1468" s="89"/>
      <c r="W1468" s="89"/>
      <c r="X1468" s="89"/>
      <c r="Y1468" s="91"/>
    </row>
    <row r="1469" spans="1:25" x14ac:dyDescent="0.25">
      <c r="A1469" s="89">
        <v>56754</v>
      </c>
      <c r="B1469" s="90" t="s">
        <v>92</v>
      </c>
      <c r="C1469" s="89" t="s">
        <v>86</v>
      </c>
      <c r="D1469" s="89" t="s">
        <v>2719</v>
      </c>
      <c r="E1469" s="76" t="s">
        <v>831</v>
      </c>
      <c r="F1469" s="76" t="str">
        <f>VLOOKUP(E1469,Lookup!$A$1:$B$68,2,FALSE)</f>
        <v>Emergency Flow / ED</v>
      </c>
      <c r="G1469" s="89" t="s">
        <v>4427</v>
      </c>
      <c r="H1469" s="76" t="s">
        <v>5515</v>
      </c>
      <c r="I1469" s="76" t="s">
        <v>4428</v>
      </c>
      <c r="J1469" s="91">
        <v>45448</v>
      </c>
      <c r="K1469" s="91">
        <v>45448</v>
      </c>
      <c r="L1469" s="89" t="s">
        <v>4774</v>
      </c>
      <c r="M1469" s="89" t="s">
        <v>4429</v>
      </c>
      <c r="N1469" s="89" t="s">
        <v>4430</v>
      </c>
      <c r="O1469" s="89" t="s">
        <v>88</v>
      </c>
      <c r="P1469" s="89" t="s">
        <v>90</v>
      </c>
      <c r="Q1469" s="89" t="s">
        <v>4936</v>
      </c>
      <c r="R1469" s="92" t="s">
        <v>91</v>
      </c>
      <c r="S1469" s="93" t="s">
        <v>91</v>
      </c>
      <c r="T1469" s="89"/>
      <c r="U1469" s="89" t="s">
        <v>3095</v>
      </c>
      <c r="V1469" s="89"/>
      <c r="W1469" s="89"/>
      <c r="X1469" s="89"/>
      <c r="Y1469" s="91"/>
    </row>
    <row r="1470" spans="1:25" x14ac:dyDescent="0.25">
      <c r="A1470" s="89">
        <v>56789</v>
      </c>
      <c r="B1470" s="90" t="s">
        <v>92</v>
      </c>
      <c r="C1470" s="89" t="s">
        <v>86</v>
      </c>
      <c r="D1470" s="89" t="s">
        <v>2830</v>
      </c>
      <c r="E1470" s="76" t="s">
        <v>2210</v>
      </c>
      <c r="F1470" s="76" t="str">
        <f>VLOOKUP(E1470,Lookup!$A$1:$B$68,2,FALSE)</f>
        <v>Pathology</v>
      </c>
      <c r="G1470" s="89" t="s">
        <v>4441</v>
      </c>
      <c r="H1470" s="76" t="s">
        <v>5576</v>
      </c>
      <c r="I1470" s="76" t="s">
        <v>4442</v>
      </c>
      <c r="J1470" s="91">
        <v>45448</v>
      </c>
      <c r="K1470" s="91">
        <v>45448</v>
      </c>
      <c r="L1470" s="89" t="s">
        <v>4763</v>
      </c>
      <c r="M1470" s="89" t="s">
        <v>4443</v>
      </c>
      <c r="N1470" s="89" t="s">
        <v>4444</v>
      </c>
      <c r="O1470" s="89" t="s">
        <v>96</v>
      </c>
      <c r="P1470" s="89" t="s">
        <v>788</v>
      </c>
      <c r="Q1470" s="89" t="s">
        <v>4445</v>
      </c>
      <c r="R1470" s="92" t="s">
        <v>91</v>
      </c>
      <c r="S1470" s="98" t="s">
        <v>99</v>
      </c>
      <c r="T1470" s="89"/>
      <c r="U1470" s="89" t="s">
        <v>3330</v>
      </c>
      <c r="V1470" s="89"/>
      <c r="W1470" s="89"/>
      <c r="X1470" s="89"/>
      <c r="Y1470" s="91"/>
    </row>
    <row r="1471" spans="1:25" x14ac:dyDescent="0.25">
      <c r="A1471" s="89">
        <v>56805</v>
      </c>
      <c r="B1471" s="108" t="s">
        <v>1895</v>
      </c>
      <c r="C1471" s="89" t="s">
        <v>86</v>
      </c>
      <c r="D1471" s="89" t="s">
        <v>2726</v>
      </c>
      <c r="E1471" s="76" t="s">
        <v>138</v>
      </c>
      <c r="F1471" s="76" t="str">
        <f>VLOOKUP(E1471,Lookup!$A$1:$B$68,2,FALSE)</f>
        <v>Specialist Surgery</v>
      </c>
      <c r="G1471" s="89" t="s">
        <v>2933</v>
      </c>
      <c r="H1471" s="76" t="s">
        <v>4904</v>
      </c>
      <c r="I1471" s="76" t="s">
        <v>3274</v>
      </c>
      <c r="J1471" s="91">
        <v>45448</v>
      </c>
      <c r="K1471" s="91">
        <v>45448</v>
      </c>
      <c r="L1471" s="89"/>
      <c r="M1471" s="89" t="s">
        <v>4449</v>
      </c>
      <c r="N1471" s="89" t="s">
        <v>4450</v>
      </c>
      <c r="O1471" s="89" t="s">
        <v>96</v>
      </c>
      <c r="P1471" s="89" t="s">
        <v>97</v>
      </c>
      <c r="Q1471" s="89" t="s">
        <v>257</v>
      </c>
      <c r="R1471" s="92" t="s">
        <v>91</v>
      </c>
      <c r="S1471" s="89"/>
      <c r="T1471" s="89"/>
      <c r="U1471" s="89"/>
      <c r="V1471" s="89"/>
      <c r="W1471" s="89"/>
      <c r="X1471" s="89"/>
      <c r="Y1471" s="91"/>
    </row>
    <row r="1472" spans="1:25" x14ac:dyDescent="0.25">
      <c r="A1472" s="89">
        <v>56802</v>
      </c>
      <c r="B1472" s="108" t="s">
        <v>1895</v>
      </c>
      <c r="C1472" s="89" t="s">
        <v>86</v>
      </c>
      <c r="D1472" s="89" t="s">
        <v>2847</v>
      </c>
      <c r="E1472" s="76" t="s">
        <v>165</v>
      </c>
      <c r="F1472" s="76" t="str">
        <f>VLOOKUP(E1472,Lookup!$A$1:$B$68,2,FALSE)</f>
        <v>Emergency Flow / ED</v>
      </c>
      <c r="G1472" s="89" t="s">
        <v>2877</v>
      </c>
      <c r="H1472" s="76" t="s">
        <v>4904</v>
      </c>
      <c r="I1472" s="76" t="s">
        <v>3228</v>
      </c>
      <c r="J1472" s="91">
        <v>45448</v>
      </c>
      <c r="K1472" s="91">
        <v>45448</v>
      </c>
      <c r="L1472" s="89"/>
      <c r="M1472" s="89" t="s">
        <v>4446</v>
      </c>
      <c r="N1472" s="89" t="s">
        <v>4447</v>
      </c>
      <c r="O1472" s="89" t="s">
        <v>4942</v>
      </c>
      <c r="P1472" s="89" t="s">
        <v>397</v>
      </c>
      <c r="Q1472" s="89" t="s">
        <v>4448</v>
      </c>
      <c r="R1472" s="92" t="s">
        <v>91</v>
      </c>
      <c r="S1472" s="89"/>
      <c r="T1472" s="89"/>
      <c r="U1472" s="89"/>
      <c r="V1472" s="89"/>
      <c r="W1472" s="89"/>
      <c r="X1472" s="89"/>
      <c r="Y1472" s="91"/>
    </row>
    <row r="1473" spans="1:25" x14ac:dyDescent="0.25">
      <c r="A1473" s="89">
        <v>56801</v>
      </c>
      <c r="B1473" s="90" t="s">
        <v>92</v>
      </c>
      <c r="C1473" s="89" t="s">
        <v>86</v>
      </c>
      <c r="D1473" s="89" t="s">
        <v>2737</v>
      </c>
      <c r="E1473" s="76" t="s">
        <v>230</v>
      </c>
      <c r="F1473" s="76" t="str">
        <f>VLOOKUP(E1473,Lookup!$A$1:$B$68,2,FALSE)</f>
        <v>Medicine</v>
      </c>
      <c r="G1473" s="89" t="s">
        <v>2738</v>
      </c>
      <c r="H1473" s="76" t="s">
        <v>4904</v>
      </c>
      <c r="I1473" s="76" t="s">
        <v>3229</v>
      </c>
      <c r="J1473" s="91">
        <v>45448</v>
      </c>
      <c r="K1473" s="91">
        <v>45448</v>
      </c>
      <c r="L1473" s="89" t="s">
        <v>5566</v>
      </c>
      <c r="M1473" s="89" t="s">
        <v>4431</v>
      </c>
      <c r="N1473" s="89" t="s">
        <v>4432</v>
      </c>
      <c r="O1473" s="89" t="s">
        <v>135</v>
      </c>
      <c r="P1473" s="89" t="s">
        <v>136</v>
      </c>
      <c r="Q1473" s="89" t="s">
        <v>339</v>
      </c>
      <c r="R1473" s="92" t="s">
        <v>91</v>
      </c>
      <c r="S1473" s="93" t="s">
        <v>91</v>
      </c>
      <c r="T1473" s="89"/>
      <c r="U1473" s="89" t="s">
        <v>3082</v>
      </c>
      <c r="V1473" s="89"/>
      <c r="W1473" s="89"/>
      <c r="X1473" s="89"/>
      <c r="Y1473" s="91"/>
    </row>
    <row r="1474" spans="1:25" x14ac:dyDescent="0.25">
      <c r="A1474" s="89">
        <v>56876</v>
      </c>
      <c r="B1474" s="90" t="s">
        <v>92</v>
      </c>
      <c r="C1474" s="89" t="s">
        <v>125</v>
      </c>
      <c r="D1474" s="89" t="s">
        <v>2742</v>
      </c>
      <c r="E1474" s="76" t="s">
        <v>569</v>
      </c>
      <c r="F1474" s="76" t="str">
        <f>VLOOKUP(E1474,Lookup!$A$1:$B$68,2,FALSE)</f>
        <v>Medicine</v>
      </c>
      <c r="G1474" s="89" t="s">
        <v>2959</v>
      </c>
      <c r="H1474" s="76" t="s">
        <v>4904</v>
      </c>
      <c r="I1474" s="76" t="s">
        <v>3293</v>
      </c>
      <c r="J1474" s="91">
        <v>45449</v>
      </c>
      <c r="K1474" s="91">
        <v>45420</v>
      </c>
      <c r="L1474" s="89"/>
      <c r="M1474" s="89" t="s">
        <v>1490</v>
      </c>
      <c r="N1474" s="89" t="s">
        <v>2589</v>
      </c>
      <c r="O1474" s="89" t="s">
        <v>127</v>
      </c>
      <c r="P1474" s="89" t="s">
        <v>128</v>
      </c>
      <c r="Q1474" s="89" t="s">
        <v>129</v>
      </c>
      <c r="R1474" s="94" t="s">
        <v>99</v>
      </c>
      <c r="S1474" s="98" t="s">
        <v>99</v>
      </c>
      <c r="T1474" s="89"/>
      <c r="U1474" s="89" t="s">
        <v>3095</v>
      </c>
      <c r="V1474" s="89"/>
      <c r="W1474" s="89"/>
      <c r="X1474" s="89"/>
      <c r="Y1474" s="91"/>
    </row>
    <row r="1475" spans="1:25" x14ac:dyDescent="0.25">
      <c r="A1475" s="89">
        <v>56851</v>
      </c>
      <c r="B1475" s="90" t="s">
        <v>92</v>
      </c>
      <c r="C1475" s="89" t="s">
        <v>86</v>
      </c>
      <c r="D1475" s="89" t="s">
        <v>2847</v>
      </c>
      <c r="E1475" s="76" t="s">
        <v>165</v>
      </c>
      <c r="F1475" s="76" t="str">
        <f>VLOOKUP(E1475,Lookup!$A$1:$B$68,2,FALSE)</f>
        <v>Emergency Flow / ED</v>
      </c>
      <c r="G1475" s="89" t="s">
        <v>2711</v>
      </c>
      <c r="H1475" s="76" t="s">
        <v>4904</v>
      </c>
      <c r="I1475" s="76" t="s">
        <v>3243</v>
      </c>
      <c r="J1475" s="91">
        <v>45449</v>
      </c>
      <c r="K1475" s="91">
        <v>45443</v>
      </c>
      <c r="L1475" s="89"/>
      <c r="M1475" s="89" t="s">
        <v>4304</v>
      </c>
      <c r="N1475" s="89" t="s">
        <v>4305</v>
      </c>
      <c r="O1475" s="89" t="s">
        <v>4942</v>
      </c>
      <c r="P1475" s="89" t="s">
        <v>354</v>
      </c>
      <c r="Q1475" s="89" t="s">
        <v>355</v>
      </c>
      <c r="R1475" s="95" t="s">
        <v>11</v>
      </c>
      <c r="S1475" s="93" t="s">
        <v>91</v>
      </c>
      <c r="T1475" s="89"/>
      <c r="U1475" s="89" t="s">
        <v>3082</v>
      </c>
      <c r="V1475" s="89"/>
      <c r="W1475" s="89"/>
      <c r="X1475" s="89"/>
      <c r="Y1475" s="91"/>
    </row>
    <row r="1476" spans="1:25" x14ac:dyDescent="0.25">
      <c r="A1476" s="89">
        <v>56841</v>
      </c>
      <c r="B1476" s="90" t="s">
        <v>85</v>
      </c>
      <c r="C1476" s="89" t="s">
        <v>86</v>
      </c>
      <c r="D1476" s="89" t="s">
        <v>2819</v>
      </c>
      <c r="E1476" s="76" t="s">
        <v>245</v>
      </c>
      <c r="F1476" s="76" t="str">
        <f>VLOOKUP(E1476,Lookup!$A$1:$B$68,2,FALSE)</f>
        <v>Specialist Surgery</v>
      </c>
      <c r="G1476" s="89" t="s">
        <v>2846</v>
      </c>
      <c r="H1476" s="76" t="s">
        <v>4904</v>
      </c>
      <c r="I1476" s="76" t="s">
        <v>3238</v>
      </c>
      <c r="J1476" s="91">
        <v>45449</v>
      </c>
      <c r="K1476" s="91">
        <v>45447</v>
      </c>
      <c r="L1476" s="89"/>
      <c r="M1476" s="89" t="s">
        <v>4401</v>
      </c>
      <c r="N1476" s="89" t="s">
        <v>4402</v>
      </c>
      <c r="O1476" s="89" t="s">
        <v>107</v>
      </c>
      <c r="P1476" s="89" t="s">
        <v>120</v>
      </c>
      <c r="Q1476" s="89" t="s">
        <v>121</v>
      </c>
      <c r="R1476" s="96" t="s">
        <v>104</v>
      </c>
      <c r="S1476" s="98" t="s">
        <v>99</v>
      </c>
      <c r="T1476" s="89"/>
      <c r="U1476" s="89"/>
      <c r="V1476" s="89"/>
      <c r="W1476" s="89"/>
      <c r="X1476" s="89"/>
      <c r="Y1476" s="91"/>
    </row>
    <row r="1477" spans="1:25" x14ac:dyDescent="0.25">
      <c r="A1477" s="89">
        <v>56871</v>
      </c>
      <c r="B1477" s="90" t="s">
        <v>85</v>
      </c>
      <c r="C1477" s="89" t="s">
        <v>86</v>
      </c>
      <c r="D1477" s="89" t="s">
        <v>2872</v>
      </c>
      <c r="E1477" s="76" t="s">
        <v>261</v>
      </c>
      <c r="F1477" s="76" t="str">
        <f>VLOOKUP(E1477,Lookup!$A$1:$B$68,2,FALSE)</f>
        <v>Emergency Flow / ED</v>
      </c>
      <c r="G1477" s="89" t="s">
        <v>5821</v>
      </c>
      <c r="H1477" s="76" t="s">
        <v>5822</v>
      </c>
      <c r="I1477" s="76" t="s">
        <v>5811</v>
      </c>
      <c r="J1477" s="91">
        <v>45449</v>
      </c>
      <c r="K1477" s="91">
        <v>45448</v>
      </c>
      <c r="L1477" s="89"/>
      <c r="M1477" s="89" t="s">
        <v>4451</v>
      </c>
      <c r="N1477" s="89" t="s">
        <v>4452</v>
      </c>
      <c r="O1477" s="89" t="s">
        <v>139</v>
      </c>
      <c r="P1477" s="89" t="s">
        <v>143</v>
      </c>
      <c r="Q1477" s="89" t="s">
        <v>98</v>
      </c>
      <c r="R1477" s="94" t="s">
        <v>99</v>
      </c>
      <c r="S1477" s="89"/>
      <c r="T1477" s="89"/>
      <c r="U1477" s="89"/>
      <c r="V1477" s="89"/>
      <c r="W1477" s="89"/>
      <c r="X1477" s="89"/>
      <c r="Y1477" s="91"/>
    </row>
    <row r="1478" spans="1:25" x14ac:dyDescent="0.25">
      <c r="A1478" s="89">
        <v>56883</v>
      </c>
      <c r="B1478" s="90" t="s">
        <v>92</v>
      </c>
      <c r="C1478" s="89" t="s">
        <v>86</v>
      </c>
      <c r="D1478" s="89" t="s">
        <v>2710</v>
      </c>
      <c r="E1478" s="76" t="s">
        <v>126</v>
      </c>
      <c r="F1478" s="76" t="str">
        <f>VLOOKUP(E1478,Lookup!$A$1:$B$68,2,FALSE)</f>
        <v>Emergency Flow / ED</v>
      </c>
      <c r="G1478" s="89" t="s">
        <v>2711</v>
      </c>
      <c r="H1478" s="76" t="s">
        <v>4904</v>
      </c>
      <c r="I1478" s="76" t="s">
        <v>3243</v>
      </c>
      <c r="J1478" s="91">
        <v>45449</v>
      </c>
      <c r="K1478" s="91">
        <v>45448</v>
      </c>
      <c r="L1478" s="89"/>
      <c r="M1478" s="89" t="s">
        <v>4433</v>
      </c>
      <c r="N1478" s="89" t="s">
        <v>4434</v>
      </c>
      <c r="O1478" s="89" t="s">
        <v>88</v>
      </c>
      <c r="P1478" s="89" t="s">
        <v>4909</v>
      </c>
      <c r="Q1478" s="89" t="s">
        <v>4908</v>
      </c>
      <c r="R1478" s="92" t="s">
        <v>91</v>
      </c>
      <c r="S1478" s="93" t="s">
        <v>91</v>
      </c>
      <c r="T1478" s="89"/>
      <c r="U1478" s="89" t="s">
        <v>3095</v>
      </c>
      <c r="V1478" s="89"/>
      <c r="W1478" s="89"/>
      <c r="X1478" s="89"/>
      <c r="Y1478" s="91"/>
    </row>
    <row r="1479" spans="1:25" x14ac:dyDescent="0.25">
      <c r="A1479" s="89">
        <v>56890</v>
      </c>
      <c r="B1479" s="90" t="s">
        <v>92</v>
      </c>
      <c r="C1479" s="89" t="s">
        <v>86</v>
      </c>
      <c r="D1479" s="89" t="s">
        <v>2943</v>
      </c>
      <c r="E1479" s="76" t="s">
        <v>1744</v>
      </c>
      <c r="F1479" s="76" t="str">
        <f>VLOOKUP(E1479,Lookup!$A$1:$B$68,2,FALSE)</f>
        <v>Pathology</v>
      </c>
      <c r="G1479" s="89" t="s">
        <v>2814</v>
      </c>
      <c r="H1479" s="76" t="s">
        <v>4904</v>
      </c>
      <c r="I1479" s="76" t="s">
        <v>3301</v>
      </c>
      <c r="J1479" s="91">
        <v>45449</v>
      </c>
      <c r="K1479" s="91">
        <v>45448</v>
      </c>
      <c r="L1479" s="89" t="s">
        <v>4759</v>
      </c>
      <c r="M1479" s="89" t="s">
        <v>4437</v>
      </c>
      <c r="N1479" s="89" t="s">
        <v>4438</v>
      </c>
      <c r="O1479" s="89" t="s">
        <v>96</v>
      </c>
      <c r="P1479" s="89" t="s">
        <v>736</v>
      </c>
      <c r="Q1479" s="89" t="s">
        <v>1923</v>
      </c>
      <c r="R1479" s="92" t="s">
        <v>91</v>
      </c>
      <c r="S1479" s="93" t="s">
        <v>91</v>
      </c>
      <c r="T1479" s="89"/>
      <c r="U1479" s="89" t="s">
        <v>3330</v>
      </c>
      <c r="V1479" s="89"/>
      <c r="W1479" s="89"/>
      <c r="X1479" s="89"/>
      <c r="Y1479" s="91"/>
    </row>
    <row r="1480" spans="1:25" x14ac:dyDescent="0.25">
      <c r="A1480" s="89">
        <v>56889</v>
      </c>
      <c r="B1480" s="90" t="s">
        <v>92</v>
      </c>
      <c r="C1480" s="89" t="s">
        <v>86</v>
      </c>
      <c r="D1480" s="89" t="s">
        <v>2943</v>
      </c>
      <c r="E1480" s="76" t="s">
        <v>1744</v>
      </c>
      <c r="F1480" s="76" t="str">
        <f>VLOOKUP(E1480,Lookup!$A$1:$B$68,2,FALSE)</f>
        <v>Pathology</v>
      </c>
      <c r="G1480" s="89" t="s">
        <v>2814</v>
      </c>
      <c r="H1480" s="76" t="s">
        <v>4904</v>
      </c>
      <c r="I1480" s="76" t="s">
        <v>3301</v>
      </c>
      <c r="J1480" s="91">
        <v>45449</v>
      </c>
      <c r="K1480" s="91">
        <v>45449</v>
      </c>
      <c r="L1480" s="89" t="s">
        <v>4759</v>
      </c>
      <c r="M1480" s="89" t="s">
        <v>4437</v>
      </c>
      <c r="N1480" s="89" t="s">
        <v>4457</v>
      </c>
      <c r="O1480" s="89" t="s">
        <v>96</v>
      </c>
      <c r="P1480" s="89" t="s">
        <v>736</v>
      </c>
      <c r="Q1480" s="89" t="s">
        <v>1923</v>
      </c>
      <c r="R1480" s="92" t="s">
        <v>91</v>
      </c>
      <c r="S1480" s="93" t="s">
        <v>91</v>
      </c>
      <c r="T1480" s="89"/>
      <c r="U1480" s="89" t="s">
        <v>3330</v>
      </c>
      <c r="V1480" s="89"/>
      <c r="W1480" s="89"/>
      <c r="X1480" s="89"/>
      <c r="Y1480" s="91"/>
    </row>
    <row r="1481" spans="1:25" x14ac:dyDescent="0.25">
      <c r="A1481" s="89">
        <v>56838</v>
      </c>
      <c r="B1481" s="90" t="s">
        <v>92</v>
      </c>
      <c r="C1481" s="89" t="s">
        <v>86</v>
      </c>
      <c r="D1481" s="89" t="s">
        <v>2719</v>
      </c>
      <c r="E1481" s="76" t="s">
        <v>831</v>
      </c>
      <c r="F1481" s="76" t="str">
        <f>VLOOKUP(E1481,Lookup!$A$1:$B$68,2,FALSE)</f>
        <v>Emergency Flow / ED</v>
      </c>
      <c r="G1481" s="89" t="s">
        <v>2720</v>
      </c>
      <c r="H1481" s="76" t="s">
        <v>4904</v>
      </c>
      <c r="I1481" s="76" t="s">
        <v>3217</v>
      </c>
      <c r="J1481" s="91">
        <v>45449</v>
      </c>
      <c r="K1481" s="91">
        <v>45449</v>
      </c>
      <c r="L1481" s="89" t="s">
        <v>4771</v>
      </c>
      <c r="M1481" s="89" t="s">
        <v>4464</v>
      </c>
      <c r="N1481" s="89" t="s">
        <v>4465</v>
      </c>
      <c r="O1481" s="89" t="s">
        <v>88</v>
      </c>
      <c r="P1481" s="89" t="s">
        <v>229</v>
      </c>
      <c r="Q1481" s="89" t="s">
        <v>4908</v>
      </c>
      <c r="R1481" s="92" t="s">
        <v>91</v>
      </c>
      <c r="S1481" s="93" t="s">
        <v>91</v>
      </c>
      <c r="T1481" s="89"/>
      <c r="U1481" s="89" t="s">
        <v>3095</v>
      </c>
      <c r="V1481" s="89"/>
      <c r="W1481" s="89"/>
      <c r="X1481" s="89"/>
      <c r="Y1481" s="91"/>
    </row>
    <row r="1482" spans="1:25" x14ac:dyDescent="0.25">
      <c r="A1482" s="89">
        <v>56868</v>
      </c>
      <c r="B1482" s="90" t="s">
        <v>92</v>
      </c>
      <c r="C1482" s="89" t="s">
        <v>155</v>
      </c>
      <c r="D1482" s="89" t="s">
        <v>2710</v>
      </c>
      <c r="E1482" s="76" t="s">
        <v>126</v>
      </c>
      <c r="F1482" s="76" t="str">
        <f>VLOOKUP(E1482,Lookup!$A$1:$B$68,2,FALSE)</f>
        <v>Emergency Flow / ED</v>
      </c>
      <c r="G1482" s="89" t="s">
        <v>2711</v>
      </c>
      <c r="H1482" s="76" t="s">
        <v>4904</v>
      </c>
      <c r="I1482" s="76" t="s">
        <v>3243</v>
      </c>
      <c r="J1482" s="91">
        <v>45449</v>
      </c>
      <c r="K1482" s="91">
        <v>45449</v>
      </c>
      <c r="L1482" s="89" t="s">
        <v>4752</v>
      </c>
      <c r="M1482" s="89" t="s">
        <v>4472</v>
      </c>
      <c r="N1482" s="89" t="s">
        <v>4473</v>
      </c>
      <c r="O1482" s="89" t="s">
        <v>192</v>
      </c>
      <c r="P1482" s="89" t="s">
        <v>4474</v>
      </c>
      <c r="Q1482" s="89" t="s">
        <v>653</v>
      </c>
      <c r="R1482" s="92" t="s">
        <v>91</v>
      </c>
      <c r="S1482" s="93" t="s">
        <v>91</v>
      </c>
      <c r="T1482" s="89"/>
      <c r="U1482" s="89" t="s">
        <v>3095</v>
      </c>
      <c r="V1482" s="89"/>
      <c r="W1482" s="89"/>
      <c r="X1482" s="89"/>
      <c r="Y1482" s="91"/>
    </row>
    <row r="1483" spans="1:25" x14ac:dyDescent="0.25">
      <c r="A1483" s="89">
        <v>56893</v>
      </c>
      <c r="B1483" s="108" t="s">
        <v>1895</v>
      </c>
      <c r="C1483" s="89" t="s">
        <v>125</v>
      </c>
      <c r="D1483" s="89" t="s">
        <v>2894</v>
      </c>
      <c r="E1483" s="76" t="s">
        <v>528</v>
      </c>
      <c r="F1483" s="76" t="str">
        <f>VLOOKUP(E1483,Lookup!$A$1:$B$68,2,FALSE)</f>
        <v>Integrated Surgery</v>
      </c>
      <c r="G1483" s="89" t="s">
        <v>3554</v>
      </c>
      <c r="H1483" s="76" t="s">
        <v>4970</v>
      </c>
      <c r="I1483" s="76" t="s">
        <v>3555</v>
      </c>
      <c r="J1483" s="91">
        <v>45449</v>
      </c>
      <c r="K1483" s="91">
        <v>45449</v>
      </c>
      <c r="L1483" s="89" t="s">
        <v>4763</v>
      </c>
      <c r="M1483" s="89" t="s">
        <v>4468</v>
      </c>
      <c r="N1483" s="89" t="s">
        <v>4469</v>
      </c>
      <c r="O1483" s="89" t="s">
        <v>150</v>
      </c>
      <c r="P1483" s="89" t="s">
        <v>151</v>
      </c>
      <c r="Q1483" s="89" t="s">
        <v>1040</v>
      </c>
      <c r="R1483" s="96" t="s">
        <v>104</v>
      </c>
      <c r="S1483" s="89"/>
      <c r="T1483" s="89"/>
      <c r="U1483" s="89"/>
      <c r="V1483" s="89"/>
      <c r="W1483" s="89"/>
      <c r="X1483" s="89"/>
      <c r="Y1483" s="91"/>
    </row>
    <row r="1484" spans="1:25" x14ac:dyDescent="0.25">
      <c r="A1484" s="89">
        <v>56884</v>
      </c>
      <c r="B1484" s="90" t="s">
        <v>183</v>
      </c>
      <c r="C1484" s="89" t="s">
        <v>86</v>
      </c>
      <c r="D1484" s="89" t="s">
        <v>2819</v>
      </c>
      <c r="E1484" s="76" t="s">
        <v>245</v>
      </c>
      <c r="F1484" s="76" t="str">
        <f>VLOOKUP(E1484,Lookup!$A$1:$B$68,2,FALSE)</f>
        <v>Specialist Surgery</v>
      </c>
      <c r="G1484" s="89" t="s">
        <v>2817</v>
      </c>
      <c r="H1484" s="76" t="s">
        <v>4904</v>
      </c>
      <c r="I1484" s="76" t="s">
        <v>3299</v>
      </c>
      <c r="J1484" s="91">
        <v>45449</v>
      </c>
      <c r="K1484" s="91">
        <v>45449</v>
      </c>
      <c r="L1484" s="89" t="s">
        <v>4787</v>
      </c>
      <c r="M1484" s="89" t="s">
        <v>4461</v>
      </c>
      <c r="N1484" s="89" t="s">
        <v>4462</v>
      </c>
      <c r="O1484" s="89" t="s">
        <v>127</v>
      </c>
      <c r="P1484" s="89" t="s">
        <v>467</v>
      </c>
      <c r="Q1484" s="89" t="s">
        <v>4463</v>
      </c>
      <c r="R1484" s="92" t="s">
        <v>91</v>
      </c>
      <c r="S1484" s="93" t="s">
        <v>91</v>
      </c>
      <c r="T1484" s="101" t="s">
        <v>91</v>
      </c>
      <c r="U1484" s="89" t="s">
        <v>5981</v>
      </c>
      <c r="V1484" s="89" t="s">
        <v>5982</v>
      </c>
      <c r="W1484" s="89"/>
      <c r="X1484" s="89" t="s">
        <v>5983</v>
      </c>
      <c r="Y1484" s="91"/>
    </row>
    <row r="1485" spans="1:25" x14ac:dyDescent="0.25">
      <c r="A1485" s="89">
        <v>56928</v>
      </c>
      <c r="B1485" s="90" t="s">
        <v>92</v>
      </c>
      <c r="C1485" s="89" t="s">
        <v>86</v>
      </c>
      <c r="D1485" s="89" t="s">
        <v>2823</v>
      </c>
      <c r="E1485" s="76" t="s">
        <v>1989</v>
      </c>
      <c r="F1485" s="76" t="str">
        <f>VLOOKUP(E1485,Lookup!$A$1:$B$68,2,FALSE)</f>
        <v>Pathology</v>
      </c>
      <c r="G1485" s="89" t="s">
        <v>2953</v>
      </c>
      <c r="H1485" s="76" t="s">
        <v>4923</v>
      </c>
      <c r="I1485" s="76" t="s">
        <v>3301</v>
      </c>
      <c r="J1485" s="91">
        <v>45450</v>
      </c>
      <c r="K1485" s="91">
        <v>45441</v>
      </c>
      <c r="L1485" s="89"/>
      <c r="M1485" s="89" t="s">
        <v>4269</v>
      </c>
      <c r="N1485" s="89" t="s">
        <v>4270</v>
      </c>
      <c r="O1485" s="89" t="s">
        <v>96</v>
      </c>
      <c r="P1485" s="89" t="s">
        <v>97</v>
      </c>
      <c r="Q1485" s="89" t="s">
        <v>311</v>
      </c>
      <c r="R1485" s="92" t="s">
        <v>91</v>
      </c>
      <c r="S1485" s="93" t="s">
        <v>91</v>
      </c>
      <c r="T1485" s="89"/>
      <c r="U1485" s="89" t="s">
        <v>5490</v>
      </c>
      <c r="V1485" s="89"/>
      <c r="W1485" s="89"/>
      <c r="X1485" s="89"/>
      <c r="Y1485" s="91"/>
    </row>
    <row r="1486" spans="1:25" x14ac:dyDescent="0.25">
      <c r="A1486" s="89">
        <v>56927</v>
      </c>
      <c r="B1486" s="90" t="s">
        <v>92</v>
      </c>
      <c r="C1486" s="89" t="s">
        <v>155</v>
      </c>
      <c r="D1486" s="89" t="s">
        <v>2719</v>
      </c>
      <c r="E1486" s="76" t="s">
        <v>831</v>
      </c>
      <c r="F1486" s="76" t="str">
        <f>VLOOKUP(E1486,Lookup!$A$1:$B$68,2,FALSE)</f>
        <v>Emergency Flow / ED</v>
      </c>
      <c r="G1486" s="89" t="s">
        <v>2844</v>
      </c>
      <c r="H1486" s="76" t="s">
        <v>4904</v>
      </c>
      <c r="I1486" s="76" t="s">
        <v>3224</v>
      </c>
      <c r="J1486" s="91">
        <v>45450</v>
      </c>
      <c r="K1486" s="91">
        <v>45442</v>
      </c>
      <c r="L1486" s="89" t="s">
        <v>4773</v>
      </c>
      <c r="M1486" s="89" t="s">
        <v>4277</v>
      </c>
      <c r="N1486" s="89" t="s">
        <v>4278</v>
      </c>
      <c r="O1486" s="89" t="s">
        <v>135</v>
      </c>
      <c r="P1486" s="89" t="s">
        <v>166</v>
      </c>
      <c r="Q1486" s="89" t="s">
        <v>98</v>
      </c>
      <c r="R1486" s="96" t="s">
        <v>104</v>
      </c>
      <c r="S1486" s="93" t="s">
        <v>91</v>
      </c>
      <c r="T1486" s="89"/>
      <c r="U1486" s="89" t="s">
        <v>976</v>
      </c>
      <c r="V1486" s="89"/>
      <c r="W1486" s="89"/>
      <c r="X1486" s="89"/>
      <c r="Y1486" s="91"/>
    </row>
    <row r="1487" spans="1:25" x14ac:dyDescent="0.25">
      <c r="A1487" s="89">
        <v>56917</v>
      </c>
      <c r="B1487" s="90" t="s">
        <v>85</v>
      </c>
      <c r="C1487" s="89" t="s">
        <v>86</v>
      </c>
      <c r="D1487" s="89" t="s">
        <v>2723</v>
      </c>
      <c r="E1487" s="76" t="s">
        <v>36</v>
      </c>
      <c r="F1487" s="76" t="str">
        <f>VLOOKUP(E1487,Lookup!$A$1:$B$68,2,FALSE)</f>
        <v>Emergency Flow / ED</v>
      </c>
      <c r="G1487" s="89" t="s">
        <v>2724</v>
      </c>
      <c r="H1487" s="76" t="s">
        <v>4904</v>
      </c>
      <c r="I1487" s="76" t="s">
        <v>36</v>
      </c>
      <c r="J1487" s="91">
        <v>45450</v>
      </c>
      <c r="K1487" s="91">
        <v>45443</v>
      </c>
      <c r="L1487" s="89"/>
      <c r="M1487" s="89" t="s">
        <v>4306</v>
      </c>
      <c r="N1487" s="89" t="s">
        <v>4307</v>
      </c>
      <c r="O1487" s="89" t="s">
        <v>210</v>
      </c>
      <c r="P1487" s="89" t="s">
        <v>211</v>
      </c>
      <c r="Q1487" s="89" t="s">
        <v>4308</v>
      </c>
      <c r="R1487" s="96" t="s">
        <v>104</v>
      </c>
      <c r="S1487" s="93" t="s">
        <v>91</v>
      </c>
      <c r="T1487" s="89"/>
      <c r="U1487" s="89" t="s">
        <v>3095</v>
      </c>
      <c r="V1487" s="89"/>
      <c r="W1487" s="89"/>
      <c r="X1487" s="89"/>
      <c r="Y1487" s="91"/>
    </row>
    <row r="1488" spans="1:25" x14ac:dyDescent="0.25">
      <c r="A1488" s="89">
        <v>56906</v>
      </c>
      <c r="B1488" s="90" t="s">
        <v>92</v>
      </c>
      <c r="C1488" s="89" t="s">
        <v>86</v>
      </c>
      <c r="D1488" s="89" t="s">
        <v>2716</v>
      </c>
      <c r="E1488" s="76" t="s">
        <v>87</v>
      </c>
      <c r="F1488" s="76" t="str">
        <f>VLOOKUP(E1488,Lookup!$A$1:$B$68,2,FALSE)</f>
        <v>Integrated Surgery</v>
      </c>
      <c r="G1488" s="89" t="s">
        <v>2745</v>
      </c>
      <c r="H1488" s="76" t="s">
        <v>4904</v>
      </c>
      <c r="I1488" s="76" t="s">
        <v>3279</v>
      </c>
      <c r="J1488" s="91">
        <v>45450</v>
      </c>
      <c r="K1488" s="91">
        <v>45449</v>
      </c>
      <c r="L1488" s="89" t="s">
        <v>4779</v>
      </c>
      <c r="M1488" s="89" t="s">
        <v>4458</v>
      </c>
      <c r="N1488" s="89" t="s">
        <v>4459</v>
      </c>
      <c r="O1488" s="89" t="s">
        <v>88</v>
      </c>
      <c r="P1488" s="89" t="s">
        <v>90</v>
      </c>
      <c r="Q1488" s="89" t="s">
        <v>157</v>
      </c>
      <c r="R1488" s="92" t="s">
        <v>91</v>
      </c>
      <c r="S1488" s="93" t="s">
        <v>91</v>
      </c>
      <c r="T1488" s="89"/>
      <c r="U1488" s="89" t="s">
        <v>4460</v>
      </c>
      <c r="V1488" s="89"/>
      <c r="W1488" s="89"/>
      <c r="X1488" s="89"/>
      <c r="Y1488" s="91"/>
    </row>
    <row r="1489" spans="1:25" x14ac:dyDescent="0.25">
      <c r="A1489" s="89">
        <v>56916</v>
      </c>
      <c r="B1489" s="90" t="s">
        <v>92</v>
      </c>
      <c r="C1489" s="89" t="s">
        <v>125</v>
      </c>
      <c r="D1489" s="89" t="s">
        <v>2719</v>
      </c>
      <c r="E1489" s="76" t="s">
        <v>831</v>
      </c>
      <c r="F1489" s="76" t="str">
        <f>VLOOKUP(E1489,Lookup!$A$1:$B$68,2,FALSE)</f>
        <v>Emergency Flow / ED</v>
      </c>
      <c r="G1489" s="89" t="s">
        <v>2720</v>
      </c>
      <c r="H1489" s="76" t="s">
        <v>4904</v>
      </c>
      <c r="I1489" s="76" t="s">
        <v>3217</v>
      </c>
      <c r="J1489" s="91">
        <v>45450</v>
      </c>
      <c r="K1489" s="91">
        <v>45449</v>
      </c>
      <c r="L1489" s="89" t="s">
        <v>4777</v>
      </c>
      <c r="M1489" s="89" t="s">
        <v>4475</v>
      </c>
      <c r="N1489" s="89" t="s">
        <v>4476</v>
      </c>
      <c r="O1489" s="89" t="s">
        <v>4942</v>
      </c>
      <c r="P1489" s="89" t="s">
        <v>354</v>
      </c>
      <c r="Q1489" s="89" t="s">
        <v>355</v>
      </c>
      <c r="R1489" s="96" t="s">
        <v>104</v>
      </c>
      <c r="S1489" s="100" t="s">
        <v>104</v>
      </c>
      <c r="T1489" s="89"/>
      <c r="U1489" s="89" t="s">
        <v>4477</v>
      </c>
      <c r="V1489" s="89"/>
      <c r="W1489" s="89"/>
      <c r="X1489" s="89"/>
      <c r="Y1489" s="91"/>
    </row>
    <row r="1490" spans="1:25" x14ac:dyDescent="0.25">
      <c r="A1490" s="89">
        <v>56954</v>
      </c>
      <c r="B1490" s="90" t="s">
        <v>92</v>
      </c>
      <c r="C1490" s="89" t="s">
        <v>86</v>
      </c>
      <c r="D1490" s="89" t="s">
        <v>2719</v>
      </c>
      <c r="E1490" s="76" t="s">
        <v>831</v>
      </c>
      <c r="F1490" s="76" t="str">
        <f>VLOOKUP(E1490,Lookup!$A$1:$B$68,2,FALSE)</f>
        <v>Emergency Flow / ED</v>
      </c>
      <c r="G1490" s="89" t="s">
        <v>2720</v>
      </c>
      <c r="H1490" s="76" t="s">
        <v>4904</v>
      </c>
      <c r="I1490" s="76" t="s">
        <v>3217</v>
      </c>
      <c r="J1490" s="91">
        <v>45450</v>
      </c>
      <c r="K1490" s="91">
        <v>45450</v>
      </c>
      <c r="L1490" s="89" t="s">
        <v>5032</v>
      </c>
      <c r="M1490" s="89" t="s">
        <v>4511</v>
      </c>
      <c r="N1490" s="89" t="s">
        <v>4512</v>
      </c>
      <c r="O1490" s="89" t="s">
        <v>88</v>
      </c>
      <c r="P1490" s="89" t="s">
        <v>158</v>
      </c>
      <c r="Q1490" s="89" t="s">
        <v>89</v>
      </c>
      <c r="R1490" s="92" t="s">
        <v>91</v>
      </c>
      <c r="S1490" s="93" t="s">
        <v>91</v>
      </c>
      <c r="T1490" s="89"/>
      <c r="U1490" s="89" t="s">
        <v>4513</v>
      </c>
      <c r="V1490" s="89"/>
      <c r="W1490" s="89"/>
      <c r="X1490" s="89"/>
      <c r="Y1490" s="91"/>
    </row>
    <row r="1491" spans="1:25" x14ac:dyDescent="0.25">
      <c r="A1491" s="89">
        <v>56967</v>
      </c>
      <c r="B1491" s="90" t="s">
        <v>85</v>
      </c>
      <c r="C1491" s="89" t="s">
        <v>86</v>
      </c>
      <c r="D1491" s="89" t="s">
        <v>2894</v>
      </c>
      <c r="E1491" s="76" t="s">
        <v>528</v>
      </c>
      <c r="F1491" s="76" t="str">
        <f>VLOOKUP(E1491,Lookup!$A$1:$B$68,2,FALSE)</f>
        <v>Integrated Surgery</v>
      </c>
      <c r="G1491" s="89" t="s">
        <v>2871</v>
      </c>
      <c r="H1491" s="76" t="s">
        <v>4904</v>
      </c>
      <c r="I1491" s="76" t="s">
        <v>3221</v>
      </c>
      <c r="J1491" s="91">
        <v>45450</v>
      </c>
      <c r="K1491" s="91">
        <v>45450</v>
      </c>
      <c r="L1491" s="89"/>
      <c r="M1491" s="89" t="s">
        <v>4478</v>
      </c>
      <c r="N1491" s="89" t="s">
        <v>4479</v>
      </c>
      <c r="O1491" s="89" t="s">
        <v>150</v>
      </c>
      <c r="P1491" s="89" t="s">
        <v>151</v>
      </c>
      <c r="Q1491" s="89" t="s">
        <v>4480</v>
      </c>
      <c r="R1491" s="96" t="s">
        <v>104</v>
      </c>
      <c r="S1491" s="98" t="s">
        <v>99</v>
      </c>
      <c r="T1491" s="89"/>
      <c r="U1491" s="89" t="s">
        <v>4479</v>
      </c>
      <c r="V1491" s="89"/>
      <c r="W1491" s="89"/>
      <c r="X1491" s="89"/>
      <c r="Y1491" s="91"/>
    </row>
    <row r="1492" spans="1:25" x14ac:dyDescent="0.25">
      <c r="A1492" s="89">
        <v>56978</v>
      </c>
      <c r="B1492" s="90" t="s">
        <v>85</v>
      </c>
      <c r="C1492" s="89" t="s">
        <v>86</v>
      </c>
      <c r="D1492" s="89" t="s">
        <v>2723</v>
      </c>
      <c r="E1492" s="76" t="s">
        <v>36</v>
      </c>
      <c r="F1492" s="76" t="str">
        <f>VLOOKUP(E1492,Lookup!$A$1:$B$68,2,FALSE)</f>
        <v>Emergency Flow / ED</v>
      </c>
      <c r="G1492" s="89" t="s">
        <v>2724</v>
      </c>
      <c r="H1492" s="76" t="s">
        <v>4904</v>
      </c>
      <c r="I1492" s="76" t="s">
        <v>36</v>
      </c>
      <c r="J1492" s="91">
        <v>45450</v>
      </c>
      <c r="K1492" s="91">
        <v>45450</v>
      </c>
      <c r="L1492" s="89" t="s">
        <v>5571</v>
      </c>
      <c r="M1492" s="89" t="s">
        <v>4501</v>
      </c>
      <c r="N1492" s="89" t="s">
        <v>4502</v>
      </c>
      <c r="O1492" s="89" t="s">
        <v>115</v>
      </c>
      <c r="P1492" s="89" t="s">
        <v>116</v>
      </c>
      <c r="Q1492" s="89" t="s">
        <v>1296</v>
      </c>
      <c r="R1492" s="96" t="s">
        <v>104</v>
      </c>
      <c r="S1492" s="98" t="s">
        <v>99</v>
      </c>
      <c r="T1492" s="101" t="s">
        <v>91</v>
      </c>
      <c r="U1492" s="89" t="s">
        <v>4503</v>
      </c>
      <c r="V1492" s="89" t="s">
        <v>4504</v>
      </c>
      <c r="W1492" s="89"/>
      <c r="X1492" s="89" t="s">
        <v>4505</v>
      </c>
      <c r="Y1492" s="91"/>
    </row>
    <row r="1493" spans="1:25" x14ac:dyDescent="0.25">
      <c r="A1493" s="89">
        <v>56985</v>
      </c>
      <c r="B1493" s="90" t="s">
        <v>92</v>
      </c>
      <c r="C1493" s="89" t="s">
        <v>86</v>
      </c>
      <c r="D1493" s="89" t="s">
        <v>2719</v>
      </c>
      <c r="E1493" s="76" t="s">
        <v>831</v>
      </c>
      <c r="F1493" s="76" t="str">
        <f>VLOOKUP(E1493,Lookup!$A$1:$B$68,2,FALSE)</f>
        <v>Emergency Flow / ED</v>
      </c>
      <c r="G1493" s="89" t="s">
        <v>2720</v>
      </c>
      <c r="H1493" s="76" t="s">
        <v>4904</v>
      </c>
      <c r="I1493" s="76" t="s">
        <v>3217</v>
      </c>
      <c r="J1493" s="91">
        <v>45450</v>
      </c>
      <c r="K1493" s="91">
        <v>45450</v>
      </c>
      <c r="L1493" s="89"/>
      <c r="M1493" s="89" t="s">
        <v>4506</v>
      </c>
      <c r="N1493" s="89" t="s">
        <v>4507</v>
      </c>
      <c r="O1493" s="89" t="s">
        <v>88</v>
      </c>
      <c r="P1493" s="89" t="s">
        <v>4909</v>
      </c>
      <c r="Q1493" s="89" t="s">
        <v>4927</v>
      </c>
      <c r="R1493" s="94" t="s">
        <v>99</v>
      </c>
      <c r="S1493" s="98" t="s">
        <v>99</v>
      </c>
      <c r="T1493" s="89"/>
      <c r="U1493" s="89" t="s">
        <v>3095</v>
      </c>
      <c r="V1493" s="89"/>
      <c r="W1493" s="89"/>
      <c r="X1493" s="89"/>
      <c r="Y1493" s="91"/>
    </row>
    <row r="1494" spans="1:25" x14ac:dyDescent="0.25">
      <c r="A1494" s="89">
        <v>56988</v>
      </c>
      <c r="B1494" s="90" t="s">
        <v>92</v>
      </c>
      <c r="C1494" s="89" t="s">
        <v>86</v>
      </c>
      <c r="D1494" s="89" t="s">
        <v>2719</v>
      </c>
      <c r="E1494" s="76" t="s">
        <v>831</v>
      </c>
      <c r="F1494" s="76" t="str">
        <f>VLOOKUP(E1494,Lookup!$A$1:$B$68,2,FALSE)</f>
        <v>Emergency Flow / ED</v>
      </c>
      <c r="G1494" s="89" t="s">
        <v>2720</v>
      </c>
      <c r="H1494" s="76" t="s">
        <v>4904</v>
      </c>
      <c r="I1494" s="76" t="s">
        <v>3217</v>
      </c>
      <c r="J1494" s="91">
        <v>45450</v>
      </c>
      <c r="K1494" s="91">
        <v>45450</v>
      </c>
      <c r="L1494" s="89" t="s">
        <v>4819</v>
      </c>
      <c r="M1494" s="89" t="s">
        <v>4508</v>
      </c>
      <c r="N1494" s="89" t="s">
        <v>4509</v>
      </c>
      <c r="O1494" s="89" t="s">
        <v>88</v>
      </c>
      <c r="P1494" s="89" t="s">
        <v>158</v>
      </c>
      <c r="Q1494" s="89" t="s">
        <v>157</v>
      </c>
      <c r="R1494" s="92" t="s">
        <v>91</v>
      </c>
      <c r="S1494" s="93" t="s">
        <v>91</v>
      </c>
      <c r="T1494" s="89"/>
      <c r="U1494" s="89" t="s">
        <v>3095</v>
      </c>
      <c r="V1494" s="89"/>
      <c r="W1494" s="89"/>
      <c r="X1494" s="89"/>
      <c r="Y1494" s="91"/>
    </row>
    <row r="1495" spans="1:25" x14ac:dyDescent="0.25">
      <c r="A1495" s="89">
        <v>56953</v>
      </c>
      <c r="B1495" s="90" t="s">
        <v>92</v>
      </c>
      <c r="C1495" s="89" t="s">
        <v>86</v>
      </c>
      <c r="D1495" s="89" t="s">
        <v>2719</v>
      </c>
      <c r="E1495" s="76" t="s">
        <v>831</v>
      </c>
      <c r="F1495" s="76" t="str">
        <f>VLOOKUP(E1495,Lookup!$A$1:$B$68,2,FALSE)</f>
        <v>Emergency Flow / ED</v>
      </c>
      <c r="G1495" s="89" t="s">
        <v>2720</v>
      </c>
      <c r="H1495" s="76" t="s">
        <v>4904</v>
      </c>
      <c r="I1495" s="76" t="s">
        <v>3217</v>
      </c>
      <c r="J1495" s="91">
        <v>45450</v>
      </c>
      <c r="K1495" s="91">
        <v>45450</v>
      </c>
      <c r="L1495" s="89" t="s">
        <v>4806</v>
      </c>
      <c r="M1495" s="89" t="s">
        <v>4491</v>
      </c>
      <c r="N1495" s="89" t="s">
        <v>4492</v>
      </c>
      <c r="O1495" s="89" t="s">
        <v>88</v>
      </c>
      <c r="P1495" s="89" t="s">
        <v>158</v>
      </c>
      <c r="Q1495" s="89" t="s">
        <v>157</v>
      </c>
      <c r="R1495" s="92" t="s">
        <v>91</v>
      </c>
      <c r="S1495" s="93" t="s">
        <v>91</v>
      </c>
      <c r="T1495" s="89"/>
      <c r="U1495" s="89" t="s">
        <v>4493</v>
      </c>
      <c r="V1495" s="89"/>
      <c r="W1495" s="89"/>
      <c r="X1495" s="89"/>
      <c r="Y1495" s="91"/>
    </row>
    <row r="1496" spans="1:25" x14ac:dyDescent="0.25">
      <c r="A1496" s="89">
        <v>56983</v>
      </c>
      <c r="B1496" s="90" t="s">
        <v>183</v>
      </c>
      <c r="C1496" s="89" t="s">
        <v>86</v>
      </c>
      <c r="D1496" s="89" t="s">
        <v>2725</v>
      </c>
      <c r="E1496" s="76" t="s">
        <v>1449</v>
      </c>
      <c r="F1496" s="76" t="str">
        <f>VLOOKUP(E1496,Lookup!$A$1:$B$68,2,FALSE)</f>
        <v>Pathology</v>
      </c>
      <c r="G1496" s="89" t="s">
        <v>2744</v>
      </c>
      <c r="H1496" s="76" t="s">
        <v>4904</v>
      </c>
      <c r="I1496" s="76" t="s">
        <v>3212</v>
      </c>
      <c r="J1496" s="91">
        <v>45450</v>
      </c>
      <c r="K1496" s="91">
        <v>45450</v>
      </c>
      <c r="L1496" s="89" t="s">
        <v>5570</v>
      </c>
      <c r="M1496" s="89" t="s">
        <v>4481</v>
      </c>
      <c r="N1496" s="89" t="s">
        <v>4482</v>
      </c>
      <c r="O1496" s="89" t="s">
        <v>115</v>
      </c>
      <c r="P1496" s="89" t="s">
        <v>647</v>
      </c>
      <c r="Q1496" s="89" t="s">
        <v>648</v>
      </c>
      <c r="R1496" s="96" t="s">
        <v>104</v>
      </c>
      <c r="S1496" s="98" t="s">
        <v>99</v>
      </c>
      <c r="T1496" s="105" t="s">
        <v>99</v>
      </c>
      <c r="U1496" s="89" t="s">
        <v>4483</v>
      </c>
      <c r="V1496" s="89" t="s">
        <v>4484</v>
      </c>
      <c r="W1496" s="89"/>
      <c r="X1496" s="89" t="s">
        <v>4485</v>
      </c>
      <c r="Y1496" s="91"/>
    </row>
    <row r="1497" spans="1:25" x14ac:dyDescent="0.25">
      <c r="A1497" s="89">
        <v>56960</v>
      </c>
      <c r="B1497" s="90" t="s">
        <v>92</v>
      </c>
      <c r="C1497" s="89" t="s">
        <v>86</v>
      </c>
      <c r="D1497" s="89" t="s">
        <v>2719</v>
      </c>
      <c r="E1497" s="76" t="s">
        <v>831</v>
      </c>
      <c r="F1497" s="76" t="str">
        <f>VLOOKUP(E1497,Lookup!$A$1:$B$68,2,FALSE)</f>
        <v>Emergency Flow / ED</v>
      </c>
      <c r="G1497" s="89" t="s">
        <v>2720</v>
      </c>
      <c r="H1497" s="76" t="s">
        <v>4904</v>
      </c>
      <c r="I1497" s="76" t="s">
        <v>3217</v>
      </c>
      <c r="J1497" s="91">
        <v>45450</v>
      </c>
      <c r="K1497" s="91">
        <v>45450</v>
      </c>
      <c r="L1497" s="89" t="s">
        <v>5566</v>
      </c>
      <c r="M1497" s="89" t="s">
        <v>4488</v>
      </c>
      <c r="N1497" s="89" t="s">
        <v>4489</v>
      </c>
      <c r="O1497" s="89" t="s">
        <v>176</v>
      </c>
      <c r="P1497" s="89" t="s">
        <v>177</v>
      </c>
      <c r="Q1497" s="89" t="s">
        <v>98</v>
      </c>
      <c r="R1497" s="92" t="s">
        <v>91</v>
      </c>
      <c r="S1497" s="93" t="s">
        <v>91</v>
      </c>
      <c r="T1497" s="89"/>
      <c r="U1497" s="89" t="s">
        <v>4490</v>
      </c>
      <c r="V1497" s="89"/>
      <c r="W1497" s="89"/>
      <c r="X1497" s="89"/>
      <c r="Y1497" s="91"/>
    </row>
    <row r="1498" spans="1:25" x14ac:dyDescent="0.25">
      <c r="A1498" s="89">
        <v>57005</v>
      </c>
      <c r="B1498" s="90" t="s">
        <v>92</v>
      </c>
      <c r="C1498" s="89" t="s">
        <v>86</v>
      </c>
      <c r="D1498" s="89" t="s">
        <v>2725</v>
      </c>
      <c r="E1498" s="76" t="s">
        <v>1449</v>
      </c>
      <c r="F1498" s="76" t="str">
        <f>VLOOKUP(E1498,Lookup!$A$1:$B$68,2,FALSE)</f>
        <v>Pathology</v>
      </c>
      <c r="G1498" s="89" t="s">
        <v>2824</v>
      </c>
      <c r="H1498" s="76" t="s">
        <v>4923</v>
      </c>
      <c r="I1498" s="76" t="s">
        <v>3280</v>
      </c>
      <c r="J1498" s="91">
        <v>45451</v>
      </c>
      <c r="K1498" s="91">
        <v>45449</v>
      </c>
      <c r="L1498" s="89" t="s">
        <v>4958</v>
      </c>
      <c r="M1498" s="89" t="s">
        <v>4470</v>
      </c>
      <c r="N1498" s="89" t="s">
        <v>4471</v>
      </c>
      <c r="O1498" s="89" t="s">
        <v>115</v>
      </c>
      <c r="P1498" s="89" t="s">
        <v>647</v>
      </c>
      <c r="Q1498" s="89" t="s">
        <v>648</v>
      </c>
      <c r="R1498" s="96" t="s">
        <v>104</v>
      </c>
      <c r="S1498" s="100" t="s">
        <v>104</v>
      </c>
      <c r="T1498" s="89"/>
      <c r="U1498" s="89" t="s">
        <v>3330</v>
      </c>
      <c r="V1498" s="89"/>
      <c r="W1498" s="89"/>
      <c r="X1498" s="89"/>
      <c r="Y1498" s="91"/>
    </row>
    <row r="1499" spans="1:25" x14ac:dyDescent="0.25">
      <c r="A1499" s="89">
        <v>57011</v>
      </c>
      <c r="B1499" s="90" t="s">
        <v>183</v>
      </c>
      <c r="C1499" s="89" t="s">
        <v>86</v>
      </c>
      <c r="D1499" s="89" t="s">
        <v>2746</v>
      </c>
      <c r="E1499" s="76" t="s">
        <v>110</v>
      </c>
      <c r="F1499" s="76" t="str">
        <f>VLOOKUP(E1499,Lookup!$A$1:$B$68,2,FALSE)</f>
        <v>Medicine</v>
      </c>
      <c r="G1499" s="89" t="s">
        <v>5821</v>
      </c>
      <c r="H1499" s="76" t="s">
        <v>5822</v>
      </c>
      <c r="I1499" s="76" t="s">
        <v>5811</v>
      </c>
      <c r="J1499" s="91">
        <v>45451</v>
      </c>
      <c r="K1499" s="91">
        <v>45451</v>
      </c>
      <c r="L1499" s="89" t="s">
        <v>4755</v>
      </c>
      <c r="M1499" s="89" t="s">
        <v>4519</v>
      </c>
      <c r="N1499" s="89" t="s">
        <v>4520</v>
      </c>
      <c r="O1499" s="89" t="s">
        <v>135</v>
      </c>
      <c r="P1499" s="89" t="s">
        <v>205</v>
      </c>
      <c r="Q1499" s="89" t="s">
        <v>206</v>
      </c>
      <c r="R1499" s="92" t="s">
        <v>91</v>
      </c>
      <c r="S1499" s="98" t="s">
        <v>99</v>
      </c>
      <c r="T1499" s="105" t="s">
        <v>99</v>
      </c>
      <c r="U1499" s="89" t="s">
        <v>3082</v>
      </c>
      <c r="V1499" s="89" t="s">
        <v>5985</v>
      </c>
      <c r="W1499" s="89"/>
      <c r="X1499" s="89" t="s">
        <v>5986</v>
      </c>
      <c r="Y1499" s="91"/>
    </row>
    <row r="1500" spans="1:25" x14ac:dyDescent="0.25">
      <c r="A1500" s="89">
        <v>57018</v>
      </c>
      <c r="B1500" s="90" t="s">
        <v>92</v>
      </c>
      <c r="C1500" s="89" t="s">
        <v>86</v>
      </c>
      <c r="D1500" s="89" t="s">
        <v>2746</v>
      </c>
      <c r="E1500" s="76" t="s">
        <v>110</v>
      </c>
      <c r="F1500" s="76" t="str">
        <f>VLOOKUP(E1500,Lookup!$A$1:$B$68,2,FALSE)</f>
        <v>Medicine</v>
      </c>
      <c r="G1500" s="89" t="s">
        <v>2707</v>
      </c>
      <c r="H1500" s="76" t="s">
        <v>4904</v>
      </c>
      <c r="I1500" s="76" t="s">
        <v>3260</v>
      </c>
      <c r="J1500" s="91">
        <v>45451</v>
      </c>
      <c r="K1500" s="91">
        <v>45451</v>
      </c>
      <c r="L1500" s="89" t="s">
        <v>4845</v>
      </c>
      <c r="M1500" s="89" t="s">
        <v>4516</v>
      </c>
      <c r="N1500" s="89" t="s">
        <v>4517</v>
      </c>
      <c r="O1500" s="89" t="s">
        <v>135</v>
      </c>
      <c r="P1500" s="89" t="s">
        <v>136</v>
      </c>
      <c r="Q1500" s="89" t="s">
        <v>339</v>
      </c>
      <c r="R1500" s="92" t="s">
        <v>91</v>
      </c>
      <c r="S1500" s="93" t="s">
        <v>91</v>
      </c>
      <c r="T1500" s="89"/>
      <c r="U1500" s="89" t="s">
        <v>3095</v>
      </c>
      <c r="V1500" s="89"/>
      <c r="W1500" s="89"/>
      <c r="X1500" s="89"/>
      <c r="Y1500" s="91"/>
    </row>
    <row r="1501" spans="1:25" x14ac:dyDescent="0.25">
      <c r="A1501" s="89">
        <v>57034</v>
      </c>
      <c r="B1501" s="90" t="s">
        <v>183</v>
      </c>
      <c r="C1501" s="89" t="s">
        <v>86</v>
      </c>
      <c r="D1501" s="89" t="s">
        <v>2721</v>
      </c>
      <c r="E1501" s="76" t="s">
        <v>100</v>
      </c>
      <c r="F1501" s="76" t="str">
        <f>VLOOKUP(E1501,Lookup!$A$1:$B$68,2,FALSE)</f>
        <v>Specialist Surgery</v>
      </c>
      <c r="G1501" s="89" t="s">
        <v>2733</v>
      </c>
      <c r="H1501" s="76" t="s">
        <v>4904</v>
      </c>
      <c r="I1501" s="76" t="s">
        <v>3312</v>
      </c>
      <c r="J1501" s="91">
        <v>45452</v>
      </c>
      <c r="K1501" s="91">
        <v>45451</v>
      </c>
      <c r="L1501" s="89" t="s">
        <v>4797</v>
      </c>
      <c r="M1501" s="89" t="s">
        <v>4521</v>
      </c>
      <c r="N1501" s="89" t="s">
        <v>4522</v>
      </c>
      <c r="O1501" s="89" t="s">
        <v>88</v>
      </c>
      <c r="P1501" s="89" t="s">
        <v>4909</v>
      </c>
      <c r="Q1501" s="89" t="s">
        <v>4927</v>
      </c>
      <c r="R1501" s="92" t="s">
        <v>91</v>
      </c>
      <c r="S1501" s="93" t="s">
        <v>91</v>
      </c>
      <c r="T1501" s="101" t="s">
        <v>91</v>
      </c>
      <c r="U1501" s="89" t="s">
        <v>4523</v>
      </c>
      <c r="V1501" s="89" t="s">
        <v>5987</v>
      </c>
      <c r="W1501" s="89"/>
      <c r="X1501" s="89" t="s">
        <v>5988</v>
      </c>
      <c r="Y1501" s="91"/>
    </row>
    <row r="1502" spans="1:25" x14ac:dyDescent="0.25">
      <c r="A1502" s="89">
        <v>57043</v>
      </c>
      <c r="B1502" s="90" t="s">
        <v>85</v>
      </c>
      <c r="C1502" s="89" t="s">
        <v>155</v>
      </c>
      <c r="D1502" s="89" t="s">
        <v>2894</v>
      </c>
      <c r="E1502" s="76" t="s">
        <v>528</v>
      </c>
      <c r="F1502" s="76" t="str">
        <f>VLOOKUP(E1502,Lookup!$A$1:$B$68,2,FALSE)</f>
        <v>Integrated Surgery</v>
      </c>
      <c r="G1502" s="89" t="s">
        <v>2708</v>
      </c>
      <c r="H1502" s="76" t="s">
        <v>4904</v>
      </c>
      <c r="I1502" s="76" t="s">
        <v>51</v>
      </c>
      <c r="J1502" s="91">
        <v>45452</v>
      </c>
      <c r="K1502" s="91">
        <v>45451</v>
      </c>
      <c r="L1502" s="89" t="s">
        <v>4882</v>
      </c>
      <c r="M1502" s="89" t="s">
        <v>5989</v>
      </c>
      <c r="N1502" s="89" t="s">
        <v>5990</v>
      </c>
      <c r="O1502" s="89" t="s">
        <v>150</v>
      </c>
      <c r="P1502" s="89" t="s">
        <v>378</v>
      </c>
      <c r="Q1502" s="89" t="s">
        <v>98</v>
      </c>
      <c r="R1502" s="92" t="s">
        <v>91</v>
      </c>
      <c r="S1502" s="89"/>
      <c r="T1502" s="89"/>
      <c r="U1502" s="89"/>
      <c r="V1502" s="89"/>
      <c r="W1502" s="89"/>
      <c r="X1502" s="89"/>
      <c r="Y1502" s="91"/>
    </row>
    <row r="1503" spans="1:25" x14ac:dyDescent="0.25">
      <c r="A1503" s="89">
        <v>57039</v>
      </c>
      <c r="B1503" s="90" t="s">
        <v>85</v>
      </c>
      <c r="C1503" s="89" t="s">
        <v>86</v>
      </c>
      <c r="D1503" s="89" t="s">
        <v>2719</v>
      </c>
      <c r="E1503" s="76" t="s">
        <v>831</v>
      </c>
      <c r="F1503" s="76" t="str">
        <f>VLOOKUP(E1503,Lookup!$A$1:$B$68,2,FALSE)</f>
        <v>Emergency Flow / ED</v>
      </c>
      <c r="G1503" s="89" t="s">
        <v>2834</v>
      </c>
      <c r="H1503" s="76" t="s">
        <v>4970</v>
      </c>
      <c r="I1503" s="76" t="s">
        <v>3251</v>
      </c>
      <c r="J1503" s="91">
        <v>45452</v>
      </c>
      <c r="K1503" s="91">
        <v>45451</v>
      </c>
      <c r="L1503" s="89" t="s">
        <v>4782</v>
      </c>
      <c r="M1503" s="89" t="s">
        <v>4514</v>
      </c>
      <c r="N1503" s="89" t="s">
        <v>4515</v>
      </c>
      <c r="O1503" s="89" t="s">
        <v>107</v>
      </c>
      <c r="P1503" s="89" t="s">
        <v>108</v>
      </c>
      <c r="Q1503" s="89" t="s">
        <v>109</v>
      </c>
      <c r="R1503" s="96" t="s">
        <v>104</v>
      </c>
      <c r="S1503" s="89"/>
      <c r="T1503" s="89"/>
      <c r="U1503" s="89"/>
      <c r="V1503" s="89"/>
      <c r="W1503" s="89"/>
      <c r="X1503" s="89"/>
      <c r="Y1503" s="91"/>
    </row>
    <row r="1504" spans="1:25" x14ac:dyDescent="0.25">
      <c r="A1504" s="89">
        <v>57056</v>
      </c>
      <c r="B1504" s="90" t="s">
        <v>85</v>
      </c>
      <c r="C1504" s="89" t="s">
        <v>86</v>
      </c>
      <c r="D1504" s="89" t="s">
        <v>2719</v>
      </c>
      <c r="E1504" s="76" t="s">
        <v>831</v>
      </c>
      <c r="F1504" s="76" t="str">
        <f>VLOOKUP(E1504,Lookup!$A$1:$B$68,2,FALSE)</f>
        <v>Emergency Flow / ED</v>
      </c>
      <c r="G1504" s="89" t="s">
        <v>2720</v>
      </c>
      <c r="H1504" s="76" t="s">
        <v>4904</v>
      </c>
      <c r="I1504" s="76" t="s">
        <v>3217</v>
      </c>
      <c r="J1504" s="91">
        <v>45452</v>
      </c>
      <c r="K1504" s="91">
        <v>45452</v>
      </c>
      <c r="L1504" s="89" t="s">
        <v>4814</v>
      </c>
      <c r="M1504" s="89" t="s">
        <v>4538</v>
      </c>
      <c r="N1504" s="89" t="s">
        <v>4539</v>
      </c>
      <c r="O1504" s="89" t="s">
        <v>210</v>
      </c>
      <c r="P1504" s="89" t="s">
        <v>211</v>
      </c>
      <c r="Q1504" s="89" t="s">
        <v>4540</v>
      </c>
      <c r="R1504" s="92" t="s">
        <v>91</v>
      </c>
      <c r="S1504" s="93" t="s">
        <v>91</v>
      </c>
      <c r="T1504" s="89"/>
      <c r="U1504" s="89" t="s">
        <v>3095</v>
      </c>
      <c r="V1504" s="89"/>
      <c r="W1504" s="89"/>
      <c r="X1504" s="89"/>
      <c r="Y1504" s="91"/>
    </row>
    <row r="1505" spans="1:25" x14ac:dyDescent="0.25">
      <c r="A1505" s="89">
        <v>57042</v>
      </c>
      <c r="B1505" s="90" t="s">
        <v>85</v>
      </c>
      <c r="C1505" s="89" t="s">
        <v>86</v>
      </c>
      <c r="D1505" s="89" t="s">
        <v>2719</v>
      </c>
      <c r="E1505" s="76" t="s">
        <v>831</v>
      </c>
      <c r="F1505" s="76" t="str">
        <f>VLOOKUP(E1505,Lookup!$A$1:$B$68,2,FALSE)</f>
        <v>Emergency Flow / ED</v>
      </c>
      <c r="G1505" s="89" t="s">
        <v>2720</v>
      </c>
      <c r="H1505" s="76" t="s">
        <v>4904</v>
      </c>
      <c r="I1505" s="76" t="s">
        <v>3217</v>
      </c>
      <c r="J1505" s="91">
        <v>45452</v>
      </c>
      <c r="K1505" s="91">
        <v>45452</v>
      </c>
      <c r="L1505" s="89" t="s">
        <v>5565</v>
      </c>
      <c r="M1505" s="89" t="s">
        <v>4541</v>
      </c>
      <c r="N1505" s="89" t="s">
        <v>4542</v>
      </c>
      <c r="O1505" s="89" t="s">
        <v>88</v>
      </c>
      <c r="P1505" s="89" t="s">
        <v>603</v>
      </c>
      <c r="Q1505" s="89" t="s">
        <v>5633</v>
      </c>
      <c r="R1505" s="96" t="s">
        <v>104</v>
      </c>
      <c r="S1505" s="93" t="s">
        <v>91</v>
      </c>
      <c r="T1505" s="89"/>
      <c r="U1505" s="89" t="s">
        <v>3095</v>
      </c>
      <c r="V1505" s="89"/>
      <c r="W1505" s="89"/>
      <c r="X1505" s="89"/>
      <c r="Y1505" s="91"/>
    </row>
    <row r="1506" spans="1:25" x14ac:dyDescent="0.25">
      <c r="A1506" s="89">
        <v>57064</v>
      </c>
      <c r="B1506" s="90" t="s">
        <v>92</v>
      </c>
      <c r="C1506" s="89" t="s">
        <v>125</v>
      </c>
      <c r="D1506" s="89" t="s">
        <v>2719</v>
      </c>
      <c r="E1506" s="76" t="s">
        <v>831</v>
      </c>
      <c r="F1506" s="76" t="str">
        <f>VLOOKUP(E1506,Lookup!$A$1:$B$68,2,FALSE)</f>
        <v>Emergency Flow / ED</v>
      </c>
      <c r="G1506" s="89" t="s">
        <v>2720</v>
      </c>
      <c r="H1506" s="76" t="s">
        <v>4904</v>
      </c>
      <c r="I1506" s="76" t="s">
        <v>3217</v>
      </c>
      <c r="J1506" s="91">
        <v>45452</v>
      </c>
      <c r="K1506" s="91">
        <v>45452</v>
      </c>
      <c r="L1506" s="89" t="s">
        <v>4777</v>
      </c>
      <c r="M1506" s="89" t="s">
        <v>4534</v>
      </c>
      <c r="N1506" s="89" t="s">
        <v>4535</v>
      </c>
      <c r="O1506" s="89" t="s">
        <v>107</v>
      </c>
      <c r="P1506" s="89" t="s">
        <v>108</v>
      </c>
      <c r="Q1506" s="89" t="s">
        <v>109</v>
      </c>
      <c r="R1506" s="92" t="s">
        <v>91</v>
      </c>
      <c r="S1506" s="93" t="s">
        <v>91</v>
      </c>
      <c r="T1506" s="89"/>
      <c r="U1506" s="89" t="s">
        <v>3095</v>
      </c>
      <c r="V1506" s="89"/>
      <c r="W1506" s="89"/>
      <c r="X1506" s="89"/>
      <c r="Y1506" s="91"/>
    </row>
    <row r="1507" spans="1:25" x14ac:dyDescent="0.25">
      <c r="A1507" s="89">
        <v>57105</v>
      </c>
      <c r="B1507" s="90" t="s">
        <v>92</v>
      </c>
      <c r="C1507" s="89" t="s">
        <v>125</v>
      </c>
      <c r="D1507" s="89" t="s">
        <v>2990</v>
      </c>
      <c r="E1507" s="76" t="s">
        <v>2678</v>
      </c>
      <c r="F1507" s="76" t="str">
        <f>VLOOKUP(E1507,Lookup!$A$1:$B$68,2,FALSE)</f>
        <v>Pathology</v>
      </c>
      <c r="G1507" s="89" t="s">
        <v>3385</v>
      </c>
      <c r="H1507" s="76" t="s">
        <v>4904</v>
      </c>
      <c r="I1507" s="76" t="s">
        <v>2678</v>
      </c>
      <c r="J1507" s="91">
        <v>45453</v>
      </c>
      <c r="K1507" s="91">
        <v>45447</v>
      </c>
      <c r="L1507" s="89"/>
      <c r="M1507" s="89" t="s">
        <v>4418</v>
      </c>
      <c r="N1507" s="89" t="s">
        <v>4419</v>
      </c>
      <c r="O1507" s="89" t="s">
        <v>131</v>
      </c>
      <c r="P1507" s="89" t="s">
        <v>132</v>
      </c>
      <c r="Q1507" s="89" t="s">
        <v>992</v>
      </c>
      <c r="R1507" s="92" t="s">
        <v>91</v>
      </c>
      <c r="S1507" s="93" t="s">
        <v>91</v>
      </c>
      <c r="T1507" s="89"/>
      <c r="U1507" s="89" t="s">
        <v>5487</v>
      </c>
      <c r="V1507" s="89"/>
      <c r="W1507" s="89"/>
      <c r="X1507" s="89"/>
      <c r="Y1507" s="91"/>
    </row>
    <row r="1508" spans="1:25" x14ac:dyDescent="0.25">
      <c r="A1508" s="89">
        <v>57073</v>
      </c>
      <c r="B1508" s="90" t="s">
        <v>92</v>
      </c>
      <c r="C1508" s="89" t="s">
        <v>86</v>
      </c>
      <c r="D1508" s="89" t="s">
        <v>2719</v>
      </c>
      <c r="E1508" s="76" t="s">
        <v>831</v>
      </c>
      <c r="F1508" s="76" t="str">
        <f>VLOOKUP(E1508,Lookup!$A$1:$B$68,2,FALSE)</f>
        <v>Emergency Flow / ED</v>
      </c>
      <c r="G1508" s="89" t="s">
        <v>4527</v>
      </c>
      <c r="H1508" s="76" t="s">
        <v>4923</v>
      </c>
      <c r="I1508" s="76" t="s">
        <v>4404</v>
      </c>
      <c r="J1508" s="91">
        <v>45453</v>
      </c>
      <c r="K1508" s="91">
        <v>45452</v>
      </c>
      <c r="L1508" s="89" t="s">
        <v>4799</v>
      </c>
      <c r="M1508" s="89" t="s">
        <v>4528</v>
      </c>
      <c r="N1508" s="89" t="s">
        <v>4529</v>
      </c>
      <c r="O1508" s="89" t="s">
        <v>210</v>
      </c>
      <c r="P1508" s="89" t="s">
        <v>2414</v>
      </c>
      <c r="Q1508" s="89" t="s">
        <v>4530</v>
      </c>
      <c r="R1508" s="92" t="s">
        <v>91</v>
      </c>
      <c r="S1508" s="93" t="s">
        <v>91</v>
      </c>
      <c r="T1508" s="89"/>
      <c r="U1508" s="89" t="s">
        <v>4531</v>
      </c>
      <c r="V1508" s="89"/>
      <c r="W1508" s="89"/>
      <c r="X1508" s="89"/>
      <c r="Y1508" s="91"/>
    </row>
    <row r="1509" spans="1:25" x14ac:dyDescent="0.25">
      <c r="A1509" s="89">
        <v>57074</v>
      </c>
      <c r="B1509" s="90" t="s">
        <v>92</v>
      </c>
      <c r="C1509" s="89" t="s">
        <v>86</v>
      </c>
      <c r="D1509" s="89" t="s">
        <v>2719</v>
      </c>
      <c r="E1509" s="76" t="s">
        <v>831</v>
      </c>
      <c r="F1509" s="76" t="str">
        <f>VLOOKUP(E1509,Lookup!$A$1:$B$68,2,FALSE)</f>
        <v>Emergency Flow / ED</v>
      </c>
      <c r="G1509" s="89" t="s">
        <v>2720</v>
      </c>
      <c r="H1509" s="76" t="s">
        <v>4904</v>
      </c>
      <c r="I1509" s="76" t="s">
        <v>3217</v>
      </c>
      <c r="J1509" s="91">
        <v>45453</v>
      </c>
      <c r="K1509" s="91">
        <v>45452</v>
      </c>
      <c r="L1509" s="89" t="s">
        <v>4799</v>
      </c>
      <c r="M1509" s="89" t="s">
        <v>4536</v>
      </c>
      <c r="N1509" s="89" t="s">
        <v>4537</v>
      </c>
      <c r="O1509" s="89" t="s">
        <v>88</v>
      </c>
      <c r="P1509" s="89" t="s">
        <v>4909</v>
      </c>
      <c r="Q1509" s="89" t="s">
        <v>4908</v>
      </c>
      <c r="R1509" s="92" t="s">
        <v>91</v>
      </c>
      <c r="S1509" s="93" t="s">
        <v>91</v>
      </c>
      <c r="T1509" s="89"/>
      <c r="U1509" s="89" t="s">
        <v>3095</v>
      </c>
      <c r="V1509" s="89"/>
      <c r="W1509" s="89"/>
      <c r="X1509" s="89"/>
      <c r="Y1509" s="91"/>
    </row>
    <row r="1510" spans="1:25" x14ac:dyDescent="0.25">
      <c r="A1510" s="89">
        <v>57152</v>
      </c>
      <c r="B1510" s="90" t="s">
        <v>92</v>
      </c>
      <c r="C1510" s="89" t="s">
        <v>86</v>
      </c>
      <c r="D1510" s="89" t="s">
        <v>2719</v>
      </c>
      <c r="E1510" s="76" t="s">
        <v>831</v>
      </c>
      <c r="F1510" s="76" t="str">
        <f>VLOOKUP(E1510,Lookup!$A$1:$B$68,2,FALSE)</f>
        <v>Emergency Flow / ED</v>
      </c>
      <c r="G1510" s="89" t="s">
        <v>5821</v>
      </c>
      <c r="H1510" s="76" t="s">
        <v>5822</v>
      </c>
      <c r="I1510" s="76" t="s">
        <v>5811</v>
      </c>
      <c r="J1510" s="91">
        <v>45453</v>
      </c>
      <c r="K1510" s="91">
        <v>45452</v>
      </c>
      <c r="L1510" s="89" t="s">
        <v>4764</v>
      </c>
      <c r="M1510" s="89" t="s">
        <v>4532</v>
      </c>
      <c r="N1510" s="89" t="s">
        <v>4533</v>
      </c>
      <c r="O1510" s="89" t="s">
        <v>88</v>
      </c>
      <c r="P1510" s="89" t="s">
        <v>90</v>
      </c>
      <c r="Q1510" s="89" t="s">
        <v>89</v>
      </c>
      <c r="R1510" s="92" t="s">
        <v>91</v>
      </c>
      <c r="S1510" s="93" t="s">
        <v>91</v>
      </c>
      <c r="T1510" s="89"/>
      <c r="U1510" s="89" t="s">
        <v>3095</v>
      </c>
      <c r="V1510" s="89"/>
      <c r="W1510" s="89"/>
      <c r="X1510" s="89"/>
      <c r="Y1510" s="91"/>
    </row>
    <row r="1511" spans="1:25" x14ac:dyDescent="0.25">
      <c r="A1511" s="89">
        <v>57098</v>
      </c>
      <c r="B1511" s="90" t="s">
        <v>92</v>
      </c>
      <c r="C1511" s="89" t="s">
        <v>86</v>
      </c>
      <c r="D1511" s="89" t="s">
        <v>2719</v>
      </c>
      <c r="E1511" s="76" t="s">
        <v>831</v>
      </c>
      <c r="F1511" s="76" t="str">
        <f>VLOOKUP(E1511,Lookup!$A$1:$B$68,2,FALSE)</f>
        <v>Emergency Flow / ED</v>
      </c>
      <c r="G1511" s="89" t="s">
        <v>2720</v>
      </c>
      <c r="H1511" s="76" t="s">
        <v>4904</v>
      </c>
      <c r="I1511" s="76" t="s">
        <v>3217</v>
      </c>
      <c r="J1511" s="91">
        <v>45453</v>
      </c>
      <c r="K1511" s="91">
        <v>45453</v>
      </c>
      <c r="L1511" s="89" t="s">
        <v>5562</v>
      </c>
      <c r="M1511" s="89" t="s">
        <v>4543</v>
      </c>
      <c r="N1511" s="89" t="s">
        <v>4544</v>
      </c>
      <c r="O1511" s="89" t="s">
        <v>88</v>
      </c>
      <c r="P1511" s="89" t="s">
        <v>158</v>
      </c>
      <c r="Q1511" s="89" t="s">
        <v>89</v>
      </c>
      <c r="R1511" s="92" t="s">
        <v>91</v>
      </c>
      <c r="S1511" s="93" t="s">
        <v>91</v>
      </c>
      <c r="T1511" s="89"/>
      <c r="U1511" s="89" t="s">
        <v>4545</v>
      </c>
      <c r="V1511" s="89"/>
      <c r="W1511" s="89"/>
      <c r="X1511" s="89"/>
      <c r="Y1511" s="91"/>
    </row>
    <row r="1512" spans="1:25" x14ac:dyDescent="0.25">
      <c r="A1512" s="89">
        <v>57088</v>
      </c>
      <c r="B1512" s="90" t="s">
        <v>92</v>
      </c>
      <c r="C1512" s="89" t="s">
        <v>86</v>
      </c>
      <c r="D1512" s="89" t="s">
        <v>2719</v>
      </c>
      <c r="E1512" s="76" t="s">
        <v>831</v>
      </c>
      <c r="F1512" s="76" t="str">
        <f>VLOOKUP(E1512,Lookup!$A$1:$B$68,2,FALSE)</f>
        <v>Emergency Flow / ED</v>
      </c>
      <c r="G1512" s="89" t="s">
        <v>2844</v>
      </c>
      <c r="H1512" s="76" t="s">
        <v>4904</v>
      </c>
      <c r="I1512" s="76" t="s">
        <v>3224</v>
      </c>
      <c r="J1512" s="91">
        <v>45453</v>
      </c>
      <c r="K1512" s="91">
        <v>45453</v>
      </c>
      <c r="L1512" s="89" t="s">
        <v>5561</v>
      </c>
      <c r="M1512" s="89" t="s">
        <v>4561</v>
      </c>
      <c r="N1512" s="89" t="s">
        <v>4562</v>
      </c>
      <c r="O1512" s="89" t="s">
        <v>88</v>
      </c>
      <c r="P1512" s="89" t="s">
        <v>4909</v>
      </c>
      <c r="Q1512" s="89" t="s">
        <v>4908</v>
      </c>
      <c r="R1512" s="92" t="s">
        <v>91</v>
      </c>
      <c r="S1512" s="93" t="s">
        <v>91</v>
      </c>
      <c r="T1512" s="89"/>
      <c r="U1512" s="89" t="s">
        <v>3095</v>
      </c>
      <c r="V1512" s="89"/>
      <c r="W1512" s="89"/>
      <c r="X1512" s="89"/>
      <c r="Y1512" s="91"/>
    </row>
    <row r="1513" spans="1:25" x14ac:dyDescent="0.25">
      <c r="A1513" s="89">
        <v>57091</v>
      </c>
      <c r="B1513" s="90" t="s">
        <v>92</v>
      </c>
      <c r="C1513" s="89" t="s">
        <v>86</v>
      </c>
      <c r="D1513" s="89" t="s">
        <v>2719</v>
      </c>
      <c r="E1513" s="76" t="s">
        <v>831</v>
      </c>
      <c r="F1513" s="76" t="str">
        <f>VLOOKUP(E1513,Lookup!$A$1:$B$68,2,FALSE)</f>
        <v>Emergency Flow / ED</v>
      </c>
      <c r="G1513" s="89" t="s">
        <v>2720</v>
      </c>
      <c r="H1513" s="76" t="s">
        <v>4904</v>
      </c>
      <c r="I1513" s="76" t="s">
        <v>3217</v>
      </c>
      <c r="J1513" s="91">
        <v>45453</v>
      </c>
      <c r="K1513" s="91">
        <v>45453</v>
      </c>
      <c r="L1513" s="89"/>
      <c r="M1513" s="89" t="s">
        <v>4548</v>
      </c>
      <c r="N1513" s="89" t="s">
        <v>4549</v>
      </c>
      <c r="O1513" s="89" t="s">
        <v>88</v>
      </c>
      <c r="P1513" s="89" t="s">
        <v>158</v>
      </c>
      <c r="Q1513" s="89" t="s">
        <v>89</v>
      </c>
      <c r="R1513" s="92" t="s">
        <v>91</v>
      </c>
      <c r="S1513" s="93" t="s">
        <v>91</v>
      </c>
      <c r="T1513" s="89"/>
      <c r="U1513" s="89" t="s">
        <v>4550</v>
      </c>
      <c r="V1513" s="89"/>
      <c r="W1513" s="89"/>
      <c r="X1513" s="89"/>
      <c r="Y1513" s="91"/>
    </row>
    <row r="1514" spans="1:25" x14ac:dyDescent="0.25">
      <c r="A1514" s="89">
        <v>57083</v>
      </c>
      <c r="B1514" s="90" t="s">
        <v>92</v>
      </c>
      <c r="C1514" s="89" t="s">
        <v>125</v>
      </c>
      <c r="D1514" s="89" t="s">
        <v>2719</v>
      </c>
      <c r="E1514" s="76" t="s">
        <v>831</v>
      </c>
      <c r="F1514" s="76" t="str">
        <f>VLOOKUP(E1514,Lookup!$A$1:$B$68,2,FALSE)</f>
        <v>Emergency Flow / ED</v>
      </c>
      <c r="G1514" s="89" t="s">
        <v>2720</v>
      </c>
      <c r="H1514" s="76" t="s">
        <v>4904</v>
      </c>
      <c r="I1514" s="76" t="s">
        <v>3217</v>
      </c>
      <c r="J1514" s="91">
        <v>45453</v>
      </c>
      <c r="K1514" s="91">
        <v>45453</v>
      </c>
      <c r="L1514" s="89" t="s">
        <v>4785</v>
      </c>
      <c r="M1514" s="89" t="s">
        <v>4558</v>
      </c>
      <c r="N1514" s="89" t="s">
        <v>4559</v>
      </c>
      <c r="O1514" s="89" t="s">
        <v>4942</v>
      </c>
      <c r="P1514" s="89" t="s">
        <v>354</v>
      </c>
      <c r="Q1514" s="89" t="s">
        <v>355</v>
      </c>
      <c r="R1514" s="96" t="s">
        <v>104</v>
      </c>
      <c r="S1514" s="100" t="s">
        <v>104</v>
      </c>
      <c r="T1514" s="89"/>
      <c r="U1514" s="89" t="s">
        <v>4560</v>
      </c>
      <c r="V1514" s="89"/>
      <c r="W1514" s="89"/>
      <c r="X1514" s="89"/>
      <c r="Y1514" s="91"/>
    </row>
    <row r="1515" spans="1:25" x14ac:dyDescent="0.25">
      <c r="A1515" s="89">
        <v>57097</v>
      </c>
      <c r="B1515" s="90" t="s">
        <v>92</v>
      </c>
      <c r="C1515" s="89" t="s">
        <v>86</v>
      </c>
      <c r="D1515" s="89" t="s">
        <v>2719</v>
      </c>
      <c r="E1515" s="76" t="s">
        <v>831</v>
      </c>
      <c r="F1515" s="76" t="str">
        <f>VLOOKUP(E1515,Lookup!$A$1:$B$68,2,FALSE)</f>
        <v>Emergency Flow / ED</v>
      </c>
      <c r="G1515" s="89" t="s">
        <v>2720</v>
      </c>
      <c r="H1515" s="76" t="s">
        <v>4904</v>
      </c>
      <c r="I1515" s="76" t="s">
        <v>3217</v>
      </c>
      <c r="J1515" s="91">
        <v>45453</v>
      </c>
      <c r="K1515" s="91">
        <v>45453</v>
      </c>
      <c r="L1515" s="89"/>
      <c r="M1515" s="89" t="s">
        <v>4555</v>
      </c>
      <c r="N1515" s="89" t="s">
        <v>4556</v>
      </c>
      <c r="O1515" s="89" t="s">
        <v>88</v>
      </c>
      <c r="P1515" s="89" t="s">
        <v>4909</v>
      </c>
      <c r="Q1515" s="89" t="s">
        <v>4908</v>
      </c>
      <c r="R1515" s="94" t="s">
        <v>99</v>
      </c>
      <c r="S1515" s="93" t="s">
        <v>91</v>
      </c>
      <c r="T1515" s="89"/>
      <c r="U1515" s="89" t="s">
        <v>4557</v>
      </c>
      <c r="V1515" s="89"/>
      <c r="W1515" s="89"/>
      <c r="X1515" s="89"/>
      <c r="Y1515" s="91"/>
    </row>
    <row r="1516" spans="1:25" x14ac:dyDescent="0.25">
      <c r="A1516" s="89">
        <v>57100</v>
      </c>
      <c r="B1516" s="108" t="s">
        <v>1895</v>
      </c>
      <c r="C1516" s="89" t="s">
        <v>86</v>
      </c>
      <c r="D1516" s="89" t="s">
        <v>2730</v>
      </c>
      <c r="E1516" s="76" t="s">
        <v>861</v>
      </c>
      <c r="F1516" s="76" t="str">
        <f>VLOOKUP(E1516,Lookup!$A$1:$B$68,2,FALSE)</f>
        <v>Radiology</v>
      </c>
      <c r="G1516" s="89" t="s">
        <v>2899</v>
      </c>
      <c r="H1516" s="76" t="s">
        <v>4904</v>
      </c>
      <c r="I1516" s="76" t="s">
        <v>47</v>
      </c>
      <c r="J1516" s="91">
        <v>45453</v>
      </c>
      <c r="K1516" s="91">
        <v>45453</v>
      </c>
      <c r="L1516" s="89" t="s">
        <v>4755</v>
      </c>
      <c r="M1516" s="89" t="s">
        <v>4553</v>
      </c>
      <c r="N1516" s="89" t="s">
        <v>4554</v>
      </c>
      <c r="O1516" s="89" t="s">
        <v>150</v>
      </c>
      <c r="P1516" s="89" t="s">
        <v>151</v>
      </c>
      <c r="Q1516" s="89" t="s">
        <v>529</v>
      </c>
      <c r="R1516" s="94" t="s">
        <v>99</v>
      </c>
      <c r="S1516" s="89"/>
      <c r="T1516" s="89"/>
      <c r="U1516" s="89"/>
      <c r="V1516" s="89"/>
      <c r="W1516" s="89"/>
      <c r="X1516" s="89"/>
      <c r="Y1516" s="91"/>
    </row>
    <row r="1517" spans="1:25" x14ac:dyDescent="0.25">
      <c r="A1517" s="89">
        <v>57149</v>
      </c>
      <c r="B1517" s="90" t="s">
        <v>85</v>
      </c>
      <c r="C1517" s="89" t="s">
        <v>86</v>
      </c>
      <c r="D1517" s="89" t="s">
        <v>2710</v>
      </c>
      <c r="E1517" s="76" t="s">
        <v>126</v>
      </c>
      <c r="F1517" s="76" t="str">
        <f>VLOOKUP(E1517,Lookup!$A$1:$B$68,2,FALSE)</f>
        <v>Emergency Flow / ED</v>
      </c>
      <c r="G1517" s="89" t="s">
        <v>2732</v>
      </c>
      <c r="H1517" s="76" t="s">
        <v>4904</v>
      </c>
      <c r="I1517" s="76" t="s">
        <v>3240</v>
      </c>
      <c r="J1517" s="91">
        <v>45453</v>
      </c>
      <c r="K1517" s="91">
        <v>45453</v>
      </c>
      <c r="L1517" s="89" t="s">
        <v>5335</v>
      </c>
      <c r="M1517" s="89" t="s">
        <v>4546</v>
      </c>
      <c r="N1517" s="89" t="s">
        <v>4547</v>
      </c>
      <c r="O1517" s="89" t="s">
        <v>88</v>
      </c>
      <c r="P1517" s="89" t="s">
        <v>4909</v>
      </c>
      <c r="Q1517" s="89" t="s">
        <v>4908</v>
      </c>
      <c r="R1517" s="92" t="s">
        <v>91</v>
      </c>
      <c r="S1517" s="93" t="s">
        <v>91</v>
      </c>
      <c r="T1517" s="89"/>
      <c r="U1517" s="89" t="s">
        <v>3095</v>
      </c>
      <c r="V1517" s="89"/>
      <c r="W1517" s="89"/>
      <c r="X1517" s="89"/>
      <c r="Y1517" s="91"/>
    </row>
    <row r="1518" spans="1:25" x14ac:dyDescent="0.25">
      <c r="A1518" s="89">
        <v>57166</v>
      </c>
      <c r="B1518" s="90" t="s">
        <v>92</v>
      </c>
      <c r="C1518" s="89" t="s">
        <v>125</v>
      </c>
      <c r="D1518" s="89" t="s">
        <v>2719</v>
      </c>
      <c r="E1518" s="76" t="s">
        <v>831</v>
      </c>
      <c r="F1518" s="76" t="str">
        <f>VLOOKUP(E1518,Lookup!$A$1:$B$68,2,FALSE)</f>
        <v>Emergency Flow / ED</v>
      </c>
      <c r="G1518" s="89" t="s">
        <v>2720</v>
      </c>
      <c r="H1518" s="76" t="s">
        <v>4904</v>
      </c>
      <c r="I1518" s="76" t="s">
        <v>3217</v>
      </c>
      <c r="J1518" s="91">
        <v>45454</v>
      </c>
      <c r="K1518" s="91">
        <v>45453</v>
      </c>
      <c r="L1518" s="89" t="s">
        <v>4816</v>
      </c>
      <c r="M1518" s="89" t="s">
        <v>4551</v>
      </c>
      <c r="N1518" s="89" t="s">
        <v>4552</v>
      </c>
      <c r="O1518" s="89" t="s">
        <v>192</v>
      </c>
      <c r="P1518" s="89" t="s">
        <v>235</v>
      </c>
      <c r="Q1518" s="89" t="s">
        <v>194</v>
      </c>
      <c r="R1518" s="92" t="s">
        <v>91</v>
      </c>
      <c r="S1518" s="93" t="s">
        <v>91</v>
      </c>
      <c r="T1518" s="89"/>
      <c r="U1518" s="89" t="s">
        <v>3095</v>
      </c>
      <c r="V1518" s="89"/>
      <c r="W1518" s="89"/>
      <c r="X1518" s="89"/>
      <c r="Y1518" s="91"/>
    </row>
    <row r="1519" spans="1:25" x14ac:dyDescent="0.25">
      <c r="A1519" s="89">
        <v>57162</v>
      </c>
      <c r="B1519" s="90" t="s">
        <v>92</v>
      </c>
      <c r="C1519" s="89" t="s">
        <v>86</v>
      </c>
      <c r="D1519" s="89" t="s">
        <v>2719</v>
      </c>
      <c r="E1519" s="76" t="s">
        <v>831</v>
      </c>
      <c r="F1519" s="76" t="str">
        <f>VLOOKUP(E1519,Lookup!$A$1:$B$68,2,FALSE)</f>
        <v>Emergency Flow / ED</v>
      </c>
      <c r="G1519" s="89" t="s">
        <v>2720</v>
      </c>
      <c r="H1519" s="76" t="s">
        <v>4904</v>
      </c>
      <c r="I1519" s="76" t="s">
        <v>3217</v>
      </c>
      <c r="J1519" s="91">
        <v>45454</v>
      </c>
      <c r="K1519" s="91">
        <v>45453</v>
      </c>
      <c r="L1519" s="89"/>
      <c r="M1519" s="89" t="s">
        <v>4563</v>
      </c>
      <c r="N1519" s="89" t="s">
        <v>4564</v>
      </c>
      <c r="O1519" s="89" t="s">
        <v>192</v>
      </c>
      <c r="P1519" s="89" t="s">
        <v>193</v>
      </c>
      <c r="Q1519" s="89" t="s">
        <v>1485</v>
      </c>
      <c r="R1519" s="92" t="s">
        <v>91</v>
      </c>
      <c r="S1519" s="93" t="s">
        <v>91</v>
      </c>
      <c r="T1519" s="89"/>
      <c r="U1519" s="89" t="s">
        <v>3095</v>
      </c>
      <c r="V1519" s="89"/>
      <c r="W1519" s="89"/>
      <c r="X1519" s="89"/>
      <c r="Y1519" s="91"/>
    </row>
    <row r="1520" spans="1:25" x14ac:dyDescent="0.25">
      <c r="A1520" s="89">
        <v>57216</v>
      </c>
      <c r="B1520" s="90" t="s">
        <v>92</v>
      </c>
      <c r="C1520" s="89" t="s">
        <v>86</v>
      </c>
      <c r="D1520" s="89" t="s">
        <v>2719</v>
      </c>
      <c r="E1520" s="76" t="s">
        <v>831</v>
      </c>
      <c r="F1520" s="76" t="str">
        <f>VLOOKUP(E1520,Lookup!$A$1:$B$68,2,FALSE)</f>
        <v>Emergency Flow / ED</v>
      </c>
      <c r="G1520" s="89" t="s">
        <v>2720</v>
      </c>
      <c r="H1520" s="76" t="s">
        <v>4904</v>
      </c>
      <c r="I1520" s="76" t="s">
        <v>3217</v>
      </c>
      <c r="J1520" s="91">
        <v>45454</v>
      </c>
      <c r="K1520" s="91">
        <v>45454</v>
      </c>
      <c r="L1520" s="89" t="s">
        <v>4773</v>
      </c>
      <c r="M1520" s="89" t="s">
        <v>4567</v>
      </c>
      <c r="N1520" s="89" t="s">
        <v>4568</v>
      </c>
      <c r="O1520" s="89" t="s">
        <v>131</v>
      </c>
      <c r="P1520" s="89" t="s">
        <v>132</v>
      </c>
      <c r="Q1520" s="89" t="s">
        <v>133</v>
      </c>
      <c r="R1520" s="94" t="s">
        <v>99</v>
      </c>
      <c r="S1520" s="98" t="s">
        <v>99</v>
      </c>
      <c r="T1520" s="89"/>
      <c r="U1520" s="89" t="s">
        <v>3095</v>
      </c>
      <c r="V1520" s="89"/>
      <c r="W1520" s="89"/>
      <c r="X1520" s="89"/>
      <c r="Y1520" s="91"/>
    </row>
    <row r="1521" spans="1:25" x14ac:dyDescent="0.25">
      <c r="A1521" s="89">
        <v>57224</v>
      </c>
      <c r="B1521" s="90" t="s">
        <v>92</v>
      </c>
      <c r="C1521" s="89" t="s">
        <v>86</v>
      </c>
      <c r="D1521" s="89" t="s">
        <v>2719</v>
      </c>
      <c r="E1521" s="76" t="s">
        <v>831</v>
      </c>
      <c r="F1521" s="76" t="str">
        <f>VLOOKUP(E1521,Lookup!$A$1:$B$68,2,FALSE)</f>
        <v>Emergency Flow / ED</v>
      </c>
      <c r="G1521" s="89" t="s">
        <v>2720</v>
      </c>
      <c r="H1521" s="76" t="s">
        <v>4904</v>
      </c>
      <c r="I1521" s="76" t="s">
        <v>3217</v>
      </c>
      <c r="J1521" s="91">
        <v>45454</v>
      </c>
      <c r="K1521" s="91">
        <v>45454</v>
      </c>
      <c r="L1521" s="89" t="s">
        <v>4850</v>
      </c>
      <c r="M1521" s="89" t="s">
        <v>4574</v>
      </c>
      <c r="N1521" s="89" t="s">
        <v>4575</v>
      </c>
      <c r="O1521" s="89" t="s">
        <v>88</v>
      </c>
      <c r="P1521" s="89" t="s">
        <v>229</v>
      </c>
      <c r="Q1521" s="89" t="s">
        <v>4908</v>
      </c>
      <c r="R1521" s="92" t="s">
        <v>91</v>
      </c>
      <c r="S1521" s="93" t="s">
        <v>91</v>
      </c>
      <c r="T1521" s="89"/>
      <c r="U1521" s="89" t="s">
        <v>3034</v>
      </c>
      <c r="V1521" s="89"/>
      <c r="W1521" s="89"/>
      <c r="X1521" s="89"/>
      <c r="Y1521" s="91"/>
    </row>
    <row r="1522" spans="1:25" x14ac:dyDescent="0.25">
      <c r="A1522" s="89">
        <v>57217</v>
      </c>
      <c r="B1522" s="90" t="s">
        <v>92</v>
      </c>
      <c r="C1522" s="89" t="s">
        <v>86</v>
      </c>
      <c r="D1522" s="89" t="s">
        <v>2719</v>
      </c>
      <c r="E1522" s="76" t="s">
        <v>831</v>
      </c>
      <c r="F1522" s="76" t="str">
        <f>VLOOKUP(E1522,Lookup!$A$1:$B$68,2,FALSE)</f>
        <v>Emergency Flow / ED</v>
      </c>
      <c r="G1522" s="89" t="s">
        <v>2720</v>
      </c>
      <c r="H1522" s="76" t="s">
        <v>4904</v>
      </c>
      <c r="I1522" s="76" t="s">
        <v>3217</v>
      </c>
      <c r="J1522" s="91">
        <v>45454</v>
      </c>
      <c r="K1522" s="91">
        <v>45454</v>
      </c>
      <c r="L1522" s="89" t="s">
        <v>4759</v>
      </c>
      <c r="M1522" s="89" t="s">
        <v>4586</v>
      </c>
      <c r="N1522" s="89" t="s">
        <v>4587</v>
      </c>
      <c r="O1522" s="89" t="s">
        <v>153</v>
      </c>
      <c r="P1522" s="89" t="s">
        <v>154</v>
      </c>
      <c r="Q1522" s="89" t="s">
        <v>1572</v>
      </c>
      <c r="R1522" s="94" t="s">
        <v>99</v>
      </c>
      <c r="S1522" s="98" t="s">
        <v>99</v>
      </c>
      <c r="T1522" s="89"/>
      <c r="U1522" s="89" t="s">
        <v>3095</v>
      </c>
      <c r="V1522" s="89"/>
      <c r="W1522" s="89"/>
      <c r="X1522" s="89"/>
      <c r="Y1522" s="91"/>
    </row>
    <row r="1523" spans="1:25" x14ac:dyDescent="0.25">
      <c r="A1523" s="89">
        <v>57168</v>
      </c>
      <c r="B1523" s="90" t="s">
        <v>92</v>
      </c>
      <c r="C1523" s="89" t="s">
        <v>86</v>
      </c>
      <c r="D1523" s="89" t="s">
        <v>2719</v>
      </c>
      <c r="E1523" s="76" t="s">
        <v>831</v>
      </c>
      <c r="F1523" s="76" t="str">
        <f>VLOOKUP(E1523,Lookup!$A$1:$B$68,2,FALSE)</f>
        <v>Emergency Flow / ED</v>
      </c>
      <c r="G1523" s="89" t="s">
        <v>5821</v>
      </c>
      <c r="H1523" s="76" t="s">
        <v>5822</v>
      </c>
      <c r="I1523" s="76" t="s">
        <v>5811</v>
      </c>
      <c r="J1523" s="91">
        <v>45454</v>
      </c>
      <c r="K1523" s="91">
        <v>45454</v>
      </c>
      <c r="L1523" s="89" t="s">
        <v>4846</v>
      </c>
      <c r="M1523" s="89" t="s">
        <v>4600</v>
      </c>
      <c r="N1523" s="89" t="s">
        <v>4601</v>
      </c>
      <c r="O1523" s="89" t="s">
        <v>88</v>
      </c>
      <c r="P1523" s="89" t="s">
        <v>90</v>
      </c>
      <c r="Q1523" s="89" t="s">
        <v>4936</v>
      </c>
      <c r="R1523" s="92" t="s">
        <v>91</v>
      </c>
      <c r="S1523" s="93" t="s">
        <v>91</v>
      </c>
      <c r="T1523" s="89"/>
      <c r="U1523" s="89" t="s">
        <v>3095</v>
      </c>
      <c r="V1523" s="89"/>
      <c r="W1523" s="89"/>
      <c r="X1523" s="89"/>
      <c r="Y1523" s="91"/>
    </row>
    <row r="1524" spans="1:25" x14ac:dyDescent="0.25">
      <c r="A1524" s="89">
        <v>57227</v>
      </c>
      <c r="B1524" s="90" t="s">
        <v>92</v>
      </c>
      <c r="C1524" s="89" t="s">
        <v>86</v>
      </c>
      <c r="D1524" s="89" t="s">
        <v>2721</v>
      </c>
      <c r="E1524" s="76" t="s">
        <v>100</v>
      </c>
      <c r="F1524" s="76" t="str">
        <f>VLOOKUP(E1524,Lookup!$A$1:$B$68,2,FALSE)</f>
        <v>Specialist Surgery</v>
      </c>
      <c r="G1524" s="89" t="s">
        <v>2728</v>
      </c>
      <c r="H1524" s="76" t="s">
        <v>4904</v>
      </c>
      <c r="I1524" s="76" t="s">
        <v>3255</v>
      </c>
      <c r="J1524" s="91">
        <v>45454</v>
      </c>
      <c r="K1524" s="91">
        <v>45454</v>
      </c>
      <c r="L1524" s="89" t="s">
        <v>4782</v>
      </c>
      <c r="M1524" s="89" t="s">
        <v>4580</v>
      </c>
      <c r="N1524" s="89" t="s">
        <v>4581</v>
      </c>
      <c r="O1524" s="89" t="s">
        <v>88</v>
      </c>
      <c r="P1524" s="89" t="s">
        <v>4909</v>
      </c>
      <c r="Q1524" s="89" t="s">
        <v>4908</v>
      </c>
      <c r="R1524" s="92" t="s">
        <v>91</v>
      </c>
      <c r="S1524" s="93" t="s">
        <v>91</v>
      </c>
      <c r="T1524" s="89"/>
      <c r="U1524" s="89" t="s">
        <v>5560</v>
      </c>
      <c r="V1524" s="89"/>
      <c r="W1524" s="89"/>
      <c r="X1524" s="89"/>
      <c r="Y1524" s="91"/>
    </row>
    <row r="1525" spans="1:25" x14ac:dyDescent="0.25">
      <c r="A1525" s="89">
        <v>57183</v>
      </c>
      <c r="B1525" s="90" t="s">
        <v>183</v>
      </c>
      <c r="C1525" s="89" t="s">
        <v>86</v>
      </c>
      <c r="D1525" s="89" t="s">
        <v>2716</v>
      </c>
      <c r="E1525" s="76" t="s">
        <v>87</v>
      </c>
      <c r="F1525" s="76" t="str">
        <f>VLOOKUP(E1525,Lookup!$A$1:$B$68,2,FALSE)</f>
        <v>Integrated Surgery</v>
      </c>
      <c r="G1525" s="89" t="s">
        <v>2735</v>
      </c>
      <c r="H1525" s="76" t="s">
        <v>4904</v>
      </c>
      <c r="I1525" s="76" t="s">
        <v>3292</v>
      </c>
      <c r="J1525" s="91">
        <v>45454</v>
      </c>
      <c r="K1525" s="91">
        <v>45454</v>
      </c>
      <c r="L1525" s="89" t="s">
        <v>5559</v>
      </c>
      <c r="M1525" s="89" t="s">
        <v>4593</v>
      </c>
      <c r="N1525" s="89" t="s">
        <v>4594</v>
      </c>
      <c r="O1525" s="89" t="s">
        <v>210</v>
      </c>
      <c r="P1525" s="89" t="s">
        <v>414</v>
      </c>
      <c r="Q1525" s="89" t="s">
        <v>4595</v>
      </c>
      <c r="R1525" s="92" t="s">
        <v>91</v>
      </c>
      <c r="S1525" s="93" t="s">
        <v>91</v>
      </c>
      <c r="T1525" s="101" t="s">
        <v>91</v>
      </c>
      <c r="U1525" s="89" t="s">
        <v>5558</v>
      </c>
      <c r="V1525" s="89" t="s">
        <v>5557</v>
      </c>
      <c r="W1525" s="89"/>
      <c r="X1525" s="89" t="s">
        <v>5556</v>
      </c>
      <c r="Y1525" s="91"/>
    </row>
    <row r="1526" spans="1:25" x14ac:dyDescent="0.25">
      <c r="A1526" s="89">
        <v>57229</v>
      </c>
      <c r="B1526" s="90" t="s">
        <v>85</v>
      </c>
      <c r="C1526" s="89" t="s">
        <v>86</v>
      </c>
      <c r="D1526" s="89" t="s">
        <v>2719</v>
      </c>
      <c r="E1526" s="76" t="s">
        <v>831</v>
      </c>
      <c r="F1526" s="76" t="str">
        <f>VLOOKUP(E1526,Lookup!$A$1:$B$68,2,FALSE)</f>
        <v>Emergency Flow / ED</v>
      </c>
      <c r="G1526" s="89" t="s">
        <v>2720</v>
      </c>
      <c r="H1526" s="76" t="s">
        <v>4904</v>
      </c>
      <c r="I1526" s="76" t="s">
        <v>3217</v>
      </c>
      <c r="J1526" s="91">
        <v>45454</v>
      </c>
      <c r="K1526" s="91">
        <v>45454</v>
      </c>
      <c r="L1526" s="89"/>
      <c r="M1526" s="89" t="s">
        <v>4596</v>
      </c>
      <c r="N1526" s="89" t="s">
        <v>4597</v>
      </c>
      <c r="O1526" s="89" t="s">
        <v>115</v>
      </c>
      <c r="P1526" s="89" t="s">
        <v>116</v>
      </c>
      <c r="Q1526" s="89" t="s">
        <v>117</v>
      </c>
      <c r="R1526" s="95" t="s">
        <v>11</v>
      </c>
      <c r="S1526" s="89"/>
      <c r="T1526" s="89"/>
      <c r="U1526" s="89"/>
      <c r="V1526" s="89"/>
      <c r="W1526" s="89"/>
      <c r="X1526" s="89"/>
      <c r="Y1526" s="91"/>
    </row>
    <row r="1527" spans="1:25" x14ac:dyDescent="0.25">
      <c r="A1527" s="89">
        <v>57220</v>
      </c>
      <c r="B1527" s="90" t="s">
        <v>92</v>
      </c>
      <c r="C1527" s="89" t="s">
        <v>86</v>
      </c>
      <c r="D1527" s="89" t="s">
        <v>2719</v>
      </c>
      <c r="E1527" s="76" t="s">
        <v>831</v>
      </c>
      <c r="F1527" s="76" t="str">
        <f>VLOOKUP(E1527,Lookup!$A$1:$B$68,2,FALSE)</f>
        <v>Emergency Flow / ED</v>
      </c>
      <c r="G1527" s="89" t="s">
        <v>5821</v>
      </c>
      <c r="H1527" s="76" t="s">
        <v>5822</v>
      </c>
      <c r="I1527" s="76" t="s">
        <v>5811</v>
      </c>
      <c r="J1527" s="91">
        <v>45454</v>
      </c>
      <c r="K1527" s="91">
        <v>45454</v>
      </c>
      <c r="L1527" s="89"/>
      <c r="M1527" s="89" t="s">
        <v>4588</v>
      </c>
      <c r="N1527" s="89" t="s">
        <v>4589</v>
      </c>
      <c r="O1527" s="89" t="s">
        <v>88</v>
      </c>
      <c r="P1527" s="89" t="s">
        <v>229</v>
      </c>
      <c r="Q1527" s="89" t="s">
        <v>4908</v>
      </c>
      <c r="R1527" s="92" t="s">
        <v>91</v>
      </c>
      <c r="S1527" s="93" t="s">
        <v>91</v>
      </c>
      <c r="T1527" s="89"/>
      <c r="U1527" s="89" t="s">
        <v>3034</v>
      </c>
      <c r="V1527" s="89"/>
      <c r="W1527" s="89"/>
      <c r="X1527" s="89"/>
      <c r="Y1527" s="91"/>
    </row>
    <row r="1528" spans="1:25" x14ac:dyDescent="0.25">
      <c r="A1528" s="89">
        <v>57219</v>
      </c>
      <c r="B1528" s="90" t="s">
        <v>92</v>
      </c>
      <c r="C1528" s="89" t="s">
        <v>86</v>
      </c>
      <c r="D1528" s="89" t="s">
        <v>2719</v>
      </c>
      <c r="E1528" s="76" t="s">
        <v>831</v>
      </c>
      <c r="F1528" s="76" t="str">
        <f>VLOOKUP(E1528,Lookup!$A$1:$B$68,2,FALSE)</f>
        <v>Emergency Flow / ED</v>
      </c>
      <c r="G1528" s="89" t="s">
        <v>2720</v>
      </c>
      <c r="H1528" s="76" t="s">
        <v>4904</v>
      </c>
      <c r="I1528" s="76" t="s">
        <v>3217</v>
      </c>
      <c r="J1528" s="91">
        <v>45454</v>
      </c>
      <c r="K1528" s="91">
        <v>45454</v>
      </c>
      <c r="L1528" s="89"/>
      <c r="M1528" s="89" t="s">
        <v>4572</v>
      </c>
      <c r="N1528" s="89" t="s">
        <v>4573</v>
      </c>
      <c r="O1528" s="89" t="s">
        <v>88</v>
      </c>
      <c r="P1528" s="89" t="s">
        <v>158</v>
      </c>
      <c r="Q1528" s="89" t="s">
        <v>4936</v>
      </c>
      <c r="R1528" s="94" t="s">
        <v>99</v>
      </c>
      <c r="S1528" s="98" t="s">
        <v>99</v>
      </c>
      <c r="T1528" s="89"/>
      <c r="U1528" s="89" t="s">
        <v>3095</v>
      </c>
      <c r="V1528" s="89"/>
      <c r="W1528" s="89"/>
      <c r="X1528" s="89"/>
      <c r="Y1528" s="91"/>
    </row>
    <row r="1529" spans="1:25" x14ac:dyDescent="0.25">
      <c r="A1529" s="89">
        <v>57267</v>
      </c>
      <c r="B1529" s="108" t="s">
        <v>1895</v>
      </c>
      <c r="C1529" s="89" t="s">
        <v>155</v>
      </c>
      <c r="D1529" s="89" t="s">
        <v>2894</v>
      </c>
      <c r="E1529" s="76" t="s">
        <v>528</v>
      </c>
      <c r="F1529" s="76" t="str">
        <f>VLOOKUP(E1529,Lookup!$A$1:$B$68,2,FALSE)</f>
        <v>Integrated Surgery</v>
      </c>
      <c r="G1529" s="89" t="s">
        <v>2917</v>
      </c>
      <c r="H1529" s="76" t="s">
        <v>4923</v>
      </c>
      <c r="I1529" s="76" t="s">
        <v>41</v>
      </c>
      <c r="J1529" s="91">
        <v>45455</v>
      </c>
      <c r="K1529" s="91">
        <v>45448</v>
      </c>
      <c r="L1529" s="89" t="s">
        <v>4827</v>
      </c>
      <c r="M1529" s="89" t="s">
        <v>4439</v>
      </c>
      <c r="N1529" s="89" t="s">
        <v>4440</v>
      </c>
      <c r="O1529" s="89" t="s">
        <v>135</v>
      </c>
      <c r="P1529" s="89" t="s">
        <v>337</v>
      </c>
      <c r="Q1529" s="89" t="s">
        <v>2679</v>
      </c>
      <c r="R1529" s="92" t="s">
        <v>91</v>
      </c>
      <c r="S1529" s="89"/>
      <c r="T1529" s="89"/>
      <c r="U1529" s="89"/>
      <c r="V1529" s="89"/>
      <c r="W1529" s="89"/>
      <c r="X1529" s="89"/>
      <c r="Y1529" s="91"/>
    </row>
    <row r="1530" spans="1:25" x14ac:dyDescent="0.25">
      <c r="A1530" s="89">
        <v>57242</v>
      </c>
      <c r="B1530" s="90" t="s">
        <v>183</v>
      </c>
      <c r="C1530" s="89" t="s">
        <v>86</v>
      </c>
      <c r="D1530" s="89" t="s">
        <v>2730</v>
      </c>
      <c r="E1530" s="76" t="s">
        <v>861</v>
      </c>
      <c r="F1530" s="76" t="str">
        <f>VLOOKUP(E1530,Lookup!$A$1:$B$68,2,FALSE)</f>
        <v>Radiology</v>
      </c>
      <c r="G1530" s="89" t="s">
        <v>2815</v>
      </c>
      <c r="H1530" s="76" t="s">
        <v>4904</v>
      </c>
      <c r="I1530" s="76" t="s">
        <v>3235</v>
      </c>
      <c r="J1530" s="91">
        <v>45455</v>
      </c>
      <c r="K1530" s="91">
        <v>45449</v>
      </c>
      <c r="L1530" s="89"/>
      <c r="M1530" s="89" t="s">
        <v>4466</v>
      </c>
      <c r="N1530" s="89" t="s">
        <v>4467</v>
      </c>
      <c r="O1530" s="89" t="s">
        <v>115</v>
      </c>
      <c r="P1530" s="89" t="s">
        <v>116</v>
      </c>
      <c r="Q1530" s="89" t="s">
        <v>2264</v>
      </c>
      <c r="R1530" s="96" t="s">
        <v>104</v>
      </c>
      <c r="S1530" s="93" t="s">
        <v>91</v>
      </c>
      <c r="T1530" s="101" t="s">
        <v>91</v>
      </c>
      <c r="U1530" s="89" t="s">
        <v>5555</v>
      </c>
      <c r="V1530" s="89" t="s">
        <v>5555</v>
      </c>
      <c r="W1530" s="89"/>
      <c r="X1530" s="89" t="s">
        <v>5554</v>
      </c>
      <c r="Y1530" s="91"/>
    </row>
    <row r="1531" spans="1:25" x14ac:dyDescent="0.25">
      <c r="A1531" s="89">
        <v>57269</v>
      </c>
      <c r="B1531" s="90" t="s">
        <v>85</v>
      </c>
      <c r="C1531" s="89" t="s">
        <v>125</v>
      </c>
      <c r="D1531" s="89" t="s">
        <v>2709</v>
      </c>
      <c r="E1531" s="76" t="s">
        <v>122</v>
      </c>
      <c r="F1531" s="76" t="str">
        <f>VLOOKUP(E1531,Lookup!$A$1:$B$68,2,FALSE)</f>
        <v>Integrated Surgery</v>
      </c>
      <c r="G1531" s="89" t="s">
        <v>2736</v>
      </c>
      <c r="H1531" s="76" t="s">
        <v>4904</v>
      </c>
      <c r="I1531" s="76" t="s">
        <v>3230</v>
      </c>
      <c r="J1531" s="91">
        <v>45455</v>
      </c>
      <c r="K1531" s="91">
        <v>45450</v>
      </c>
      <c r="L1531" s="89" t="s">
        <v>5553</v>
      </c>
      <c r="M1531" s="89" t="s">
        <v>1539</v>
      </c>
      <c r="N1531" s="89" t="s">
        <v>4510</v>
      </c>
      <c r="O1531" s="89" t="s">
        <v>127</v>
      </c>
      <c r="P1531" s="89" t="s">
        <v>128</v>
      </c>
      <c r="Q1531" s="89" t="s">
        <v>189</v>
      </c>
      <c r="R1531" s="92" t="s">
        <v>91</v>
      </c>
      <c r="S1531" s="89"/>
      <c r="T1531" s="89"/>
      <c r="U1531" s="89" t="s">
        <v>5984</v>
      </c>
      <c r="V1531" s="89"/>
      <c r="W1531" s="89"/>
      <c r="X1531" s="89"/>
      <c r="Y1531" s="91"/>
    </row>
    <row r="1532" spans="1:25" x14ac:dyDescent="0.25">
      <c r="A1532" s="89">
        <v>57307</v>
      </c>
      <c r="B1532" s="90" t="s">
        <v>85</v>
      </c>
      <c r="C1532" s="89" t="s">
        <v>86</v>
      </c>
      <c r="D1532" s="89" t="s">
        <v>2719</v>
      </c>
      <c r="E1532" s="76" t="s">
        <v>831</v>
      </c>
      <c r="F1532" s="76" t="str">
        <f>VLOOKUP(E1532,Lookup!$A$1:$B$68,2,FALSE)</f>
        <v>Emergency Flow / ED</v>
      </c>
      <c r="G1532" s="89" t="s">
        <v>2850</v>
      </c>
      <c r="H1532" s="76" t="s">
        <v>5547</v>
      </c>
      <c r="J1532" s="91">
        <v>45455</v>
      </c>
      <c r="K1532" s="91">
        <v>45452</v>
      </c>
      <c r="L1532" s="89" t="s">
        <v>5552</v>
      </c>
      <c r="M1532" s="89" t="s">
        <v>4524</v>
      </c>
      <c r="N1532" s="89" t="s">
        <v>4525</v>
      </c>
      <c r="O1532" s="89" t="s">
        <v>96</v>
      </c>
      <c r="P1532" s="89" t="s">
        <v>97</v>
      </c>
      <c r="Q1532" s="89" t="s">
        <v>113</v>
      </c>
      <c r="R1532" s="95" t="s">
        <v>11</v>
      </c>
      <c r="S1532" s="106" t="s">
        <v>11</v>
      </c>
      <c r="T1532" s="89"/>
      <c r="U1532" s="89" t="s">
        <v>4526</v>
      </c>
      <c r="V1532" s="89"/>
      <c r="W1532" s="89"/>
      <c r="X1532" s="89"/>
      <c r="Y1532" s="91"/>
    </row>
    <row r="1533" spans="1:25" x14ac:dyDescent="0.25">
      <c r="A1533" s="89">
        <v>57261</v>
      </c>
      <c r="B1533" s="90" t="s">
        <v>92</v>
      </c>
      <c r="C1533" s="89" t="s">
        <v>86</v>
      </c>
      <c r="D1533" s="89" t="s">
        <v>2813</v>
      </c>
      <c r="E1533" s="76" t="s">
        <v>1675</v>
      </c>
      <c r="F1533" s="76" t="str">
        <f>VLOOKUP(E1533,Lookup!$A$1:$B$68,2,FALSE)</f>
        <v>Pathology</v>
      </c>
      <c r="G1533" s="89" t="s">
        <v>2940</v>
      </c>
      <c r="H1533" s="76" t="s">
        <v>4904</v>
      </c>
      <c r="I1533" s="76" t="s">
        <v>3280</v>
      </c>
      <c r="J1533" s="91">
        <v>45455</v>
      </c>
      <c r="K1533" s="91">
        <v>45454</v>
      </c>
      <c r="L1533" s="89"/>
      <c r="M1533" s="89" t="s">
        <v>4565</v>
      </c>
      <c r="N1533" s="89" t="s">
        <v>4566</v>
      </c>
      <c r="O1533" s="89" t="s">
        <v>96</v>
      </c>
      <c r="P1533" s="89" t="s">
        <v>736</v>
      </c>
      <c r="Q1533" s="89" t="s">
        <v>1923</v>
      </c>
      <c r="R1533" s="94" t="s">
        <v>99</v>
      </c>
      <c r="S1533" s="93" t="s">
        <v>91</v>
      </c>
      <c r="T1533" s="89"/>
      <c r="U1533" s="89" t="s">
        <v>2756</v>
      </c>
      <c r="V1533" s="89"/>
      <c r="W1533" s="89"/>
      <c r="X1533" s="89"/>
      <c r="Y1533" s="91"/>
    </row>
    <row r="1534" spans="1:25" x14ac:dyDescent="0.25">
      <c r="A1534" s="89">
        <v>57244</v>
      </c>
      <c r="B1534" s="90" t="s">
        <v>183</v>
      </c>
      <c r="C1534" s="89" t="s">
        <v>125</v>
      </c>
      <c r="D1534" s="89" t="s">
        <v>2721</v>
      </c>
      <c r="E1534" s="76" t="s">
        <v>100</v>
      </c>
      <c r="F1534" s="76" t="str">
        <f>VLOOKUP(E1534,Lookup!$A$1:$B$68,2,FALSE)</f>
        <v>Specialist Surgery</v>
      </c>
      <c r="G1534" s="89" t="s">
        <v>2733</v>
      </c>
      <c r="H1534" s="76" t="s">
        <v>4904</v>
      </c>
      <c r="I1534" s="76" t="s">
        <v>3312</v>
      </c>
      <c r="J1534" s="91">
        <v>45455</v>
      </c>
      <c r="K1534" s="91">
        <v>45454</v>
      </c>
      <c r="L1534" s="89"/>
      <c r="M1534" s="89" t="s">
        <v>4576</v>
      </c>
      <c r="N1534" s="89" t="s">
        <v>4577</v>
      </c>
      <c r="O1534" s="89" t="s">
        <v>4942</v>
      </c>
      <c r="P1534" s="89" t="s">
        <v>360</v>
      </c>
      <c r="Q1534" s="89" t="s">
        <v>361</v>
      </c>
      <c r="R1534" s="92" t="s">
        <v>91</v>
      </c>
      <c r="S1534" s="93" t="s">
        <v>91</v>
      </c>
      <c r="T1534" s="105" t="s">
        <v>99</v>
      </c>
      <c r="U1534" s="89" t="s">
        <v>5995</v>
      </c>
      <c r="V1534" s="89" t="s">
        <v>5996</v>
      </c>
      <c r="W1534" s="89"/>
      <c r="X1534" s="89" t="s">
        <v>5997</v>
      </c>
      <c r="Y1534" s="91"/>
    </row>
    <row r="1535" spans="1:25" x14ac:dyDescent="0.25">
      <c r="A1535" s="89">
        <v>57249</v>
      </c>
      <c r="B1535" s="90" t="s">
        <v>92</v>
      </c>
      <c r="C1535" s="89" t="s">
        <v>86</v>
      </c>
      <c r="D1535" s="89" t="s">
        <v>2819</v>
      </c>
      <c r="E1535" s="76" t="s">
        <v>245</v>
      </c>
      <c r="F1535" s="76" t="str">
        <f>VLOOKUP(E1535,Lookup!$A$1:$B$68,2,FALSE)</f>
        <v>Specialist Surgery</v>
      </c>
      <c r="G1535" s="89" t="s">
        <v>2738</v>
      </c>
      <c r="H1535" s="76" t="s">
        <v>4904</v>
      </c>
      <c r="I1535" s="76" t="s">
        <v>3229</v>
      </c>
      <c r="J1535" s="91">
        <v>45455</v>
      </c>
      <c r="K1535" s="91">
        <v>45454</v>
      </c>
      <c r="L1535" s="89" t="s">
        <v>4828</v>
      </c>
      <c r="M1535" s="89" t="s">
        <v>4598</v>
      </c>
      <c r="N1535" s="89" t="s">
        <v>4599</v>
      </c>
      <c r="O1535" s="89" t="s">
        <v>115</v>
      </c>
      <c r="P1535" s="89" t="s">
        <v>647</v>
      </c>
      <c r="Q1535" s="89" t="s">
        <v>2078</v>
      </c>
      <c r="R1535" s="94" t="s">
        <v>99</v>
      </c>
      <c r="S1535" s="98" t="s">
        <v>99</v>
      </c>
      <c r="T1535" s="89"/>
      <c r="U1535" s="89" t="s">
        <v>3330</v>
      </c>
      <c r="V1535" s="89"/>
      <c r="W1535" s="89"/>
      <c r="X1535" s="89"/>
      <c r="Y1535" s="91"/>
    </row>
    <row r="1536" spans="1:25" x14ac:dyDescent="0.25">
      <c r="A1536" s="89">
        <v>57283</v>
      </c>
      <c r="B1536" s="90" t="s">
        <v>92</v>
      </c>
      <c r="C1536" s="89" t="s">
        <v>86</v>
      </c>
      <c r="D1536" s="89" t="s">
        <v>2749</v>
      </c>
      <c r="E1536" s="76" t="s">
        <v>93</v>
      </c>
      <c r="F1536" s="76" t="str">
        <f>VLOOKUP(E1536,Lookup!$A$1:$B$68,2,FALSE)</f>
        <v>Medicine</v>
      </c>
      <c r="G1536" s="89" t="s">
        <v>2744</v>
      </c>
      <c r="H1536" s="76" t="s">
        <v>4904</v>
      </c>
      <c r="I1536" s="76" t="s">
        <v>3212</v>
      </c>
      <c r="J1536" s="91">
        <v>45455</v>
      </c>
      <c r="K1536" s="91">
        <v>45454</v>
      </c>
      <c r="L1536" s="89" t="s">
        <v>4826</v>
      </c>
      <c r="M1536" s="89" t="s">
        <v>4590</v>
      </c>
      <c r="N1536" s="89" t="s">
        <v>4591</v>
      </c>
      <c r="O1536" s="89" t="s">
        <v>729</v>
      </c>
      <c r="P1536" s="89" t="s">
        <v>174</v>
      </c>
      <c r="Q1536" s="89" t="s">
        <v>4592</v>
      </c>
      <c r="R1536" s="92" t="s">
        <v>91</v>
      </c>
      <c r="S1536" s="93" t="s">
        <v>91</v>
      </c>
      <c r="T1536" s="89"/>
      <c r="U1536" s="89" t="s">
        <v>3095</v>
      </c>
      <c r="V1536" s="89"/>
      <c r="W1536" s="89"/>
      <c r="X1536" s="89"/>
      <c r="Y1536" s="91"/>
    </row>
    <row r="1537" spans="1:25" x14ac:dyDescent="0.25">
      <c r="A1537" s="89">
        <v>57304</v>
      </c>
      <c r="B1537" s="90" t="s">
        <v>85</v>
      </c>
      <c r="C1537" s="89" t="s">
        <v>86</v>
      </c>
      <c r="D1537" s="89" t="s">
        <v>2710</v>
      </c>
      <c r="E1537" s="76" t="s">
        <v>126</v>
      </c>
      <c r="F1537" s="76" t="str">
        <f>VLOOKUP(E1537,Lookup!$A$1:$B$68,2,FALSE)</f>
        <v>Emergency Flow / ED</v>
      </c>
      <c r="G1537" s="89" t="s">
        <v>2732</v>
      </c>
      <c r="H1537" s="76" t="s">
        <v>4904</v>
      </c>
      <c r="I1537" s="76" t="s">
        <v>3240</v>
      </c>
      <c r="J1537" s="91">
        <v>45455</v>
      </c>
      <c r="K1537" s="91">
        <v>45455</v>
      </c>
      <c r="L1537" s="89" t="s">
        <v>4760</v>
      </c>
      <c r="M1537" s="89" t="s">
        <v>4606</v>
      </c>
      <c r="N1537" s="89" t="s">
        <v>4607</v>
      </c>
      <c r="O1537" s="89" t="s">
        <v>88</v>
      </c>
      <c r="P1537" s="89" t="s">
        <v>158</v>
      </c>
      <c r="Q1537" s="89" t="s">
        <v>89</v>
      </c>
      <c r="R1537" s="96" t="s">
        <v>104</v>
      </c>
      <c r="S1537" s="100" t="s">
        <v>104</v>
      </c>
      <c r="T1537" s="99" t="s">
        <v>104</v>
      </c>
      <c r="U1537" s="89" t="s">
        <v>5550</v>
      </c>
      <c r="V1537" s="89" t="s">
        <v>5549</v>
      </c>
      <c r="W1537" s="89"/>
      <c r="X1537" s="89" t="s">
        <v>5548</v>
      </c>
      <c r="Y1537" s="91"/>
    </row>
    <row r="1538" spans="1:25" x14ac:dyDescent="0.25">
      <c r="A1538" s="89">
        <v>57297</v>
      </c>
      <c r="B1538" s="90" t="s">
        <v>183</v>
      </c>
      <c r="C1538" s="89" t="s">
        <v>86</v>
      </c>
      <c r="D1538" s="89" t="s">
        <v>2716</v>
      </c>
      <c r="E1538" s="76" t="s">
        <v>87</v>
      </c>
      <c r="F1538" s="76" t="str">
        <f>VLOOKUP(E1538,Lookup!$A$1:$B$68,2,FALSE)</f>
        <v>Integrated Surgery</v>
      </c>
      <c r="G1538" s="89" t="s">
        <v>5821</v>
      </c>
      <c r="H1538" s="76" t="s">
        <v>5822</v>
      </c>
      <c r="I1538" s="76" t="s">
        <v>5811</v>
      </c>
      <c r="J1538" s="91">
        <v>45455</v>
      </c>
      <c r="K1538" s="91">
        <v>45455</v>
      </c>
      <c r="L1538" s="89"/>
      <c r="M1538" s="89" t="s">
        <v>4614</v>
      </c>
      <c r="N1538" s="89" t="s">
        <v>4615</v>
      </c>
      <c r="O1538" s="89" t="s">
        <v>88</v>
      </c>
      <c r="P1538" s="89" t="s">
        <v>229</v>
      </c>
      <c r="Q1538" s="89" t="s">
        <v>4927</v>
      </c>
      <c r="R1538" s="94" t="s">
        <v>99</v>
      </c>
      <c r="S1538" s="98" t="s">
        <v>99</v>
      </c>
      <c r="T1538" s="105" t="s">
        <v>99</v>
      </c>
      <c r="U1538" s="89" t="s">
        <v>5546</v>
      </c>
      <c r="V1538" s="89" t="s">
        <v>5545</v>
      </c>
      <c r="W1538" s="89"/>
      <c r="X1538" s="89" t="s">
        <v>5097</v>
      </c>
      <c r="Y1538" s="91"/>
    </row>
    <row r="1539" spans="1:25" x14ac:dyDescent="0.25">
      <c r="A1539" s="89">
        <v>57234</v>
      </c>
      <c r="B1539" s="90" t="s">
        <v>85</v>
      </c>
      <c r="C1539" s="89" t="s">
        <v>86</v>
      </c>
      <c r="D1539" s="89" t="s">
        <v>2819</v>
      </c>
      <c r="E1539" s="76" t="s">
        <v>245</v>
      </c>
      <c r="F1539" s="76" t="str">
        <f>VLOOKUP(E1539,Lookup!$A$1:$B$68,2,FALSE)</f>
        <v>Specialist Surgery</v>
      </c>
      <c r="G1539" s="89" t="s">
        <v>2846</v>
      </c>
      <c r="H1539" s="76" t="s">
        <v>4904</v>
      </c>
      <c r="I1539" s="76" t="s">
        <v>3238</v>
      </c>
      <c r="J1539" s="91">
        <v>45455</v>
      </c>
      <c r="K1539" s="91">
        <v>45455</v>
      </c>
      <c r="L1539" s="89" t="s">
        <v>4757</v>
      </c>
      <c r="M1539" s="89" t="s">
        <v>4622</v>
      </c>
      <c r="N1539" s="89" t="s">
        <v>4623</v>
      </c>
      <c r="O1539" s="89" t="s">
        <v>135</v>
      </c>
      <c r="P1539" s="89" t="s">
        <v>205</v>
      </c>
      <c r="Q1539" s="89" t="s">
        <v>206</v>
      </c>
      <c r="R1539" s="96" t="s">
        <v>104</v>
      </c>
      <c r="S1539" s="93" t="s">
        <v>91</v>
      </c>
      <c r="T1539" s="101" t="s">
        <v>91</v>
      </c>
      <c r="U1539" s="89" t="s">
        <v>5302</v>
      </c>
      <c r="V1539" s="89" t="s">
        <v>5302</v>
      </c>
      <c r="W1539" s="89"/>
      <c r="X1539" s="89" t="s">
        <v>5302</v>
      </c>
      <c r="Y1539" s="91"/>
    </row>
    <row r="1540" spans="1:25" x14ac:dyDescent="0.25">
      <c r="A1540" s="89">
        <v>57231</v>
      </c>
      <c r="B1540" s="90" t="s">
        <v>92</v>
      </c>
      <c r="C1540" s="89" t="s">
        <v>86</v>
      </c>
      <c r="D1540" s="89" t="s">
        <v>2737</v>
      </c>
      <c r="E1540" s="76" t="s">
        <v>230</v>
      </c>
      <c r="F1540" s="76" t="str">
        <f>VLOOKUP(E1540,Lookup!$A$1:$B$68,2,FALSE)</f>
        <v>Medicine</v>
      </c>
      <c r="G1540" s="89" t="s">
        <v>2738</v>
      </c>
      <c r="H1540" s="76" t="s">
        <v>4904</v>
      </c>
      <c r="I1540" s="76" t="s">
        <v>3229</v>
      </c>
      <c r="J1540" s="91">
        <v>45455</v>
      </c>
      <c r="K1540" s="91">
        <v>45455</v>
      </c>
      <c r="L1540" s="89" t="s">
        <v>5544</v>
      </c>
      <c r="M1540" s="89" t="s">
        <v>4624</v>
      </c>
      <c r="N1540" s="89" t="s">
        <v>4625</v>
      </c>
      <c r="O1540" s="89" t="s">
        <v>135</v>
      </c>
      <c r="P1540" s="89" t="s">
        <v>136</v>
      </c>
      <c r="Q1540" s="89" t="s">
        <v>260</v>
      </c>
      <c r="R1540" s="92" t="s">
        <v>91</v>
      </c>
      <c r="S1540" s="93" t="s">
        <v>91</v>
      </c>
      <c r="T1540" s="89"/>
      <c r="U1540" s="89" t="s">
        <v>3095</v>
      </c>
      <c r="V1540" s="89"/>
      <c r="W1540" s="89"/>
      <c r="X1540" s="89"/>
      <c r="Y1540" s="91"/>
    </row>
    <row r="1541" spans="1:25" x14ac:dyDescent="0.25">
      <c r="A1541" s="89">
        <v>57293</v>
      </c>
      <c r="B1541" s="108" t="s">
        <v>1895</v>
      </c>
      <c r="C1541" s="89" t="s">
        <v>155</v>
      </c>
      <c r="D1541" s="89" t="s">
        <v>2730</v>
      </c>
      <c r="E1541" s="76" t="s">
        <v>861</v>
      </c>
      <c r="F1541" s="76" t="str">
        <f>VLOOKUP(E1541,Lookup!$A$1:$B$68,2,FALSE)</f>
        <v>Radiology</v>
      </c>
      <c r="G1541" s="89" t="s">
        <v>2815</v>
      </c>
      <c r="H1541" s="76" t="s">
        <v>4904</v>
      </c>
      <c r="I1541" s="76" t="s">
        <v>3235</v>
      </c>
      <c r="J1541" s="91">
        <v>45455</v>
      </c>
      <c r="K1541" s="91">
        <v>45455</v>
      </c>
      <c r="L1541" s="89" t="s">
        <v>4814</v>
      </c>
      <c r="M1541" s="89" t="s">
        <v>4612</v>
      </c>
      <c r="N1541" s="89" t="s">
        <v>4613</v>
      </c>
      <c r="O1541" s="89" t="s">
        <v>135</v>
      </c>
      <c r="P1541" s="89" t="s">
        <v>136</v>
      </c>
      <c r="Q1541" s="89" t="s">
        <v>260</v>
      </c>
      <c r="R1541" s="96" t="s">
        <v>104</v>
      </c>
      <c r="S1541" s="89"/>
      <c r="T1541" s="89"/>
      <c r="U1541" s="89"/>
      <c r="V1541" s="89"/>
      <c r="W1541" s="89"/>
      <c r="X1541" s="89"/>
      <c r="Y1541" s="91"/>
    </row>
    <row r="1542" spans="1:25" x14ac:dyDescent="0.25">
      <c r="A1542" s="89">
        <v>57306</v>
      </c>
      <c r="B1542" s="90" t="s">
        <v>92</v>
      </c>
      <c r="C1542" s="89" t="s">
        <v>155</v>
      </c>
      <c r="D1542" s="89" t="s">
        <v>2740</v>
      </c>
      <c r="E1542" s="76" t="s">
        <v>191</v>
      </c>
      <c r="F1542" s="76" t="str">
        <f>VLOOKUP(E1542,Lookup!$A$1:$B$68,2,FALSE)</f>
        <v>Medicine</v>
      </c>
      <c r="G1542" s="89" t="s">
        <v>2850</v>
      </c>
      <c r="H1542" s="76" t="s">
        <v>5547</v>
      </c>
      <c r="J1542" s="91">
        <v>45455</v>
      </c>
      <c r="K1542" s="91">
        <v>45455</v>
      </c>
      <c r="L1542" s="89" t="s">
        <v>4768</v>
      </c>
      <c r="M1542" s="89" t="s">
        <v>4617</v>
      </c>
      <c r="N1542" s="89" t="s">
        <v>4618</v>
      </c>
      <c r="O1542" s="89" t="s">
        <v>192</v>
      </c>
      <c r="P1542" s="89" t="s">
        <v>193</v>
      </c>
      <c r="Q1542" s="89" t="s">
        <v>194</v>
      </c>
      <c r="R1542" s="94" t="s">
        <v>99</v>
      </c>
      <c r="S1542" s="98" t="s">
        <v>99</v>
      </c>
      <c r="T1542" s="89"/>
      <c r="U1542" s="89" t="s">
        <v>3095</v>
      </c>
      <c r="V1542" s="89"/>
      <c r="W1542" s="89"/>
      <c r="X1542" s="89"/>
      <c r="Y1542" s="91"/>
    </row>
    <row r="1543" spans="1:25" x14ac:dyDescent="0.25">
      <c r="A1543" s="89">
        <v>57295</v>
      </c>
      <c r="B1543" s="90" t="s">
        <v>92</v>
      </c>
      <c r="C1543" s="89" t="s">
        <v>155</v>
      </c>
      <c r="D1543" s="89" t="s">
        <v>2943</v>
      </c>
      <c r="E1543" s="76" t="s">
        <v>1744</v>
      </c>
      <c r="F1543" s="76" t="str">
        <f>VLOOKUP(E1543,Lookup!$A$1:$B$68,2,FALSE)</f>
        <v>Pathology</v>
      </c>
      <c r="G1543" s="89" t="s">
        <v>4527</v>
      </c>
      <c r="H1543" s="76" t="s">
        <v>4923</v>
      </c>
      <c r="I1543" s="76" t="s">
        <v>4404</v>
      </c>
      <c r="J1543" s="91">
        <v>45455</v>
      </c>
      <c r="K1543" s="91">
        <v>45455</v>
      </c>
      <c r="L1543" s="89" t="s">
        <v>4830</v>
      </c>
      <c r="M1543" s="89" t="s">
        <v>4608</v>
      </c>
      <c r="N1543" s="89" t="s">
        <v>4609</v>
      </c>
      <c r="O1543" s="89" t="s">
        <v>192</v>
      </c>
      <c r="P1543" s="89" t="s">
        <v>4474</v>
      </c>
      <c r="Q1543" s="89" t="s">
        <v>2105</v>
      </c>
      <c r="R1543" s="96" t="s">
        <v>104</v>
      </c>
      <c r="S1543" s="93" t="s">
        <v>91</v>
      </c>
      <c r="T1543" s="89"/>
      <c r="U1543" s="89" t="s">
        <v>2756</v>
      </c>
      <c r="V1543" s="89"/>
      <c r="W1543" s="89"/>
      <c r="X1543" s="89"/>
      <c r="Y1543" s="91"/>
    </row>
    <row r="1544" spans="1:25" x14ac:dyDescent="0.25">
      <c r="A1544" s="89">
        <v>57372</v>
      </c>
      <c r="B1544" s="90" t="s">
        <v>85</v>
      </c>
      <c r="C1544" s="89" t="s">
        <v>86</v>
      </c>
      <c r="D1544" s="89" t="s">
        <v>2730</v>
      </c>
      <c r="E1544" s="76" t="s">
        <v>861</v>
      </c>
      <c r="F1544" s="76" t="str">
        <f>VLOOKUP(E1544,Lookup!$A$1:$B$68,2,FALSE)</f>
        <v>Radiology</v>
      </c>
      <c r="G1544" s="89" t="s">
        <v>2815</v>
      </c>
      <c r="H1544" s="76" t="s">
        <v>4904</v>
      </c>
      <c r="I1544" s="76" t="s">
        <v>3235</v>
      </c>
      <c r="J1544" s="91">
        <v>45456</v>
      </c>
      <c r="K1544" s="91">
        <v>45425</v>
      </c>
      <c r="L1544" s="89"/>
      <c r="M1544" s="89" t="s">
        <v>4191</v>
      </c>
      <c r="N1544" s="89" t="s">
        <v>4192</v>
      </c>
      <c r="O1544" s="89" t="s">
        <v>96</v>
      </c>
      <c r="P1544" s="89" t="s">
        <v>812</v>
      </c>
      <c r="Q1544" s="89" t="s">
        <v>3532</v>
      </c>
      <c r="R1544" s="96" t="s">
        <v>104</v>
      </c>
      <c r="S1544" s="89"/>
      <c r="T1544" s="89"/>
      <c r="U1544" s="89"/>
      <c r="V1544" s="89"/>
      <c r="W1544" s="89"/>
      <c r="X1544" s="89"/>
      <c r="Y1544" s="91"/>
    </row>
    <row r="1545" spans="1:25" x14ac:dyDescent="0.25">
      <c r="A1545" s="89">
        <v>57352</v>
      </c>
      <c r="B1545" s="90" t="s">
        <v>92</v>
      </c>
      <c r="C1545" s="89" t="s">
        <v>86</v>
      </c>
      <c r="D1545" s="89" t="s">
        <v>2823</v>
      </c>
      <c r="E1545" s="76" t="s">
        <v>1989</v>
      </c>
      <c r="F1545" s="76" t="str">
        <f>VLOOKUP(E1545,Lookup!$A$1:$B$68,2,FALSE)</f>
        <v>Pathology</v>
      </c>
      <c r="G1545" s="89" t="s">
        <v>2953</v>
      </c>
      <c r="H1545" s="76" t="s">
        <v>4923</v>
      </c>
      <c r="I1545" s="76" t="s">
        <v>3301</v>
      </c>
      <c r="J1545" s="91">
        <v>45456</v>
      </c>
      <c r="K1545" s="91">
        <v>45435</v>
      </c>
      <c r="L1545" s="89"/>
      <c r="M1545" s="89" t="s">
        <v>4219</v>
      </c>
      <c r="N1545" s="89" t="s">
        <v>4220</v>
      </c>
      <c r="O1545" s="89" t="s">
        <v>96</v>
      </c>
      <c r="P1545" s="89" t="s">
        <v>736</v>
      </c>
      <c r="Q1545" s="89" t="s">
        <v>1923</v>
      </c>
      <c r="R1545" s="92" t="s">
        <v>91</v>
      </c>
      <c r="S1545" s="93" t="s">
        <v>91</v>
      </c>
      <c r="T1545" s="89"/>
      <c r="U1545" s="89" t="s">
        <v>5487</v>
      </c>
      <c r="V1545" s="89"/>
      <c r="W1545" s="89"/>
      <c r="X1545" s="89"/>
      <c r="Y1545" s="91"/>
    </row>
    <row r="1546" spans="1:25" x14ac:dyDescent="0.25">
      <c r="A1546" s="89">
        <v>57349</v>
      </c>
      <c r="B1546" s="90" t="s">
        <v>92</v>
      </c>
      <c r="C1546" s="89" t="s">
        <v>86</v>
      </c>
      <c r="D1546" s="89" t="s">
        <v>2823</v>
      </c>
      <c r="E1546" s="76" t="s">
        <v>1989</v>
      </c>
      <c r="F1546" s="76" t="str">
        <f>VLOOKUP(E1546,Lookup!$A$1:$B$68,2,FALSE)</f>
        <v>Pathology</v>
      </c>
      <c r="G1546" s="89" t="s">
        <v>2953</v>
      </c>
      <c r="H1546" s="76" t="s">
        <v>4923</v>
      </c>
      <c r="I1546" s="76" t="s">
        <v>3301</v>
      </c>
      <c r="J1546" s="91">
        <v>45456</v>
      </c>
      <c r="K1546" s="91">
        <v>45435</v>
      </c>
      <c r="L1546" s="89"/>
      <c r="M1546" s="89" t="s">
        <v>4217</v>
      </c>
      <c r="N1546" s="89" t="s">
        <v>4218</v>
      </c>
      <c r="O1546" s="89" t="s">
        <v>96</v>
      </c>
      <c r="P1546" s="89" t="s">
        <v>736</v>
      </c>
      <c r="Q1546" s="89" t="s">
        <v>1923</v>
      </c>
      <c r="R1546" s="92" t="s">
        <v>91</v>
      </c>
      <c r="S1546" s="93" t="s">
        <v>91</v>
      </c>
      <c r="T1546" s="89"/>
      <c r="U1546" s="89" t="s">
        <v>5487</v>
      </c>
      <c r="V1546" s="89"/>
      <c r="W1546" s="89"/>
      <c r="X1546" s="89"/>
      <c r="Y1546" s="91"/>
    </row>
    <row r="1547" spans="1:25" x14ac:dyDescent="0.25">
      <c r="A1547" s="89">
        <v>57347</v>
      </c>
      <c r="B1547" s="90" t="s">
        <v>92</v>
      </c>
      <c r="C1547" s="89" t="s">
        <v>86</v>
      </c>
      <c r="D1547" s="89" t="s">
        <v>2823</v>
      </c>
      <c r="E1547" s="76" t="s">
        <v>1989</v>
      </c>
      <c r="F1547" s="76" t="str">
        <f>VLOOKUP(E1547,Lookup!$A$1:$B$68,2,FALSE)</f>
        <v>Pathology</v>
      </c>
      <c r="G1547" s="89" t="s">
        <v>2953</v>
      </c>
      <c r="H1547" s="76" t="s">
        <v>4923</v>
      </c>
      <c r="I1547" s="76" t="s">
        <v>3301</v>
      </c>
      <c r="J1547" s="91">
        <v>45456</v>
      </c>
      <c r="K1547" s="91">
        <v>45440</v>
      </c>
      <c r="L1547" s="89"/>
      <c r="M1547" s="89" t="s">
        <v>4242</v>
      </c>
      <c r="N1547" s="89" t="s">
        <v>4243</v>
      </c>
      <c r="O1547" s="89" t="s">
        <v>96</v>
      </c>
      <c r="P1547" s="89" t="s">
        <v>97</v>
      </c>
      <c r="Q1547" s="89" t="s">
        <v>311</v>
      </c>
      <c r="R1547" s="96" t="s">
        <v>104</v>
      </c>
      <c r="S1547" s="100" t="s">
        <v>104</v>
      </c>
      <c r="T1547" s="89"/>
      <c r="U1547" s="89" t="s">
        <v>5487</v>
      </c>
      <c r="V1547" s="89"/>
      <c r="W1547" s="89"/>
      <c r="X1547" s="89"/>
      <c r="Y1547" s="91"/>
    </row>
    <row r="1548" spans="1:25" x14ac:dyDescent="0.25">
      <c r="A1548" s="89">
        <v>57377</v>
      </c>
      <c r="B1548" s="90" t="s">
        <v>183</v>
      </c>
      <c r="C1548" s="89" t="s">
        <v>86</v>
      </c>
      <c r="D1548" s="89" t="s">
        <v>2730</v>
      </c>
      <c r="E1548" s="76" t="s">
        <v>861</v>
      </c>
      <c r="F1548" s="76" t="str">
        <f>VLOOKUP(E1548,Lookup!$A$1:$B$68,2,FALSE)</f>
        <v>Radiology</v>
      </c>
      <c r="G1548" s="89" t="s">
        <v>2815</v>
      </c>
      <c r="H1548" s="76" t="s">
        <v>4904</v>
      </c>
      <c r="I1548" s="76" t="s">
        <v>3235</v>
      </c>
      <c r="J1548" s="91">
        <v>45456</v>
      </c>
      <c r="K1548" s="91">
        <v>45447</v>
      </c>
      <c r="L1548" s="89" t="s">
        <v>4784</v>
      </c>
      <c r="M1548" s="89" t="s">
        <v>4425</v>
      </c>
      <c r="N1548" s="89" t="s">
        <v>4426</v>
      </c>
      <c r="O1548" s="89" t="s">
        <v>115</v>
      </c>
      <c r="P1548" s="89" t="s">
        <v>116</v>
      </c>
      <c r="Q1548" s="89" t="s">
        <v>2264</v>
      </c>
      <c r="R1548" s="92" t="s">
        <v>91</v>
      </c>
      <c r="S1548" s="93" t="s">
        <v>91</v>
      </c>
      <c r="T1548" s="101" t="s">
        <v>91</v>
      </c>
      <c r="U1548" s="89" t="s">
        <v>5543</v>
      </c>
      <c r="V1548" s="89" t="s">
        <v>5542</v>
      </c>
      <c r="W1548" s="89"/>
      <c r="X1548" s="89" t="s">
        <v>5541</v>
      </c>
      <c r="Y1548" s="91"/>
    </row>
    <row r="1549" spans="1:25" x14ac:dyDescent="0.25">
      <c r="A1549" s="89">
        <v>57331</v>
      </c>
      <c r="B1549" s="108" t="s">
        <v>1895</v>
      </c>
      <c r="C1549" s="89" t="s">
        <v>125</v>
      </c>
      <c r="D1549" s="89" t="s">
        <v>2951</v>
      </c>
      <c r="E1549" s="76" t="s">
        <v>2161</v>
      </c>
      <c r="F1549" s="76" t="str">
        <f>VLOOKUP(E1549,Lookup!$A$1:$B$68,2,FALSE)</f>
        <v>Data Quality</v>
      </c>
      <c r="G1549" s="89" t="s">
        <v>4602</v>
      </c>
      <c r="H1549" s="76" t="s">
        <v>4904</v>
      </c>
      <c r="I1549" s="76" t="s">
        <v>4603</v>
      </c>
      <c r="J1549" s="91">
        <v>45456</v>
      </c>
      <c r="K1549" s="91">
        <v>45454</v>
      </c>
      <c r="L1549" s="89" t="s">
        <v>4775</v>
      </c>
      <c r="M1549" s="89" t="s">
        <v>4604</v>
      </c>
      <c r="N1549" s="89" t="s">
        <v>4605</v>
      </c>
      <c r="O1549" s="89" t="s">
        <v>150</v>
      </c>
      <c r="P1549" s="89" t="s">
        <v>231</v>
      </c>
      <c r="Q1549" s="89" t="s">
        <v>202</v>
      </c>
      <c r="R1549" s="96" t="s">
        <v>104</v>
      </c>
      <c r="S1549" s="89"/>
      <c r="T1549" s="89"/>
      <c r="U1549" s="89"/>
      <c r="V1549" s="89"/>
      <c r="W1549" s="89"/>
      <c r="X1549" s="89"/>
      <c r="Y1549" s="91"/>
    </row>
    <row r="1550" spans="1:25" x14ac:dyDescent="0.25">
      <c r="A1550" s="89">
        <v>57373</v>
      </c>
      <c r="B1550" s="90" t="s">
        <v>92</v>
      </c>
      <c r="C1550" s="89" t="s">
        <v>86</v>
      </c>
      <c r="D1550" s="89" t="s">
        <v>2737</v>
      </c>
      <c r="E1550" s="76" t="s">
        <v>230</v>
      </c>
      <c r="F1550" s="76" t="str">
        <f>VLOOKUP(E1550,Lookup!$A$1:$B$68,2,FALSE)</f>
        <v>Medicine</v>
      </c>
      <c r="G1550" s="89" t="s">
        <v>2880</v>
      </c>
      <c r="H1550" s="76" t="s">
        <v>5540</v>
      </c>
      <c r="J1550" s="91">
        <v>45456</v>
      </c>
      <c r="K1550" s="91">
        <v>45454</v>
      </c>
      <c r="L1550" s="89" t="s">
        <v>4762</v>
      </c>
      <c r="M1550" s="89" t="s">
        <v>4578</v>
      </c>
      <c r="N1550" s="89" t="s">
        <v>4579</v>
      </c>
      <c r="O1550" s="89" t="s">
        <v>139</v>
      </c>
      <c r="P1550" s="89" t="s">
        <v>143</v>
      </c>
      <c r="Q1550" s="89" t="s">
        <v>269</v>
      </c>
      <c r="R1550" s="92" t="s">
        <v>91</v>
      </c>
      <c r="S1550" s="93" t="s">
        <v>91</v>
      </c>
      <c r="T1550" s="89"/>
      <c r="U1550" s="89" t="s">
        <v>3095</v>
      </c>
      <c r="V1550" s="89"/>
      <c r="W1550" s="89"/>
      <c r="X1550" s="89"/>
      <c r="Y1550" s="91"/>
    </row>
    <row r="1551" spans="1:25" x14ac:dyDescent="0.25">
      <c r="A1551" s="89">
        <v>57390</v>
      </c>
      <c r="B1551" s="90" t="s">
        <v>92</v>
      </c>
      <c r="C1551" s="89" t="s">
        <v>125</v>
      </c>
      <c r="D1551" s="89" t="s">
        <v>2742</v>
      </c>
      <c r="E1551" s="76" t="s">
        <v>569</v>
      </c>
      <c r="F1551" s="76" t="str">
        <f>VLOOKUP(E1551,Lookup!$A$1:$B$68,2,FALSE)</f>
        <v>Medicine</v>
      </c>
      <c r="G1551" s="89" t="s">
        <v>2959</v>
      </c>
      <c r="H1551" s="76" t="s">
        <v>4904</v>
      </c>
      <c r="I1551" s="76" t="s">
        <v>3293</v>
      </c>
      <c r="J1551" s="91">
        <v>45456</v>
      </c>
      <c r="K1551" s="91">
        <v>45456</v>
      </c>
      <c r="L1551" s="89" t="s">
        <v>4882</v>
      </c>
      <c r="M1551" s="89" t="s">
        <v>4628</v>
      </c>
      <c r="N1551" s="89" t="s">
        <v>4629</v>
      </c>
      <c r="O1551" s="89" t="s">
        <v>4942</v>
      </c>
      <c r="P1551" s="89" t="s">
        <v>397</v>
      </c>
      <c r="Q1551" s="89" t="s">
        <v>3029</v>
      </c>
      <c r="R1551" s="92" t="s">
        <v>91</v>
      </c>
      <c r="S1551" s="93" t="s">
        <v>91</v>
      </c>
      <c r="T1551" s="89"/>
      <c r="U1551" s="89" t="s">
        <v>3095</v>
      </c>
      <c r="V1551" s="89"/>
      <c r="W1551" s="89"/>
      <c r="X1551" s="89"/>
      <c r="Y1551" s="91"/>
    </row>
    <row r="1552" spans="1:25" x14ac:dyDescent="0.25">
      <c r="A1552" s="89">
        <v>57330</v>
      </c>
      <c r="B1552" s="90" t="s">
        <v>85</v>
      </c>
      <c r="C1552" s="89" t="s">
        <v>125</v>
      </c>
      <c r="D1552" s="89" t="s">
        <v>2719</v>
      </c>
      <c r="E1552" s="76" t="s">
        <v>831</v>
      </c>
      <c r="F1552" s="76" t="str">
        <f>VLOOKUP(E1552,Lookup!$A$1:$B$68,2,FALSE)</f>
        <v>Emergency Flow / ED</v>
      </c>
      <c r="G1552" s="89" t="s">
        <v>2720</v>
      </c>
      <c r="H1552" s="76" t="s">
        <v>4904</v>
      </c>
      <c r="I1552" s="76" t="s">
        <v>3217</v>
      </c>
      <c r="J1552" s="91">
        <v>45456</v>
      </c>
      <c r="K1552" s="91">
        <v>45456</v>
      </c>
      <c r="L1552" s="89" t="s">
        <v>4753</v>
      </c>
      <c r="M1552" s="89" t="s">
        <v>4640</v>
      </c>
      <c r="N1552" s="89" t="s">
        <v>4641</v>
      </c>
      <c r="O1552" s="89" t="s">
        <v>4942</v>
      </c>
      <c r="P1552" s="89" t="s">
        <v>354</v>
      </c>
      <c r="Q1552" s="89" t="s">
        <v>355</v>
      </c>
      <c r="R1552" s="96" t="s">
        <v>104</v>
      </c>
      <c r="S1552" s="89"/>
      <c r="T1552" s="89"/>
      <c r="U1552" s="89"/>
      <c r="V1552" s="89"/>
      <c r="W1552" s="89"/>
      <c r="X1552" s="89"/>
      <c r="Y1552" s="91"/>
    </row>
    <row r="1553" spans="1:25" x14ac:dyDescent="0.25">
      <c r="A1553" s="89">
        <v>57350</v>
      </c>
      <c r="B1553" s="90" t="s">
        <v>92</v>
      </c>
      <c r="C1553" s="89" t="s">
        <v>86</v>
      </c>
      <c r="D1553" s="89" t="s">
        <v>2719</v>
      </c>
      <c r="E1553" s="76" t="s">
        <v>831</v>
      </c>
      <c r="F1553" s="76" t="str">
        <f>VLOOKUP(E1553,Lookup!$A$1:$B$68,2,FALSE)</f>
        <v>Emergency Flow / ED</v>
      </c>
      <c r="G1553" s="89" t="s">
        <v>5855</v>
      </c>
      <c r="H1553" s="76" t="s">
        <v>5822</v>
      </c>
      <c r="I1553" s="76" t="s">
        <v>3268</v>
      </c>
      <c r="J1553" s="91">
        <v>45456</v>
      </c>
      <c r="K1553" s="91">
        <v>45456</v>
      </c>
      <c r="L1553" s="89"/>
      <c r="M1553" s="89" t="s">
        <v>4642</v>
      </c>
      <c r="N1553" s="89" t="s">
        <v>4643</v>
      </c>
      <c r="O1553" s="89" t="s">
        <v>88</v>
      </c>
      <c r="P1553" s="89" t="s">
        <v>229</v>
      </c>
      <c r="Q1553" s="89" t="s">
        <v>4927</v>
      </c>
      <c r="R1553" s="92" t="s">
        <v>91</v>
      </c>
      <c r="S1553" s="93" t="s">
        <v>91</v>
      </c>
      <c r="T1553" s="89"/>
      <c r="U1553" s="89" t="s">
        <v>4644</v>
      </c>
      <c r="V1553" s="89"/>
      <c r="W1553" s="89"/>
      <c r="X1553" s="89"/>
      <c r="Y1553" s="91"/>
    </row>
    <row r="1554" spans="1:25" x14ac:dyDescent="0.25">
      <c r="A1554" s="89">
        <v>57317</v>
      </c>
      <c r="B1554" s="90" t="s">
        <v>92</v>
      </c>
      <c r="C1554" s="89" t="s">
        <v>86</v>
      </c>
      <c r="D1554" s="89" t="s">
        <v>2719</v>
      </c>
      <c r="E1554" s="76" t="s">
        <v>831</v>
      </c>
      <c r="F1554" s="76" t="str">
        <f>VLOOKUP(E1554,Lookup!$A$1:$B$68,2,FALSE)</f>
        <v>Emergency Flow / ED</v>
      </c>
      <c r="G1554" s="89" t="s">
        <v>2720</v>
      </c>
      <c r="H1554" s="76" t="s">
        <v>4904</v>
      </c>
      <c r="I1554" s="76" t="s">
        <v>3217</v>
      </c>
      <c r="J1554" s="91">
        <v>45456</v>
      </c>
      <c r="K1554" s="91">
        <v>45456</v>
      </c>
      <c r="L1554" s="89" t="s">
        <v>5534</v>
      </c>
      <c r="M1554" s="89" t="s">
        <v>4660</v>
      </c>
      <c r="N1554" s="89" t="s">
        <v>4661</v>
      </c>
      <c r="O1554" s="89" t="s">
        <v>88</v>
      </c>
      <c r="P1554" s="89" t="s">
        <v>158</v>
      </c>
      <c r="Q1554" s="89" t="s">
        <v>4936</v>
      </c>
      <c r="R1554" s="92" t="s">
        <v>91</v>
      </c>
      <c r="S1554" s="93" t="s">
        <v>91</v>
      </c>
      <c r="T1554" s="89"/>
      <c r="U1554" s="89" t="s">
        <v>3095</v>
      </c>
      <c r="V1554" s="89"/>
      <c r="W1554" s="89"/>
      <c r="X1554" s="89"/>
      <c r="Y1554" s="91"/>
    </row>
    <row r="1555" spans="1:25" x14ac:dyDescent="0.25">
      <c r="A1555" s="89">
        <v>57380</v>
      </c>
      <c r="B1555" s="90" t="s">
        <v>92</v>
      </c>
      <c r="C1555" s="89" t="s">
        <v>86</v>
      </c>
      <c r="D1555" s="89" t="s">
        <v>2719</v>
      </c>
      <c r="E1555" s="76" t="s">
        <v>831</v>
      </c>
      <c r="F1555" s="76" t="str">
        <f>VLOOKUP(E1555,Lookup!$A$1:$B$68,2,FALSE)</f>
        <v>Emergency Flow / ED</v>
      </c>
      <c r="G1555" s="89" t="s">
        <v>2844</v>
      </c>
      <c r="H1555" s="76" t="s">
        <v>4904</v>
      </c>
      <c r="I1555" s="76" t="s">
        <v>3224</v>
      </c>
      <c r="J1555" s="91">
        <v>45456</v>
      </c>
      <c r="K1555" s="91">
        <v>45456</v>
      </c>
      <c r="L1555" s="89" t="s">
        <v>4881</v>
      </c>
      <c r="M1555" s="89" t="s">
        <v>4656</v>
      </c>
      <c r="N1555" s="89" t="s">
        <v>4657</v>
      </c>
      <c r="O1555" s="89" t="s">
        <v>107</v>
      </c>
      <c r="P1555" s="89" t="s">
        <v>108</v>
      </c>
      <c r="Q1555" s="89" t="s">
        <v>109</v>
      </c>
      <c r="R1555" s="92" t="s">
        <v>91</v>
      </c>
      <c r="S1555" s="93" t="s">
        <v>91</v>
      </c>
      <c r="T1555" s="89"/>
      <c r="U1555" s="89" t="s">
        <v>3095</v>
      </c>
      <c r="V1555" s="89"/>
      <c r="W1555" s="89"/>
      <c r="X1555" s="89"/>
      <c r="Y1555" s="91"/>
    </row>
    <row r="1556" spans="1:25" x14ac:dyDescent="0.25">
      <c r="A1556" s="89">
        <v>57400</v>
      </c>
      <c r="B1556" s="90" t="s">
        <v>85</v>
      </c>
      <c r="C1556" s="89" t="s">
        <v>86</v>
      </c>
      <c r="D1556" s="89" t="s">
        <v>2719</v>
      </c>
      <c r="E1556" s="76" t="s">
        <v>831</v>
      </c>
      <c r="F1556" s="76" t="str">
        <f>VLOOKUP(E1556,Lookup!$A$1:$B$68,2,FALSE)</f>
        <v>Emergency Flow / ED</v>
      </c>
      <c r="G1556" s="89" t="s">
        <v>2720</v>
      </c>
      <c r="H1556" s="76" t="s">
        <v>4904</v>
      </c>
      <c r="I1556" s="76" t="s">
        <v>3217</v>
      </c>
      <c r="J1556" s="91">
        <v>45456</v>
      </c>
      <c r="K1556" s="91">
        <v>45456</v>
      </c>
      <c r="L1556" s="89" t="s">
        <v>5535</v>
      </c>
      <c r="M1556" s="89" t="s">
        <v>4658</v>
      </c>
      <c r="N1556" s="89" t="s">
        <v>4659</v>
      </c>
      <c r="O1556" s="89" t="s">
        <v>88</v>
      </c>
      <c r="P1556" s="89" t="s">
        <v>229</v>
      </c>
      <c r="Q1556" s="89" t="s">
        <v>4908</v>
      </c>
      <c r="R1556" s="96" t="s">
        <v>104</v>
      </c>
      <c r="S1556" s="89"/>
      <c r="T1556" s="89"/>
      <c r="U1556" s="89"/>
      <c r="V1556" s="89"/>
      <c r="W1556" s="89"/>
      <c r="X1556" s="89"/>
      <c r="Y1556" s="91"/>
    </row>
    <row r="1557" spans="1:25" x14ac:dyDescent="0.25">
      <c r="A1557" s="89">
        <v>57333</v>
      </c>
      <c r="B1557" s="90" t="s">
        <v>85</v>
      </c>
      <c r="C1557" s="89" t="s">
        <v>86</v>
      </c>
      <c r="D1557" s="89" t="s">
        <v>2706</v>
      </c>
      <c r="E1557" s="76" t="s">
        <v>169</v>
      </c>
      <c r="F1557" s="76" t="str">
        <f>VLOOKUP(E1557,Lookup!$A$1:$B$68,2,FALSE)</f>
        <v>Integrated Surgery</v>
      </c>
      <c r="G1557" s="89" t="s">
        <v>2857</v>
      </c>
      <c r="H1557" s="76" t="s">
        <v>4904</v>
      </c>
      <c r="I1557" s="76" t="s">
        <v>55</v>
      </c>
      <c r="J1557" s="91">
        <v>45456</v>
      </c>
      <c r="K1557" s="91">
        <v>45456</v>
      </c>
      <c r="L1557" s="89" t="s">
        <v>4755</v>
      </c>
      <c r="M1557" s="89" t="s">
        <v>4646</v>
      </c>
      <c r="N1557" s="89" t="s">
        <v>4647</v>
      </c>
      <c r="O1557" s="89" t="s">
        <v>131</v>
      </c>
      <c r="P1557" s="89" t="s">
        <v>132</v>
      </c>
      <c r="Q1557" s="89" t="s">
        <v>586</v>
      </c>
      <c r="R1557" s="95" t="s">
        <v>11</v>
      </c>
      <c r="S1557" s="98" t="s">
        <v>99</v>
      </c>
      <c r="T1557" s="89"/>
      <c r="U1557" s="89" t="s">
        <v>4648</v>
      </c>
      <c r="V1557" s="89"/>
      <c r="W1557" s="89"/>
      <c r="X1557" s="89"/>
      <c r="Y1557" s="91"/>
    </row>
    <row r="1558" spans="1:25" x14ac:dyDescent="0.25">
      <c r="A1558" s="89">
        <v>57376</v>
      </c>
      <c r="B1558" s="90" t="s">
        <v>85</v>
      </c>
      <c r="C1558" s="89" t="s">
        <v>86</v>
      </c>
      <c r="D1558" s="89" t="s">
        <v>2723</v>
      </c>
      <c r="E1558" s="76" t="s">
        <v>36</v>
      </c>
      <c r="F1558" s="76" t="str">
        <f>VLOOKUP(E1558,Lookup!$A$1:$B$68,2,FALSE)</f>
        <v>Emergency Flow / ED</v>
      </c>
      <c r="G1558" s="89" t="s">
        <v>2724</v>
      </c>
      <c r="H1558" s="76" t="s">
        <v>4904</v>
      </c>
      <c r="I1558" s="76" t="s">
        <v>36</v>
      </c>
      <c r="J1558" s="91">
        <v>45456</v>
      </c>
      <c r="K1558" s="91">
        <v>45456</v>
      </c>
      <c r="L1558" s="89" t="s">
        <v>5538</v>
      </c>
      <c r="M1558" s="89" t="s">
        <v>4639</v>
      </c>
      <c r="N1558" s="89" t="s">
        <v>417</v>
      </c>
      <c r="O1558" s="89" t="s">
        <v>127</v>
      </c>
      <c r="P1558" s="89" t="s">
        <v>145</v>
      </c>
      <c r="Q1558" s="89" t="s">
        <v>149</v>
      </c>
      <c r="R1558" s="92" t="s">
        <v>91</v>
      </c>
      <c r="S1558" s="89"/>
      <c r="T1558" s="89"/>
      <c r="U1558" s="89"/>
      <c r="V1558" s="89"/>
      <c r="W1558" s="89"/>
      <c r="X1558" s="89"/>
      <c r="Y1558" s="91"/>
    </row>
    <row r="1559" spans="1:25" x14ac:dyDescent="0.25">
      <c r="A1559" s="89">
        <v>57398</v>
      </c>
      <c r="B1559" s="90" t="s">
        <v>85</v>
      </c>
      <c r="C1559" s="89" t="s">
        <v>86</v>
      </c>
      <c r="D1559" s="89" t="s">
        <v>2723</v>
      </c>
      <c r="E1559" s="76" t="s">
        <v>36</v>
      </c>
      <c r="F1559" s="76" t="str">
        <f>VLOOKUP(E1559,Lookup!$A$1:$B$68,2,FALSE)</f>
        <v>Emergency Flow / ED</v>
      </c>
      <c r="G1559" s="89" t="s">
        <v>2886</v>
      </c>
      <c r="H1559" s="76" t="s">
        <v>4904</v>
      </c>
      <c r="I1559" s="76" t="s">
        <v>3239</v>
      </c>
      <c r="J1559" s="91">
        <v>45456</v>
      </c>
      <c r="K1559" s="91">
        <v>45456</v>
      </c>
      <c r="L1559" s="89"/>
      <c r="M1559" s="89" t="s">
        <v>5537</v>
      </c>
      <c r="N1559" s="89" t="s">
        <v>5536</v>
      </c>
      <c r="O1559" s="89" t="s">
        <v>210</v>
      </c>
      <c r="P1559" s="89" t="s">
        <v>211</v>
      </c>
      <c r="Q1559" s="89" t="s">
        <v>3909</v>
      </c>
      <c r="R1559" s="92" t="s">
        <v>91</v>
      </c>
      <c r="S1559" s="93" t="s">
        <v>91</v>
      </c>
      <c r="T1559" s="89"/>
      <c r="U1559" s="89" t="s">
        <v>3095</v>
      </c>
      <c r="V1559" s="89"/>
      <c r="W1559" s="89"/>
      <c r="X1559" s="89"/>
      <c r="Y1559" s="91"/>
    </row>
    <row r="1560" spans="1:25" x14ac:dyDescent="0.25">
      <c r="A1560" s="89">
        <v>57391</v>
      </c>
      <c r="B1560" s="90" t="s">
        <v>92</v>
      </c>
      <c r="C1560" s="89" t="s">
        <v>86</v>
      </c>
      <c r="D1560" s="89" t="s">
        <v>2742</v>
      </c>
      <c r="E1560" s="76" t="s">
        <v>569</v>
      </c>
      <c r="F1560" s="76" t="str">
        <f>VLOOKUP(E1560,Lookup!$A$1:$B$68,2,FALSE)</f>
        <v>Medicine</v>
      </c>
      <c r="G1560" s="89" t="s">
        <v>2959</v>
      </c>
      <c r="H1560" s="76" t="s">
        <v>4904</v>
      </c>
      <c r="I1560" s="76" t="s">
        <v>3293</v>
      </c>
      <c r="J1560" s="91">
        <v>45456</v>
      </c>
      <c r="K1560" s="91">
        <v>45456</v>
      </c>
      <c r="L1560" s="89"/>
      <c r="M1560" s="89" t="s">
        <v>4637</v>
      </c>
      <c r="N1560" s="89" t="s">
        <v>4638</v>
      </c>
      <c r="O1560" s="89" t="s">
        <v>88</v>
      </c>
      <c r="P1560" s="89" t="s">
        <v>90</v>
      </c>
      <c r="Q1560" s="89" t="s">
        <v>89</v>
      </c>
      <c r="R1560" s="92" t="s">
        <v>91</v>
      </c>
      <c r="S1560" s="93" t="s">
        <v>91</v>
      </c>
      <c r="T1560" s="89"/>
      <c r="U1560" s="89" t="s">
        <v>3095</v>
      </c>
      <c r="V1560" s="89"/>
      <c r="W1560" s="89"/>
      <c r="X1560" s="89"/>
      <c r="Y1560" s="91"/>
    </row>
    <row r="1561" spans="1:25" x14ac:dyDescent="0.25">
      <c r="A1561" s="89">
        <v>57453</v>
      </c>
      <c r="B1561" s="90" t="s">
        <v>92</v>
      </c>
      <c r="C1561" s="89" t="s">
        <v>86</v>
      </c>
      <c r="D1561" s="89" t="s">
        <v>2730</v>
      </c>
      <c r="E1561" s="76" t="s">
        <v>861</v>
      </c>
      <c r="F1561" s="76" t="str">
        <f>VLOOKUP(E1561,Lookup!$A$1:$B$68,2,FALSE)</f>
        <v>Radiology</v>
      </c>
      <c r="G1561" s="89" t="s">
        <v>2724</v>
      </c>
      <c r="H1561" s="76" t="s">
        <v>4904</v>
      </c>
      <c r="I1561" s="76" t="s">
        <v>36</v>
      </c>
      <c r="J1561" s="91">
        <v>45457</v>
      </c>
      <c r="K1561" s="91">
        <v>45454</v>
      </c>
      <c r="L1561" s="89" t="s">
        <v>5533</v>
      </c>
      <c r="M1561" s="89" t="s">
        <v>4582</v>
      </c>
      <c r="N1561" s="89" t="s">
        <v>4583</v>
      </c>
      <c r="O1561" s="89" t="s">
        <v>107</v>
      </c>
      <c r="P1561" s="89" t="s">
        <v>108</v>
      </c>
      <c r="Q1561" s="89" t="s">
        <v>959</v>
      </c>
      <c r="R1561" s="92" t="s">
        <v>91</v>
      </c>
      <c r="S1561" s="93" t="s">
        <v>91</v>
      </c>
      <c r="T1561" s="89"/>
      <c r="U1561" s="89" t="s">
        <v>4584</v>
      </c>
      <c r="V1561" s="89"/>
      <c r="W1561" s="89"/>
      <c r="X1561" s="89"/>
      <c r="Y1561" s="91"/>
    </row>
    <row r="1562" spans="1:25" x14ac:dyDescent="0.25">
      <c r="A1562" s="89">
        <v>57424</v>
      </c>
      <c r="B1562" s="90" t="s">
        <v>92</v>
      </c>
      <c r="C1562" s="89" t="s">
        <v>125</v>
      </c>
      <c r="D1562" s="89" t="s">
        <v>2709</v>
      </c>
      <c r="E1562" s="76" t="s">
        <v>122</v>
      </c>
      <c r="F1562" s="76" t="str">
        <f>VLOOKUP(E1562,Lookup!$A$1:$B$68,2,FALSE)</f>
        <v>Integrated Surgery</v>
      </c>
      <c r="G1562" s="89" t="s">
        <v>4302</v>
      </c>
      <c r="H1562" s="76" t="s">
        <v>4904</v>
      </c>
      <c r="I1562" s="76" t="s">
        <v>4303</v>
      </c>
      <c r="J1562" s="91">
        <v>45457</v>
      </c>
      <c r="K1562" s="91">
        <v>45455</v>
      </c>
      <c r="L1562" s="89" t="s">
        <v>4775</v>
      </c>
      <c r="M1562" s="89" t="s">
        <v>2482</v>
      </c>
      <c r="N1562" s="89" t="s">
        <v>1540</v>
      </c>
      <c r="O1562" s="89" t="s">
        <v>127</v>
      </c>
      <c r="P1562" s="89" t="s">
        <v>128</v>
      </c>
      <c r="Q1562" s="89" t="s">
        <v>189</v>
      </c>
      <c r="R1562" s="92" t="s">
        <v>91</v>
      </c>
      <c r="S1562" s="93" t="s">
        <v>91</v>
      </c>
      <c r="T1562" s="89"/>
      <c r="U1562" s="89" t="s">
        <v>2756</v>
      </c>
      <c r="V1562" s="89"/>
      <c r="W1562" s="89"/>
      <c r="X1562" s="89"/>
      <c r="Y1562" s="91"/>
    </row>
    <row r="1563" spans="1:25" x14ac:dyDescent="0.25">
      <c r="A1563" s="89">
        <v>57457</v>
      </c>
      <c r="B1563" s="90" t="s">
        <v>92</v>
      </c>
      <c r="C1563" s="89" t="s">
        <v>86</v>
      </c>
      <c r="D1563" s="89" t="s">
        <v>2719</v>
      </c>
      <c r="E1563" s="76" t="s">
        <v>831</v>
      </c>
      <c r="F1563" s="76" t="str">
        <f>VLOOKUP(E1563,Lookup!$A$1:$B$68,2,FALSE)</f>
        <v>Emergency Flow / ED</v>
      </c>
      <c r="G1563" s="89" t="s">
        <v>2720</v>
      </c>
      <c r="H1563" s="76" t="s">
        <v>4904</v>
      </c>
      <c r="I1563" s="76" t="s">
        <v>3217</v>
      </c>
      <c r="J1563" s="91">
        <v>45457</v>
      </c>
      <c r="K1563" s="91">
        <v>45456</v>
      </c>
      <c r="L1563" s="89"/>
      <c r="M1563" s="89" t="s">
        <v>4654</v>
      </c>
      <c r="N1563" s="89" t="s">
        <v>4655</v>
      </c>
      <c r="O1563" s="89" t="s">
        <v>88</v>
      </c>
      <c r="P1563" s="89" t="s">
        <v>90</v>
      </c>
      <c r="Q1563" s="89" t="s">
        <v>190</v>
      </c>
      <c r="R1563" s="92" t="s">
        <v>91</v>
      </c>
      <c r="S1563" s="93" t="s">
        <v>91</v>
      </c>
      <c r="T1563" s="89"/>
      <c r="U1563" s="89" t="s">
        <v>3095</v>
      </c>
      <c r="V1563" s="89"/>
      <c r="W1563" s="89"/>
      <c r="X1563" s="89"/>
      <c r="Y1563" s="91"/>
    </row>
    <row r="1564" spans="1:25" x14ac:dyDescent="0.25">
      <c r="A1564" s="89">
        <v>57401</v>
      </c>
      <c r="B1564" s="90" t="s">
        <v>92</v>
      </c>
      <c r="C1564" s="89" t="s">
        <v>86</v>
      </c>
      <c r="D1564" s="89" t="s">
        <v>2710</v>
      </c>
      <c r="E1564" s="76" t="s">
        <v>126</v>
      </c>
      <c r="F1564" s="76" t="str">
        <f>VLOOKUP(E1564,Lookup!$A$1:$B$68,2,FALSE)</f>
        <v>Emergency Flow / ED</v>
      </c>
      <c r="G1564" s="89" t="s">
        <v>2711</v>
      </c>
      <c r="H1564" s="76" t="s">
        <v>4904</v>
      </c>
      <c r="I1564" s="76" t="s">
        <v>3243</v>
      </c>
      <c r="J1564" s="91">
        <v>45457</v>
      </c>
      <c r="K1564" s="91">
        <v>45456</v>
      </c>
      <c r="L1564" s="89" t="s">
        <v>5529</v>
      </c>
      <c r="M1564" s="89" t="s">
        <v>4632</v>
      </c>
      <c r="N1564" s="89" t="s">
        <v>4633</v>
      </c>
      <c r="O1564" s="89" t="s">
        <v>135</v>
      </c>
      <c r="P1564" s="89" t="s">
        <v>136</v>
      </c>
      <c r="Q1564" s="89" t="s">
        <v>141</v>
      </c>
      <c r="R1564" s="96" t="s">
        <v>104</v>
      </c>
      <c r="S1564" s="93" t="s">
        <v>91</v>
      </c>
      <c r="T1564" s="89"/>
      <c r="U1564" s="89" t="s">
        <v>3095</v>
      </c>
      <c r="V1564" s="89"/>
      <c r="W1564" s="89"/>
      <c r="X1564" s="89"/>
      <c r="Y1564" s="91"/>
    </row>
    <row r="1565" spans="1:25" x14ac:dyDescent="0.25">
      <c r="A1565" s="89">
        <v>57405</v>
      </c>
      <c r="B1565" s="90" t="s">
        <v>183</v>
      </c>
      <c r="C1565" s="89" t="s">
        <v>86</v>
      </c>
      <c r="D1565" s="89" t="s">
        <v>2819</v>
      </c>
      <c r="E1565" s="76" t="s">
        <v>245</v>
      </c>
      <c r="F1565" s="76" t="str">
        <f>VLOOKUP(E1565,Lookup!$A$1:$B$68,2,FALSE)</f>
        <v>Specialist Surgery</v>
      </c>
      <c r="G1565" s="89" t="s">
        <v>2846</v>
      </c>
      <c r="H1565" s="76" t="s">
        <v>4904</v>
      </c>
      <c r="I1565" s="76" t="s">
        <v>3238</v>
      </c>
      <c r="J1565" s="91">
        <v>45457</v>
      </c>
      <c r="K1565" s="91">
        <v>45456</v>
      </c>
      <c r="L1565" s="89" t="s">
        <v>4804</v>
      </c>
      <c r="M1565" s="89" t="s">
        <v>4630</v>
      </c>
      <c r="N1565" s="89" t="s">
        <v>4631</v>
      </c>
      <c r="O1565" s="89" t="s">
        <v>131</v>
      </c>
      <c r="P1565" s="89" t="s">
        <v>132</v>
      </c>
      <c r="Q1565" s="89" t="s">
        <v>586</v>
      </c>
      <c r="R1565" s="92" t="s">
        <v>91</v>
      </c>
      <c r="S1565" s="93" t="s">
        <v>91</v>
      </c>
      <c r="T1565" s="101" t="s">
        <v>91</v>
      </c>
      <c r="U1565" s="89" t="s">
        <v>5999</v>
      </c>
      <c r="V1565" s="89" t="s">
        <v>6000</v>
      </c>
      <c r="W1565" s="89"/>
      <c r="X1565" s="89" t="s">
        <v>6001</v>
      </c>
      <c r="Y1565" s="91"/>
    </row>
    <row r="1566" spans="1:25" x14ac:dyDescent="0.25">
      <c r="A1566" s="89">
        <v>57487</v>
      </c>
      <c r="B1566" s="90" t="s">
        <v>92</v>
      </c>
      <c r="C1566" s="89" t="s">
        <v>86</v>
      </c>
      <c r="D1566" s="89" t="s">
        <v>2811</v>
      </c>
      <c r="E1566" s="76" t="s">
        <v>204</v>
      </c>
      <c r="F1566" s="76" t="str">
        <f>VLOOKUP(E1566,Lookup!$A$1:$B$68,2,FALSE)</f>
        <v>Medicine</v>
      </c>
      <c r="G1566" s="89" t="s">
        <v>2812</v>
      </c>
      <c r="H1566" s="76" t="s">
        <v>4904</v>
      </c>
      <c r="I1566" s="76" t="s">
        <v>3231</v>
      </c>
      <c r="J1566" s="91">
        <v>45457</v>
      </c>
      <c r="K1566" s="91">
        <v>45457</v>
      </c>
      <c r="L1566" s="89" t="s">
        <v>4793</v>
      </c>
      <c r="M1566" s="89" t="s">
        <v>5526</v>
      </c>
      <c r="N1566" s="89" t="s">
        <v>5525</v>
      </c>
      <c r="O1566" s="89" t="s">
        <v>88</v>
      </c>
      <c r="P1566" s="89" t="s">
        <v>229</v>
      </c>
      <c r="Q1566" s="89" t="s">
        <v>4908</v>
      </c>
      <c r="R1566" s="94" t="s">
        <v>99</v>
      </c>
      <c r="S1566" s="93" t="s">
        <v>91</v>
      </c>
      <c r="T1566" s="101" t="s">
        <v>91</v>
      </c>
      <c r="U1566" s="89" t="s">
        <v>5524</v>
      </c>
      <c r="V1566" s="89" t="s">
        <v>5523</v>
      </c>
      <c r="W1566" s="89"/>
      <c r="X1566" s="89" t="s">
        <v>5522</v>
      </c>
      <c r="Y1566" s="91"/>
    </row>
    <row r="1567" spans="1:25" x14ac:dyDescent="0.25">
      <c r="A1567" s="89">
        <v>57427</v>
      </c>
      <c r="B1567" s="90" t="s">
        <v>92</v>
      </c>
      <c r="C1567" s="89" t="s">
        <v>125</v>
      </c>
      <c r="D1567" s="89" t="s">
        <v>2721</v>
      </c>
      <c r="E1567" s="76" t="s">
        <v>100</v>
      </c>
      <c r="F1567" s="76" t="str">
        <f>VLOOKUP(E1567,Lookup!$A$1:$B$68,2,FALSE)</f>
        <v>Specialist Surgery</v>
      </c>
      <c r="G1567" s="89" t="s">
        <v>2867</v>
      </c>
      <c r="H1567" s="76" t="s">
        <v>4904</v>
      </c>
      <c r="I1567" s="76" t="s">
        <v>3218</v>
      </c>
      <c r="J1567" s="91">
        <v>45457</v>
      </c>
      <c r="K1567" s="91">
        <v>45457</v>
      </c>
      <c r="L1567" s="89" t="s">
        <v>4755</v>
      </c>
      <c r="M1567" s="89" t="s">
        <v>4662</v>
      </c>
      <c r="N1567" s="89" t="s">
        <v>5528</v>
      </c>
      <c r="O1567" s="89" t="s">
        <v>210</v>
      </c>
      <c r="P1567" s="89" t="s">
        <v>893</v>
      </c>
      <c r="Q1567" s="89" t="s">
        <v>1963</v>
      </c>
      <c r="R1567" s="96" t="s">
        <v>104</v>
      </c>
      <c r="S1567" s="93" t="s">
        <v>91</v>
      </c>
      <c r="T1567" s="89"/>
      <c r="U1567" s="89" t="s">
        <v>5527</v>
      </c>
      <c r="V1567" s="89"/>
      <c r="W1567" s="89"/>
      <c r="X1567" s="89"/>
      <c r="Y1567" s="91"/>
    </row>
    <row r="1568" spans="1:25" x14ac:dyDescent="0.25">
      <c r="A1568" s="89">
        <v>57485</v>
      </c>
      <c r="B1568" s="90" t="s">
        <v>85</v>
      </c>
      <c r="C1568" s="89" t="s">
        <v>155</v>
      </c>
      <c r="D1568" s="89" t="s">
        <v>2718</v>
      </c>
      <c r="E1568" s="76" t="s">
        <v>130</v>
      </c>
      <c r="F1568" s="76" t="str">
        <f>VLOOKUP(E1568,Lookup!$A$1:$B$68,2,FALSE)</f>
        <v>Medicine</v>
      </c>
      <c r="G1568" s="89" t="s">
        <v>2812</v>
      </c>
      <c r="H1568" s="76" t="s">
        <v>4904</v>
      </c>
      <c r="I1568" s="76" t="s">
        <v>3231</v>
      </c>
      <c r="J1568" s="91">
        <v>45457</v>
      </c>
      <c r="K1568" s="91">
        <v>45457</v>
      </c>
      <c r="L1568" s="89"/>
      <c r="M1568" s="89" t="s">
        <v>4663</v>
      </c>
      <c r="N1568" s="89" t="s">
        <v>4664</v>
      </c>
      <c r="O1568" s="89" t="s">
        <v>4942</v>
      </c>
      <c r="P1568" s="89" t="s">
        <v>360</v>
      </c>
      <c r="Q1568" s="89" t="s">
        <v>486</v>
      </c>
      <c r="R1568" s="96" t="s">
        <v>104</v>
      </c>
      <c r="S1568" s="89"/>
      <c r="T1568" s="89"/>
      <c r="U1568" s="89"/>
      <c r="V1568" s="89"/>
      <c r="W1568" s="89"/>
      <c r="X1568" s="89"/>
      <c r="Y1568" s="91"/>
    </row>
    <row r="1569" spans="1:25" x14ac:dyDescent="0.25">
      <c r="A1569" s="89">
        <v>57488</v>
      </c>
      <c r="B1569" s="90" t="s">
        <v>92</v>
      </c>
      <c r="C1569" s="89" t="s">
        <v>86</v>
      </c>
      <c r="D1569" s="89" t="s">
        <v>2719</v>
      </c>
      <c r="E1569" s="76" t="s">
        <v>831</v>
      </c>
      <c r="F1569" s="76" t="str">
        <f>VLOOKUP(E1569,Lookup!$A$1:$B$68,2,FALSE)</f>
        <v>Emergency Flow / ED</v>
      </c>
      <c r="G1569" s="89" t="s">
        <v>2720</v>
      </c>
      <c r="H1569" s="76" t="s">
        <v>4904</v>
      </c>
      <c r="I1569" s="76" t="s">
        <v>3217</v>
      </c>
      <c r="J1569" s="91">
        <v>45457</v>
      </c>
      <c r="K1569" s="91">
        <v>45457</v>
      </c>
      <c r="L1569" s="89" t="s">
        <v>4802</v>
      </c>
      <c r="M1569" s="89" t="s">
        <v>4665</v>
      </c>
      <c r="N1569" s="89" t="s">
        <v>4666</v>
      </c>
      <c r="O1569" s="89" t="s">
        <v>135</v>
      </c>
      <c r="P1569" s="89" t="s">
        <v>205</v>
      </c>
      <c r="Q1569" s="89" t="s">
        <v>206</v>
      </c>
      <c r="R1569" s="92" t="s">
        <v>91</v>
      </c>
      <c r="S1569" s="93" t="s">
        <v>91</v>
      </c>
      <c r="T1569" s="89"/>
      <c r="U1569" s="89" t="s">
        <v>3095</v>
      </c>
      <c r="V1569" s="89"/>
      <c r="W1569" s="89"/>
      <c r="X1569" s="89"/>
      <c r="Y1569" s="91"/>
    </row>
    <row r="1570" spans="1:25" x14ac:dyDescent="0.25">
      <c r="A1570" s="89">
        <v>57486</v>
      </c>
      <c r="B1570" s="90" t="s">
        <v>92</v>
      </c>
      <c r="C1570" s="89" t="s">
        <v>125</v>
      </c>
      <c r="D1570" s="89" t="s">
        <v>2718</v>
      </c>
      <c r="E1570" s="76" t="s">
        <v>130</v>
      </c>
      <c r="F1570" s="76" t="str">
        <f>VLOOKUP(E1570,Lookup!$A$1:$B$68,2,FALSE)</f>
        <v>Medicine</v>
      </c>
      <c r="G1570" s="89" t="s">
        <v>2812</v>
      </c>
      <c r="H1570" s="76" t="s">
        <v>4904</v>
      </c>
      <c r="I1570" s="76" t="s">
        <v>3231</v>
      </c>
      <c r="J1570" s="91">
        <v>45457</v>
      </c>
      <c r="K1570" s="91">
        <v>45457</v>
      </c>
      <c r="L1570" s="89"/>
      <c r="M1570" s="89" t="s">
        <v>4676</v>
      </c>
      <c r="N1570" s="89" t="s">
        <v>4677</v>
      </c>
      <c r="O1570" s="89" t="s">
        <v>153</v>
      </c>
      <c r="P1570" s="89" t="s">
        <v>154</v>
      </c>
      <c r="Q1570" s="89" t="s">
        <v>249</v>
      </c>
      <c r="R1570" s="92" t="s">
        <v>91</v>
      </c>
      <c r="S1570" s="93" t="s">
        <v>91</v>
      </c>
      <c r="T1570" s="89"/>
      <c r="U1570" s="89" t="s">
        <v>3095</v>
      </c>
      <c r="V1570" s="89"/>
      <c r="W1570" s="89"/>
      <c r="X1570" s="89"/>
      <c r="Y1570" s="91"/>
    </row>
    <row r="1571" spans="1:25" x14ac:dyDescent="0.25">
      <c r="A1571" s="89">
        <v>57466</v>
      </c>
      <c r="B1571" s="90" t="s">
        <v>92</v>
      </c>
      <c r="C1571" s="89" t="s">
        <v>86</v>
      </c>
      <c r="D1571" s="89" t="s">
        <v>2811</v>
      </c>
      <c r="E1571" s="76" t="s">
        <v>204</v>
      </c>
      <c r="F1571" s="76" t="str">
        <f>VLOOKUP(E1571,Lookup!$A$1:$B$68,2,FALSE)</f>
        <v>Medicine</v>
      </c>
      <c r="G1571" s="89" t="s">
        <v>2812</v>
      </c>
      <c r="H1571" s="76" t="s">
        <v>4904</v>
      </c>
      <c r="I1571" s="76" t="s">
        <v>3231</v>
      </c>
      <c r="J1571" s="91">
        <v>45457</v>
      </c>
      <c r="K1571" s="91">
        <v>45457</v>
      </c>
      <c r="L1571" s="89"/>
      <c r="M1571" s="89" t="s">
        <v>4674</v>
      </c>
      <c r="N1571" s="89" t="s">
        <v>4675</v>
      </c>
      <c r="O1571" s="89" t="s">
        <v>88</v>
      </c>
      <c r="P1571" s="89" t="s">
        <v>158</v>
      </c>
      <c r="Q1571" s="89" t="s">
        <v>89</v>
      </c>
      <c r="R1571" s="92" t="s">
        <v>91</v>
      </c>
      <c r="S1571" s="93" t="s">
        <v>91</v>
      </c>
      <c r="T1571" s="89"/>
      <c r="U1571" s="89" t="s">
        <v>3095</v>
      </c>
      <c r="V1571" s="89"/>
      <c r="W1571" s="89"/>
      <c r="X1571" s="89"/>
      <c r="Y1571" s="91"/>
    </row>
    <row r="1572" spans="1:25" x14ac:dyDescent="0.25">
      <c r="A1572" s="89">
        <v>57477</v>
      </c>
      <c r="B1572" s="90" t="s">
        <v>85</v>
      </c>
      <c r="C1572" s="89" t="s">
        <v>86</v>
      </c>
      <c r="D1572" s="89" t="s">
        <v>2723</v>
      </c>
      <c r="E1572" s="76" t="s">
        <v>36</v>
      </c>
      <c r="F1572" s="76" t="str">
        <f>VLOOKUP(E1572,Lookup!$A$1:$B$68,2,FALSE)</f>
        <v>Emergency Flow / ED</v>
      </c>
      <c r="G1572" s="89" t="s">
        <v>2724</v>
      </c>
      <c r="H1572" s="76" t="s">
        <v>4904</v>
      </c>
      <c r="I1572" s="76" t="s">
        <v>36</v>
      </c>
      <c r="J1572" s="91">
        <v>45457</v>
      </c>
      <c r="K1572" s="91">
        <v>45457</v>
      </c>
      <c r="L1572" s="89" t="s">
        <v>4827</v>
      </c>
      <c r="M1572" s="89" t="s">
        <v>4678</v>
      </c>
      <c r="N1572" s="89" t="s">
        <v>4679</v>
      </c>
      <c r="O1572" s="89" t="s">
        <v>88</v>
      </c>
      <c r="P1572" s="89" t="s">
        <v>90</v>
      </c>
      <c r="Q1572" s="89" t="s">
        <v>157</v>
      </c>
      <c r="R1572" s="96" t="s">
        <v>104</v>
      </c>
      <c r="S1572" s="93" t="s">
        <v>91</v>
      </c>
      <c r="T1572" s="89"/>
      <c r="U1572" s="89" t="s">
        <v>4680</v>
      </c>
      <c r="V1572" s="89"/>
      <c r="W1572" s="89"/>
      <c r="X1572" s="89"/>
      <c r="Y1572" s="91"/>
    </row>
    <row r="1573" spans="1:25" x14ac:dyDescent="0.25">
      <c r="A1573" s="89">
        <v>57480</v>
      </c>
      <c r="B1573" s="90" t="s">
        <v>92</v>
      </c>
      <c r="C1573" s="89" t="s">
        <v>86</v>
      </c>
      <c r="D1573" s="89" t="s">
        <v>2719</v>
      </c>
      <c r="E1573" s="76" t="s">
        <v>831</v>
      </c>
      <c r="F1573" s="76" t="str">
        <f>VLOOKUP(E1573,Lookup!$A$1:$B$68,2,FALSE)</f>
        <v>Emergency Flow / ED</v>
      </c>
      <c r="G1573" s="89" t="s">
        <v>2844</v>
      </c>
      <c r="H1573" s="76" t="s">
        <v>4904</v>
      </c>
      <c r="I1573" s="76" t="s">
        <v>3224</v>
      </c>
      <c r="J1573" s="91">
        <v>45457</v>
      </c>
      <c r="K1573" s="91">
        <v>45457</v>
      </c>
      <c r="L1573" s="89" t="s">
        <v>4755</v>
      </c>
      <c r="M1573" s="89" t="s">
        <v>4681</v>
      </c>
      <c r="N1573" s="89" t="s">
        <v>4682</v>
      </c>
      <c r="O1573" s="89" t="s">
        <v>88</v>
      </c>
      <c r="P1573" s="89" t="s">
        <v>90</v>
      </c>
      <c r="Q1573" s="89" t="s">
        <v>89</v>
      </c>
      <c r="R1573" s="92" t="s">
        <v>91</v>
      </c>
      <c r="S1573" s="93" t="s">
        <v>91</v>
      </c>
      <c r="T1573" s="89"/>
      <c r="U1573" s="89" t="s">
        <v>4683</v>
      </c>
      <c r="V1573" s="89"/>
      <c r="W1573" s="89"/>
      <c r="X1573" s="89"/>
      <c r="Y1573" s="91"/>
    </row>
    <row r="1574" spans="1:25" x14ac:dyDescent="0.25">
      <c r="A1574" s="89">
        <v>57419</v>
      </c>
      <c r="B1574" s="90" t="s">
        <v>92</v>
      </c>
      <c r="C1574" s="89" t="s">
        <v>86</v>
      </c>
      <c r="D1574" s="89" t="s">
        <v>2710</v>
      </c>
      <c r="E1574" s="76" t="s">
        <v>126</v>
      </c>
      <c r="F1574" s="76" t="str">
        <f>VLOOKUP(E1574,Lookup!$A$1:$B$68,2,FALSE)</f>
        <v>Emergency Flow / ED</v>
      </c>
      <c r="G1574" s="89" t="s">
        <v>2738</v>
      </c>
      <c r="H1574" s="76" t="s">
        <v>4904</v>
      </c>
      <c r="I1574" s="76" t="s">
        <v>3229</v>
      </c>
      <c r="J1574" s="91">
        <v>45457</v>
      </c>
      <c r="K1574" s="91">
        <v>45457</v>
      </c>
      <c r="L1574" s="89" t="s">
        <v>4858</v>
      </c>
      <c r="M1574" s="89" t="s">
        <v>4672</v>
      </c>
      <c r="N1574" s="89" t="s">
        <v>417</v>
      </c>
      <c r="O1574" s="89" t="s">
        <v>127</v>
      </c>
      <c r="P1574" s="89" t="s">
        <v>145</v>
      </c>
      <c r="Q1574" s="89" t="s">
        <v>149</v>
      </c>
      <c r="R1574" s="92" t="s">
        <v>91</v>
      </c>
      <c r="S1574" s="93" t="s">
        <v>91</v>
      </c>
      <c r="T1574" s="89"/>
      <c r="U1574" s="89" t="s">
        <v>4673</v>
      </c>
      <c r="V1574" s="89"/>
      <c r="W1574" s="89"/>
      <c r="X1574" s="89"/>
      <c r="Y1574" s="91"/>
    </row>
    <row r="1575" spans="1:25" x14ac:dyDescent="0.25">
      <c r="A1575" s="89">
        <v>57431</v>
      </c>
      <c r="B1575" s="90" t="s">
        <v>92</v>
      </c>
      <c r="C1575" s="89" t="s">
        <v>86</v>
      </c>
      <c r="D1575" s="89" t="s">
        <v>2718</v>
      </c>
      <c r="E1575" s="76" t="s">
        <v>130</v>
      </c>
      <c r="F1575" s="76" t="str">
        <f>VLOOKUP(E1575,Lookup!$A$1:$B$68,2,FALSE)</f>
        <v>Medicine</v>
      </c>
      <c r="G1575" s="89" t="s">
        <v>2711</v>
      </c>
      <c r="H1575" s="76" t="s">
        <v>4904</v>
      </c>
      <c r="I1575" s="76" t="s">
        <v>3243</v>
      </c>
      <c r="J1575" s="91">
        <v>45457</v>
      </c>
      <c r="K1575" s="91">
        <v>45457</v>
      </c>
      <c r="L1575" s="89" t="s">
        <v>4800</v>
      </c>
      <c r="M1575" s="89" t="s">
        <v>4669</v>
      </c>
      <c r="N1575" s="89" t="s">
        <v>4670</v>
      </c>
      <c r="O1575" s="89" t="s">
        <v>135</v>
      </c>
      <c r="P1575" s="89" t="s">
        <v>136</v>
      </c>
      <c r="Q1575" s="89" t="s">
        <v>318</v>
      </c>
      <c r="R1575" s="92" t="s">
        <v>91</v>
      </c>
      <c r="S1575" s="93" t="s">
        <v>91</v>
      </c>
      <c r="T1575" s="89"/>
      <c r="U1575" s="89" t="s">
        <v>4671</v>
      </c>
      <c r="V1575" s="89"/>
      <c r="W1575" s="89"/>
      <c r="X1575" s="89"/>
      <c r="Y1575" s="91"/>
    </row>
    <row r="1576" spans="1:25" x14ac:dyDescent="0.25">
      <c r="A1576" s="89">
        <v>57507</v>
      </c>
      <c r="B1576" s="90" t="s">
        <v>92</v>
      </c>
      <c r="C1576" s="89" t="s">
        <v>86</v>
      </c>
      <c r="D1576" s="89" t="s">
        <v>2710</v>
      </c>
      <c r="E1576" s="76" t="s">
        <v>126</v>
      </c>
      <c r="F1576" s="76" t="str">
        <f>VLOOKUP(E1576,Lookup!$A$1:$B$68,2,FALSE)</f>
        <v>Emergency Flow / ED</v>
      </c>
      <c r="G1576" s="89" t="s">
        <v>2732</v>
      </c>
      <c r="H1576" s="76" t="s">
        <v>4904</v>
      </c>
      <c r="I1576" s="76" t="s">
        <v>3240</v>
      </c>
      <c r="J1576" s="91">
        <v>45458</v>
      </c>
      <c r="K1576" s="91">
        <v>45457</v>
      </c>
      <c r="L1576" s="89"/>
      <c r="M1576" s="89" t="s">
        <v>4667</v>
      </c>
      <c r="N1576" s="89" t="s">
        <v>4668</v>
      </c>
      <c r="O1576" s="89" t="s">
        <v>88</v>
      </c>
      <c r="P1576" s="89" t="s">
        <v>158</v>
      </c>
      <c r="Q1576" s="89" t="s">
        <v>89</v>
      </c>
      <c r="R1576" s="92" t="s">
        <v>91</v>
      </c>
      <c r="S1576" s="93" t="s">
        <v>91</v>
      </c>
      <c r="T1576" s="89"/>
      <c r="U1576" s="89" t="s">
        <v>3034</v>
      </c>
      <c r="V1576" s="89"/>
      <c r="W1576" s="89"/>
      <c r="X1576" s="89"/>
      <c r="Y1576" s="91"/>
    </row>
    <row r="1577" spans="1:25" x14ac:dyDescent="0.25">
      <c r="A1577" s="89">
        <v>57533</v>
      </c>
      <c r="B1577" s="90" t="s">
        <v>85</v>
      </c>
      <c r="C1577" s="89" t="s">
        <v>86</v>
      </c>
      <c r="D1577" s="89" t="s">
        <v>2723</v>
      </c>
      <c r="E1577" s="76" t="s">
        <v>36</v>
      </c>
      <c r="F1577" s="76" t="str">
        <f>VLOOKUP(E1577,Lookup!$A$1:$B$68,2,FALSE)</f>
        <v>Emergency Flow / ED</v>
      </c>
      <c r="G1577" s="89" t="s">
        <v>5821</v>
      </c>
      <c r="H1577" s="76" t="s">
        <v>5822</v>
      </c>
      <c r="I1577" s="76" t="s">
        <v>5811</v>
      </c>
      <c r="J1577" s="91">
        <v>45458</v>
      </c>
      <c r="K1577" s="91">
        <v>45458</v>
      </c>
      <c r="L1577" s="89" t="s">
        <v>4760</v>
      </c>
      <c r="M1577" s="89" t="s">
        <v>6002</v>
      </c>
      <c r="N1577" s="89" t="s">
        <v>4684</v>
      </c>
      <c r="O1577" s="89" t="s">
        <v>153</v>
      </c>
      <c r="P1577" s="89" t="s">
        <v>199</v>
      </c>
      <c r="Q1577" s="89" t="s">
        <v>1105</v>
      </c>
      <c r="R1577" s="96" t="s">
        <v>104</v>
      </c>
      <c r="S1577" s="93" t="s">
        <v>91</v>
      </c>
      <c r="T1577" s="89"/>
      <c r="U1577" s="89" t="s">
        <v>4685</v>
      </c>
      <c r="V1577" s="89"/>
      <c r="W1577" s="89"/>
      <c r="X1577" s="89"/>
      <c r="Y1577" s="91"/>
    </row>
    <row r="1578" spans="1:25" x14ac:dyDescent="0.25">
      <c r="A1578" s="89">
        <v>57510</v>
      </c>
      <c r="B1578" s="90" t="s">
        <v>85</v>
      </c>
      <c r="C1578" s="89" t="s">
        <v>86</v>
      </c>
      <c r="D1578" s="89" t="s">
        <v>2725</v>
      </c>
      <c r="E1578" s="76" t="s">
        <v>1449</v>
      </c>
      <c r="F1578" s="76" t="str">
        <f>VLOOKUP(E1578,Lookup!$A$1:$B$68,2,FALSE)</f>
        <v>Pathology</v>
      </c>
      <c r="G1578" s="89" t="s">
        <v>2715</v>
      </c>
      <c r="H1578" s="76" t="s">
        <v>4904</v>
      </c>
      <c r="I1578" s="76" t="s">
        <v>3262</v>
      </c>
      <c r="J1578" s="91">
        <v>45458</v>
      </c>
      <c r="K1578" s="91">
        <v>45458</v>
      </c>
      <c r="L1578" s="89" t="s">
        <v>4780</v>
      </c>
      <c r="M1578" s="89" t="s">
        <v>4686</v>
      </c>
      <c r="N1578" s="89" t="s">
        <v>4687</v>
      </c>
      <c r="O1578" s="89" t="s">
        <v>131</v>
      </c>
      <c r="P1578" s="89" t="s">
        <v>132</v>
      </c>
      <c r="Q1578" s="89" t="s">
        <v>133</v>
      </c>
      <c r="R1578" s="102" t="s">
        <v>171</v>
      </c>
      <c r="S1578" s="106" t="s">
        <v>11</v>
      </c>
      <c r="T1578" s="89"/>
      <c r="U1578" s="89" t="s">
        <v>4688</v>
      </c>
      <c r="V1578" s="89"/>
      <c r="W1578" s="89"/>
      <c r="X1578" s="89"/>
      <c r="Y1578" s="91"/>
    </row>
    <row r="1579" spans="1:25" x14ac:dyDescent="0.25">
      <c r="A1579" s="89">
        <v>57508</v>
      </c>
      <c r="B1579" s="90" t="s">
        <v>92</v>
      </c>
      <c r="C1579" s="89" t="s">
        <v>86</v>
      </c>
      <c r="D1579" s="89" t="s">
        <v>2719</v>
      </c>
      <c r="E1579" s="76" t="s">
        <v>831</v>
      </c>
      <c r="F1579" s="76" t="str">
        <f>VLOOKUP(E1579,Lookup!$A$1:$B$68,2,FALSE)</f>
        <v>Emergency Flow / ED</v>
      </c>
      <c r="G1579" s="89" t="s">
        <v>2720</v>
      </c>
      <c r="H1579" s="76" t="s">
        <v>4904</v>
      </c>
      <c r="I1579" s="76" t="s">
        <v>3217</v>
      </c>
      <c r="J1579" s="91">
        <v>45458</v>
      </c>
      <c r="K1579" s="91">
        <v>45458</v>
      </c>
      <c r="L1579" s="89" t="s">
        <v>5521</v>
      </c>
      <c r="M1579" s="89" t="s">
        <v>4689</v>
      </c>
      <c r="N1579" s="89" t="s">
        <v>4690</v>
      </c>
      <c r="O1579" s="89" t="s">
        <v>88</v>
      </c>
      <c r="P1579" s="89" t="s">
        <v>158</v>
      </c>
      <c r="Q1579" s="89" t="s">
        <v>89</v>
      </c>
      <c r="R1579" s="92" t="s">
        <v>91</v>
      </c>
      <c r="S1579" s="93" t="s">
        <v>91</v>
      </c>
      <c r="T1579" s="89"/>
      <c r="U1579" s="89" t="s">
        <v>3095</v>
      </c>
      <c r="V1579" s="89"/>
      <c r="W1579" s="89"/>
      <c r="X1579" s="89"/>
      <c r="Y1579" s="91"/>
    </row>
    <row r="1580" spans="1:25" x14ac:dyDescent="0.25">
      <c r="A1580" s="89">
        <v>57539</v>
      </c>
      <c r="B1580" s="90" t="s">
        <v>92</v>
      </c>
      <c r="C1580" s="89" t="s">
        <v>86</v>
      </c>
      <c r="D1580" s="89" t="s">
        <v>2746</v>
      </c>
      <c r="E1580" s="76" t="s">
        <v>110</v>
      </c>
      <c r="F1580" s="76" t="str">
        <f>VLOOKUP(E1580,Lookup!$A$1:$B$68,2,FALSE)</f>
        <v>Medicine</v>
      </c>
      <c r="G1580" s="89" t="s">
        <v>2720</v>
      </c>
      <c r="H1580" s="76" t="s">
        <v>4904</v>
      </c>
      <c r="I1580" s="76" t="s">
        <v>3217</v>
      </c>
      <c r="J1580" s="91">
        <v>45458</v>
      </c>
      <c r="K1580" s="91">
        <v>45458</v>
      </c>
      <c r="L1580" s="89" t="s">
        <v>4879</v>
      </c>
      <c r="M1580" s="89" t="s">
        <v>4698</v>
      </c>
      <c r="N1580" s="89" t="s">
        <v>4699</v>
      </c>
      <c r="O1580" s="89" t="s">
        <v>135</v>
      </c>
      <c r="P1580" s="89" t="s">
        <v>136</v>
      </c>
      <c r="Q1580" s="89" t="s">
        <v>2066</v>
      </c>
      <c r="R1580" s="92" t="s">
        <v>91</v>
      </c>
      <c r="S1580" s="93" t="s">
        <v>91</v>
      </c>
      <c r="T1580" s="89"/>
      <c r="U1580" s="89" t="s">
        <v>3095</v>
      </c>
      <c r="V1580" s="89"/>
      <c r="W1580" s="89"/>
      <c r="X1580" s="89"/>
      <c r="Y1580" s="91"/>
    </row>
    <row r="1581" spans="1:25" x14ac:dyDescent="0.25">
      <c r="A1581" s="89">
        <v>57515</v>
      </c>
      <c r="B1581" s="90" t="s">
        <v>92</v>
      </c>
      <c r="C1581" s="89" t="s">
        <v>86</v>
      </c>
      <c r="D1581" s="89" t="s">
        <v>2719</v>
      </c>
      <c r="E1581" s="76" t="s">
        <v>831</v>
      </c>
      <c r="F1581" s="76" t="str">
        <f>VLOOKUP(E1581,Lookup!$A$1:$B$68,2,FALSE)</f>
        <v>Emergency Flow / ED</v>
      </c>
      <c r="G1581" s="89" t="s">
        <v>2720</v>
      </c>
      <c r="H1581" s="76" t="s">
        <v>4904</v>
      </c>
      <c r="I1581" s="76" t="s">
        <v>3217</v>
      </c>
      <c r="J1581" s="91">
        <v>45458</v>
      </c>
      <c r="K1581" s="91">
        <v>45458</v>
      </c>
      <c r="L1581" s="89" t="s">
        <v>4826</v>
      </c>
      <c r="M1581" s="89" t="s">
        <v>4700</v>
      </c>
      <c r="N1581" s="89" t="s">
        <v>4701</v>
      </c>
      <c r="O1581" s="89" t="s">
        <v>88</v>
      </c>
      <c r="P1581" s="89" t="s">
        <v>4909</v>
      </c>
      <c r="Q1581" s="89" t="s">
        <v>4927</v>
      </c>
      <c r="R1581" s="94" t="s">
        <v>99</v>
      </c>
      <c r="S1581" s="93" t="s">
        <v>91</v>
      </c>
      <c r="T1581" s="89"/>
      <c r="U1581" s="89" t="s">
        <v>3095</v>
      </c>
      <c r="V1581" s="89"/>
      <c r="W1581" s="89"/>
      <c r="X1581" s="89"/>
      <c r="Y1581" s="91"/>
    </row>
    <row r="1582" spans="1:25" x14ac:dyDescent="0.25">
      <c r="A1582" s="89">
        <v>57537</v>
      </c>
      <c r="B1582" s="90" t="s">
        <v>92</v>
      </c>
      <c r="C1582" s="89" t="s">
        <v>86</v>
      </c>
      <c r="D1582" s="89" t="s">
        <v>2706</v>
      </c>
      <c r="E1582" s="76" t="s">
        <v>169</v>
      </c>
      <c r="F1582" s="76" t="str">
        <f>VLOOKUP(E1582,Lookup!$A$1:$B$68,2,FALSE)</f>
        <v>Integrated Surgery</v>
      </c>
      <c r="G1582" s="89" t="s">
        <v>2735</v>
      </c>
      <c r="H1582" s="76" t="s">
        <v>4904</v>
      </c>
      <c r="I1582" s="76" t="s">
        <v>3292</v>
      </c>
      <c r="J1582" s="91">
        <v>45458</v>
      </c>
      <c r="K1582" s="91">
        <v>45458</v>
      </c>
      <c r="L1582" s="89" t="s">
        <v>4755</v>
      </c>
      <c r="M1582" s="89" t="s">
        <v>4691</v>
      </c>
      <c r="N1582" s="89" t="s">
        <v>4692</v>
      </c>
      <c r="O1582" s="89" t="s">
        <v>88</v>
      </c>
      <c r="P1582" s="89" t="s">
        <v>158</v>
      </c>
      <c r="Q1582" s="89" t="s">
        <v>157</v>
      </c>
      <c r="R1582" s="96" t="s">
        <v>104</v>
      </c>
      <c r="S1582" s="93" t="s">
        <v>91</v>
      </c>
      <c r="T1582" s="101" t="s">
        <v>91</v>
      </c>
      <c r="U1582" s="89" t="s">
        <v>4693</v>
      </c>
      <c r="V1582" s="89" t="s">
        <v>4694</v>
      </c>
      <c r="W1582" s="89"/>
      <c r="X1582" s="89" t="s">
        <v>4695</v>
      </c>
      <c r="Y1582" s="91"/>
    </row>
    <row r="1583" spans="1:25" x14ac:dyDescent="0.25">
      <c r="A1583" s="89">
        <v>57575</v>
      </c>
      <c r="B1583" s="90" t="s">
        <v>85</v>
      </c>
      <c r="C1583" s="89" t="s">
        <v>86</v>
      </c>
      <c r="D1583" s="89" t="s">
        <v>2856</v>
      </c>
      <c r="E1583" s="76" t="s">
        <v>106</v>
      </c>
      <c r="F1583" s="76" t="str">
        <f>VLOOKUP(E1583,Lookup!$A$1:$B$68,2,FALSE)</f>
        <v>Integrated Surgery</v>
      </c>
      <c r="G1583" s="89" t="s">
        <v>2720</v>
      </c>
      <c r="H1583" s="76" t="s">
        <v>4904</v>
      </c>
      <c r="I1583" s="76" t="s">
        <v>3217</v>
      </c>
      <c r="J1583" s="91">
        <v>45459</v>
      </c>
      <c r="K1583" s="91">
        <v>45436</v>
      </c>
      <c r="L1583" s="89" t="s">
        <v>4775</v>
      </c>
      <c r="M1583" s="89" t="s">
        <v>4223</v>
      </c>
      <c r="N1583" s="89" t="s">
        <v>4224</v>
      </c>
      <c r="O1583" s="89" t="s">
        <v>115</v>
      </c>
      <c r="P1583" s="89" t="s">
        <v>116</v>
      </c>
      <c r="Q1583" s="89" t="s">
        <v>315</v>
      </c>
      <c r="R1583" s="92" t="s">
        <v>91</v>
      </c>
      <c r="S1583" s="100" t="s">
        <v>104</v>
      </c>
      <c r="T1583" s="89"/>
      <c r="U1583" s="89"/>
      <c r="V1583" s="89"/>
      <c r="W1583" s="89"/>
      <c r="X1583" s="89"/>
      <c r="Y1583" s="91"/>
    </row>
    <row r="1584" spans="1:25" x14ac:dyDescent="0.25">
      <c r="A1584" s="89">
        <v>57564</v>
      </c>
      <c r="B1584" s="108" t="s">
        <v>1895</v>
      </c>
      <c r="C1584" s="89" t="s">
        <v>86</v>
      </c>
      <c r="D1584" s="89" t="s">
        <v>2847</v>
      </c>
      <c r="E1584" s="76" t="s">
        <v>165</v>
      </c>
      <c r="F1584" s="76" t="str">
        <f>VLOOKUP(E1584,Lookup!$A$1:$B$68,2,FALSE)</f>
        <v>Emergency Flow / ED</v>
      </c>
      <c r="G1584" s="89" t="s">
        <v>2924</v>
      </c>
      <c r="H1584" s="76" t="s">
        <v>4904</v>
      </c>
      <c r="I1584" s="76" t="s">
        <v>53</v>
      </c>
      <c r="J1584" s="91">
        <v>45459</v>
      </c>
      <c r="K1584" s="91">
        <v>45456</v>
      </c>
      <c r="L1584" s="89" t="s">
        <v>4827</v>
      </c>
      <c r="M1584" s="89" t="s">
        <v>5520</v>
      </c>
      <c r="N1584" s="89" t="s">
        <v>5519</v>
      </c>
      <c r="O1584" s="89" t="s">
        <v>115</v>
      </c>
      <c r="P1584" s="89" t="s">
        <v>116</v>
      </c>
      <c r="Q1584" s="89" t="s">
        <v>98</v>
      </c>
      <c r="R1584" s="96" t="s">
        <v>104</v>
      </c>
      <c r="S1584" s="89"/>
      <c r="T1584" s="89"/>
      <c r="U1584" s="89"/>
      <c r="V1584" s="89"/>
      <c r="W1584" s="89"/>
      <c r="X1584" s="89"/>
      <c r="Y1584" s="91"/>
    </row>
    <row r="1585" spans="1:25" x14ac:dyDescent="0.25">
      <c r="A1585" s="89">
        <v>57581</v>
      </c>
      <c r="B1585" s="90" t="s">
        <v>85</v>
      </c>
      <c r="C1585" s="89" t="s">
        <v>86</v>
      </c>
      <c r="D1585" s="89" t="s">
        <v>2719</v>
      </c>
      <c r="E1585" s="76" t="s">
        <v>831</v>
      </c>
      <c r="F1585" s="76" t="str">
        <f>VLOOKUP(E1585,Lookup!$A$1:$B$68,2,FALSE)</f>
        <v>Emergency Flow / ED</v>
      </c>
      <c r="G1585" s="89" t="s">
        <v>2720</v>
      </c>
      <c r="H1585" s="76" t="s">
        <v>4904</v>
      </c>
      <c r="I1585" s="76" t="s">
        <v>3217</v>
      </c>
      <c r="J1585" s="91">
        <v>45459</v>
      </c>
      <c r="K1585" s="91">
        <v>45459</v>
      </c>
      <c r="L1585" s="89" t="s">
        <v>5516</v>
      </c>
      <c r="M1585" s="89" t="s">
        <v>4723</v>
      </c>
      <c r="N1585" s="89" t="s">
        <v>4724</v>
      </c>
      <c r="O1585" s="89" t="s">
        <v>252</v>
      </c>
      <c r="P1585" s="89" t="s">
        <v>253</v>
      </c>
      <c r="Q1585" s="89" t="s">
        <v>254</v>
      </c>
      <c r="R1585" s="92" t="s">
        <v>91</v>
      </c>
      <c r="S1585" s="93" t="s">
        <v>91</v>
      </c>
      <c r="T1585" s="89"/>
      <c r="U1585" s="89" t="s">
        <v>3095</v>
      </c>
      <c r="V1585" s="89"/>
      <c r="W1585" s="89"/>
      <c r="X1585" s="89"/>
      <c r="Y1585" s="91"/>
    </row>
    <row r="1586" spans="1:25" x14ac:dyDescent="0.25">
      <c r="A1586" s="89">
        <v>57553</v>
      </c>
      <c r="B1586" s="90" t="s">
        <v>92</v>
      </c>
      <c r="C1586" s="89" t="s">
        <v>86</v>
      </c>
      <c r="D1586" s="89" t="s">
        <v>2746</v>
      </c>
      <c r="E1586" s="76" t="s">
        <v>110</v>
      </c>
      <c r="F1586" s="76" t="str">
        <f>VLOOKUP(E1586,Lookup!$A$1:$B$68,2,FALSE)</f>
        <v>Medicine</v>
      </c>
      <c r="G1586" s="89" t="s">
        <v>2707</v>
      </c>
      <c r="H1586" s="76" t="s">
        <v>4904</v>
      </c>
      <c r="I1586" s="76" t="s">
        <v>3260</v>
      </c>
      <c r="J1586" s="91">
        <v>45459</v>
      </c>
      <c r="K1586" s="91">
        <v>45459</v>
      </c>
      <c r="L1586" s="89" t="s">
        <v>4847</v>
      </c>
      <c r="M1586" s="89" t="s">
        <v>4706</v>
      </c>
      <c r="N1586" s="89" t="s">
        <v>4707</v>
      </c>
      <c r="O1586" s="89" t="s">
        <v>135</v>
      </c>
      <c r="P1586" s="89" t="s">
        <v>205</v>
      </c>
      <c r="Q1586" s="89" t="s">
        <v>206</v>
      </c>
      <c r="R1586" s="92" t="s">
        <v>91</v>
      </c>
      <c r="S1586" s="93" t="s">
        <v>91</v>
      </c>
      <c r="T1586" s="89"/>
      <c r="U1586" s="89" t="s">
        <v>3095</v>
      </c>
      <c r="V1586" s="89"/>
      <c r="W1586" s="89"/>
      <c r="X1586" s="89"/>
      <c r="Y1586" s="91"/>
    </row>
    <row r="1587" spans="1:25" x14ac:dyDescent="0.25">
      <c r="A1587" s="89">
        <v>57571</v>
      </c>
      <c r="B1587" s="90" t="s">
        <v>92</v>
      </c>
      <c r="C1587" s="89" t="s">
        <v>86</v>
      </c>
      <c r="D1587" s="89" t="s">
        <v>2719</v>
      </c>
      <c r="E1587" s="76" t="s">
        <v>831</v>
      </c>
      <c r="F1587" s="76" t="str">
        <f>VLOOKUP(E1587,Lookup!$A$1:$B$68,2,FALSE)</f>
        <v>Emergency Flow / ED</v>
      </c>
      <c r="G1587" s="89" t="s">
        <v>2720</v>
      </c>
      <c r="H1587" s="76" t="s">
        <v>4904</v>
      </c>
      <c r="I1587" s="76" t="s">
        <v>3217</v>
      </c>
      <c r="J1587" s="91">
        <v>45459</v>
      </c>
      <c r="K1587" s="91">
        <v>45459</v>
      </c>
      <c r="L1587" s="89" t="s">
        <v>4881</v>
      </c>
      <c r="M1587" s="89" t="s">
        <v>4708</v>
      </c>
      <c r="N1587" s="89" t="s">
        <v>4709</v>
      </c>
      <c r="O1587" s="89" t="s">
        <v>88</v>
      </c>
      <c r="P1587" s="89" t="s">
        <v>158</v>
      </c>
      <c r="Q1587" s="89" t="s">
        <v>89</v>
      </c>
      <c r="R1587" s="92" t="s">
        <v>91</v>
      </c>
      <c r="S1587" s="93" t="s">
        <v>91</v>
      </c>
      <c r="T1587" s="89"/>
      <c r="U1587" s="89" t="s">
        <v>3095</v>
      </c>
      <c r="V1587" s="89"/>
      <c r="W1587" s="89"/>
      <c r="X1587" s="89"/>
      <c r="Y1587" s="91"/>
    </row>
    <row r="1588" spans="1:25" x14ac:dyDescent="0.25">
      <c r="A1588" s="89">
        <v>57565</v>
      </c>
      <c r="B1588" s="90" t="s">
        <v>92</v>
      </c>
      <c r="C1588" s="89" t="s">
        <v>86</v>
      </c>
      <c r="D1588" s="89" t="s">
        <v>2746</v>
      </c>
      <c r="E1588" s="76" t="s">
        <v>110</v>
      </c>
      <c r="F1588" s="76" t="str">
        <f>VLOOKUP(E1588,Lookup!$A$1:$B$68,2,FALSE)</f>
        <v>Medicine</v>
      </c>
      <c r="G1588" s="89" t="s">
        <v>2707</v>
      </c>
      <c r="H1588" s="76" t="s">
        <v>4904</v>
      </c>
      <c r="I1588" s="76" t="s">
        <v>3260</v>
      </c>
      <c r="J1588" s="91">
        <v>45459</v>
      </c>
      <c r="K1588" s="91">
        <v>45459</v>
      </c>
      <c r="L1588" s="89"/>
      <c r="M1588" s="89" t="s">
        <v>4714</v>
      </c>
      <c r="N1588" s="89" t="s">
        <v>4715</v>
      </c>
      <c r="O1588" s="89" t="s">
        <v>210</v>
      </c>
      <c r="P1588" s="89" t="s">
        <v>211</v>
      </c>
      <c r="Q1588" s="89" t="s">
        <v>212</v>
      </c>
      <c r="R1588" s="92" t="s">
        <v>91</v>
      </c>
      <c r="S1588" s="93" t="s">
        <v>91</v>
      </c>
      <c r="T1588" s="89"/>
      <c r="U1588" s="89" t="s">
        <v>4716</v>
      </c>
      <c r="V1588" s="89"/>
      <c r="W1588" s="89"/>
      <c r="X1588" s="89"/>
      <c r="Y1588" s="91"/>
    </row>
    <row r="1589" spans="1:25" x14ac:dyDescent="0.25">
      <c r="A1589" s="89">
        <v>57548</v>
      </c>
      <c r="B1589" s="90" t="s">
        <v>92</v>
      </c>
      <c r="C1589" s="89" t="s">
        <v>86</v>
      </c>
      <c r="D1589" s="89" t="s">
        <v>2719</v>
      </c>
      <c r="E1589" s="76" t="s">
        <v>831</v>
      </c>
      <c r="F1589" s="76" t="str">
        <f>VLOOKUP(E1589,Lookup!$A$1:$B$68,2,FALSE)</f>
        <v>Emergency Flow / ED</v>
      </c>
      <c r="G1589" s="89" t="s">
        <v>5821</v>
      </c>
      <c r="H1589" s="76" t="s">
        <v>5822</v>
      </c>
      <c r="I1589" s="76" t="s">
        <v>5811</v>
      </c>
      <c r="J1589" s="91">
        <v>45459</v>
      </c>
      <c r="K1589" s="91">
        <v>45459</v>
      </c>
      <c r="L1589" s="89" t="s">
        <v>4784</v>
      </c>
      <c r="M1589" s="89" t="s">
        <v>4710</v>
      </c>
      <c r="N1589" s="89" t="s">
        <v>4711</v>
      </c>
      <c r="O1589" s="89" t="s">
        <v>88</v>
      </c>
      <c r="P1589" s="89" t="s">
        <v>229</v>
      </c>
      <c r="Q1589" s="89" t="s">
        <v>4908</v>
      </c>
      <c r="R1589" s="92" t="s">
        <v>91</v>
      </c>
      <c r="S1589" s="93" t="s">
        <v>91</v>
      </c>
      <c r="T1589" s="89"/>
      <c r="U1589" s="89" t="s">
        <v>4712</v>
      </c>
      <c r="V1589" s="89"/>
      <c r="W1589" s="89"/>
      <c r="X1589" s="89"/>
      <c r="Y1589" s="91"/>
    </row>
    <row r="1590" spans="1:25" x14ac:dyDescent="0.25">
      <c r="A1590" s="89">
        <v>57546</v>
      </c>
      <c r="B1590" s="90" t="s">
        <v>92</v>
      </c>
      <c r="C1590" s="89" t="s">
        <v>86</v>
      </c>
      <c r="D1590" s="89" t="s">
        <v>2719</v>
      </c>
      <c r="E1590" s="76" t="s">
        <v>831</v>
      </c>
      <c r="F1590" s="76" t="str">
        <f>VLOOKUP(E1590,Lookup!$A$1:$B$68,2,FALSE)</f>
        <v>Emergency Flow / ED</v>
      </c>
      <c r="G1590" s="89" t="s">
        <v>4068</v>
      </c>
      <c r="H1590" s="76" t="s">
        <v>5515</v>
      </c>
      <c r="I1590" s="76" t="s">
        <v>4067</v>
      </c>
      <c r="J1590" s="91">
        <v>45459</v>
      </c>
      <c r="K1590" s="91">
        <v>45459</v>
      </c>
      <c r="L1590" s="89" t="s">
        <v>4754</v>
      </c>
      <c r="M1590" s="89" t="s">
        <v>4729</v>
      </c>
      <c r="N1590" s="89" t="s">
        <v>4730</v>
      </c>
      <c r="O1590" s="89" t="s">
        <v>88</v>
      </c>
      <c r="P1590" s="89" t="s">
        <v>229</v>
      </c>
      <c r="Q1590" s="89" t="s">
        <v>4908</v>
      </c>
      <c r="R1590" s="92" t="s">
        <v>91</v>
      </c>
      <c r="S1590" s="93" t="s">
        <v>91</v>
      </c>
      <c r="T1590" s="89"/>
      <c r="U1590" s="89" t="s">
        <v>4712</v>
      </c>
      <c r="V1590" s="89"/>
      <c r="W1590" s="89"/>
      <c r="X1590" s="89"/>
      <c r="Y1590" s="91"/>
    </row>
    <row r="1591" spans="1:25" x14ac:dyDescent="0.25">
      <c r="A1591" s="89">
        <v>57574</v>
      </c>
      <c r="B1591" s="90" t="s">
        <v>92</v>
      </c>
      <c r="C1591" s="89" t="s">
        <v>86</v>
      </c>
      <c r="D1591" s="89" t="s">
        <v>2719</v>
      </c>
      <c r="E1591" s="76" t="s">
        <v>831</v>
      </c>
      <c r="F1591" s="76" t="str">
        <f>VLOOKUP(E1591,Lookup!$A$1:$B$68,2,FALSE)</f>
        <v>Emergency Flow / ED</v>
      </c>
      <c r="G1591" s="89" t="s">
        <v>4719</v>
      </c>
      <c r="H1591" s="76" t="s">
        <v>5515</v>
      </c>
      <c r="I1591" s="76" t="s">
        <v>4720</v>
      </c>
      <c r="J1591" s="91">
        <v>45459</v>
      </c>
      <c r="K1591" s="91">
        <v>45459</v>
      </c>
      <c r="L1591" s="89" t="s">
        <v>4883</v>
      </c>
      <c r="M1591" s="89" t="s">
        <v>4721</v>
      </c>
      <c r="N1591" s="89" t="s">
        <v>4722</v>
      </c>
      <c r="O1591" s="89" t="s">
        <v>107</v>
      </c>
      <c r="P1591" s="89" t="s">
        <v>108</v>
      </c>
      <c r="Q1591" s="89" t="s">
        <v>109</v>
      </c>
      <c r="R1591" s="92" t="s">
        <v>91</v>
      </c>
      <c r="S1591" s="93" t="s">
        <v>91</v>
      </c>
      <c r="T1591" s="89"/>
      <c r="U1591" s="89" t="s">
        <v>3095</v>
      </c>
      <c r="V1591" s="89"/>
      <c r="W1591" s="89"/>
      <c r="X1591" s="89"/>
      <c r="Y1591" s="91"/>
    </row>
    <row r="1592" spans="1:25" x14ac:dyDescent="0.25">
      <c r="A1592" s="89">
        <v>57560</v>
      </c>
      <c r="B1592" s="90" t="s">
        <v>183</v>
      </c>
      <c r="C1592" s="89" t="s">
        <v>86</v>
      </c>
      <c r="D1592" s="89" t="s">
        <v>2726</v>
      </c>
      <c r="E1592" s="76" t="s">
        <v>138</v>
      </c>
      <c r="F1592" s="76" t="str">
        <f>VLOOKUP(E1592,Lookup!$A$1:$B$68,2,FALSE)</f>
        <v>Specialist Surgery</v>
      </c>
      <c r="G1592" s="89" t="s">
        <v>2832</v>
      </c>
      <c r="H1592" s="76" t="s">
        <v>4904</v>
      </c>
      <c r="I1592" s="76" t="s">
        <v>3272</v>
      </c>
      <c r="J1592" s="91">
        <v>45459</v>
      </c>
      <c r="K1592" s="91">
        <v>45459</v>
      </c>
      <c r="L1592" s="89" t="s">
        <v>5513</v>
      </c>
      <c r="M1592" s="89" t="s">
        <v>4727</v>
      </c>
      <c r="N1592" s="89" t="s">
        <v>4728</v>
      </c>
      <c r="O1592" s="89" t="s">
        <v>135</v>
      </c>
      <c r="P1592" s="89" t="s">
        <v>278</v>
      </c>
      <c r="Q1592" s="89" t="s">
        <v>856</v>
      </c>
      <c r="R1592" s="92" t="s">
        <v>91</v>
      </c>
      <c r="S1592" s="93" t="s">
        <v>91</v>
      </c>
      <c r="T1592" s="101" t="s">
        <v>91</v>
      </c>
      <c r="U1592" s="89" t="s">
        <v>6006</v>
      </c>
      <c r="V1592" s="89" t="s">
        <v>6007</v>
      </c>
      <c r="W1592" s="89"/>
      <c r="X1592" s="89" t="s">
        <v>6008</v>
      </c>
      <c r="Y1592" s="91"/>
    </row>
    <row r="1593" spans="1:25" x14ac:dyDescent="0.25">
      <c r="A1593" s="89">
        <v>57573</v>
      </c>
      <c r="B1593" s="90" t="s">
        <v>85</v>
      </c>
      <c r="C1593" s="89" t="s">
        <v>86</v>
      </c>
      <c r="D1593" s="89" t="s">
        <v>2723</v>
      </c>
      <c r="E1593" s="76" t="s">
        <v>36</v>
      </c>
      <c r="F1593" s="76" t="str">
        <f>VLOOKUP(E1593,Lookup!$A$1:$B$68,2,FALSE)</f>
        <v>Emergency Flow / ED</v>
      </c>
      <c r="G1593" s="89" t="s">
        <v>2724</v>
      </c>
      <c r="H1593" s="76" t="s">
        <v>4904</v>
      </c>
      <c r="I1593" s="76" t="s">
        <v>36</v>
      </c>
      <c r="J1593" s="91">
        <v>45459</v>
      </c>
      <c r="K1593" s="91">
        <v>45459</v>
      </c>
      <c r="L1593" s="89" t="s">
        <v>5517</v>
      </c>
      <c r="M1593" s="89" t="s">
        <v>4704</v>
      </c>
      <c r="N1593" s="89" t="s">
        <v>4705</v>
      </c>
      <c r="O1593" s="89" t="s">
        <v>88</v>
      </c>
      <c r="P1593" s="89" t="s">
        <v>158</v>
      </c>
      <c r="Q1593" s="89" t="s">
        <v>157</v>
      </c>
      <c r="R1593" s="96" t="s">
        <v>104</v>
      </c>
      <c r="S1593" s="93" t="s">
        <v>91</v>
      </c>
      <c r="T1593" s="89"/>
      <c r="U1593" s="89" t="s">
        <v>3095</v>
      </c>
      <c r="V1593" s="89"/>
      <c r="W1593" s="89"/>
      <c r="X1593" s="89"/>
      <c r="Y1593" s="91"/>
    </row>
    <row r="1594" spans="1:25" x14ac:dyDescent="0.25">
      <c r="A1594" s="89">
        <v>57541</v>
      </c>
      <c r="B1594" s="90" t="s">
        <v>92</v>
      </c>
      <c r="C1594" s="89" t="s">
        <v>86</v>
      </c>
      <c r="D1594" s="89" t="s">
        <v>2737</v>
      </c>
      <c r="E1594" s="76" t="s">
        <v>230</v>
      </c>
      <c r="F1594" s="76" t="str">
        <f>VLOOKUP(E1594,Lookup!$A$1:$B$68,2,FALSE)</f>
        <v>Medicine</v>
      </c>
      <c r="G1594" s="89" t="s">
        <v>2738</v>
      </c>
      <c r="H1594" s="76" t="s">
        <v>4904</v>
      </c>
      <c r="I1594" s="76" t="s">
        <v>3229</v>
      </c>
      <c r="J1594" s="91">
        <v>45459</v>
      </c>
      <c r="K1594" s="91">
        <v>45459</v>
      </c>
      <c r="L1594" s="89" t="s">
        <v>4751</v>
      </c>
      <c r="M1594" s="89" t="s">
        <v>4725</v>
      </c>
      <c r="N1594" s="89" t="s">
        <v>4726</v>
      </c>
      <c r="O1594" s="89" t="s">
        <v>135</v>
      </c>
      <c r="P1594" s="89" t="s">
        <v>136</v>
      </c>
      <c r="Q1594" s="89" t="s">
        <v>439</v>
      </c>
      <c r="R1594" s="94" t="s">
        <v>99</v>
      </c>
      <c r="S1594" s="98" t="s">
        <v>99</v>
      </c>
      <c r="T1594" s="89"/>
      <c r="U1594" s="89" t="s">
        <v>3095</v>
      </c>
      <c r="V1594" s="89"/>
      <c r="W1594" s="89"/>
      <c r="X1594" s="89"/>
      <c r="Y1594" s="91"/>
    </row>
    <row r="1595" spans="1:25" x14ac:dyDescent="0.25">
      <c r="A1595" s="89">
        <v>57584</v>
      </c>
      <c r="B1595" s="90" t="s">
        <v>92</v>
      </c>
      <c r="C1595" s="89" t="s">
        <v>86</v>
      </c>
      <c r="D1595" s="89" t="s">
        <v>2719</v>
      </c>
      <c r="E1595" s="76" t="s">
        <v>831</v>
      </c>
      <c r="F1595" s="76" t="str">
        <f>VLOOKUP(E1595,Lookup!$A$1:$B$68,2,FALSE)</f>
        <v>Emergency Flow / ED</v>
      </c>
      <c r="G1595" s="89" t="s">
        <v>2720</v>
      </c>
      <c r="H1595" s="76" t="s">
        <v>4904</v>
      </c>
      <c r="I1595" s="76" t="s">
        <v>3217</v>
      </c>
      <c r="J1595" s="91">
        <v>45459</v>
      </c>
      <c r="K1595" s="91">
        <v>45459</v>
      </c>
      <c r="L1595" s="89" t="s">
        <v>4827</v>
      </c>
      <c r="M1595" s="89" t="s">
        <v>4717</v>
      </c>
      <c r="N1595" s="89" t="s">
        <v>4718</v>
      </c>
      <c r="O1595" s="89" t="s">
        <v>88</v>
      </c>
      <c r="P1595" s="89" t="s">
        <v>229</v>
      </c>
      <c r="Q1595" s="89" t="s">
        <v>4927</v>
      </c>
      <c r="R1595" s="92" t="s">
        <v>91</v>
      </c>
      <c r="S1595" s="93" t="s">
        <v>91</v>
      </c>
      <c r="T1595" s="89"/>
      <c r="U1595" s="89" t="s">
        <v>3095</v>
      </c>
      <c r="V1595" s="89"/>
      <c r="W1595" s="89"/>
      <c r="X1595" s="89"/>
      <c r="Y1595" s="91"/>
    </row>
    <row r="1596" spans="1:25" x14ac:dyDescent="0.25">
      <c r="A1596" s="89">
        <v>57595</v>
      </c>
      <c r="B1596" s="90" t="s">
        <v>92</v>
      </c>
      <c r="C1596" s="89" t="s">
        <v>86</v>
      </c>
      <c r="D1596" s="89" t="s">
        <v>2813</v>
      </c>
      <c r="E1596" s="76" t="s">
        <v>1675</v>
      </c>
      <c r="F1596" s="76" t="str">
        <f>VLOOKUP(E1596,Lookup!$A$1:$B$68,2,FALSE)</f>
        <v>Pathology</v>
      </c>
      <c r="G1596" s="89" t="s">
        <v>2940</v>
      </c>
      <c r="H1596" s="76" t="s">
        <v>4904</v>
      </c>
      <c r="I1596" s="76" t="s">
        <v>3280</v>
      </c>
      <c r="J1596" s="91">
        <v>45460</v>
      </c>
      <c r="K1596" s="91">
        <v>45407</v>
      </c>
      <c r="L1596" s="89"/>
      <c r="M1596" s="89" t="s">
        <v>4147</v>
      </c>
      <c r="N1596" s="89" t="s">
        <v>4148</v>
      </c>
      <c r="O1596" s="89" t="s">
        <v>96</v>
      </c>
      <c r="P1596" s="89" t="s">
        <v>736</v>
      </c>
      <c r="Q1596" s="89" t="s">
        <v>4149</v>
      </c>
      <c r="R1596" s="94" t="s">
        <v>99</v>
      </c>
      <c r="S1596" s="93" t="s">
        <v>91</v>
      </c>
      <c r="T1596" s="89"/>
      <c r="U1596" s="89" t="s">
        <v>993</v>
      </c>
      <c r="V1596" s="89"/>
      <c r="W1596" s="89"/>
      <c r="X1596" s="89"/>
      <c r="Y1596" s="91"/>
    </row>
    <row r="1597" spans="1:25" x14ac:dyDescent="0.25">
      <c r="A1597" s="89">
        <v>57623</v>
      </c>
      <c r="B1597" s="108" t="s">
        <v>1895</v>
      </c>
      <c r="C1597" s="89" t="s">
        <v>86</v>
      </c>
      <c r="D1597" s="89" t="s">
        <v>2730</v>
      </c>
      <c r="E1597" s="76" t="s">
        <v>861</v>
      </c>
      <c r="F1597" s="76" t="str">
        <f>VLOOKUP(E1597,Lookup!$A$1:$B$68,2,FALSE)</f>
        <v>Radiology</v>
      </c>
      <c r="G1597" s="89" t="s">
        <v>2815</v>
      </c>
      <c r="H1597" s="76" t="s">
        <v>4904</v>
      </c>
      <c r="I1597" s="76" t="s">
        <v>3235</v>
      </c>
      <c r="J1597" s="91">
        <v>45460</v>
      </c>
      <c r="K1597" s="91">
        <v>45444</v>
      </c>
      <c r="L1597" s="89"/>
      <c r="M1597" s="89" t="s">
        <v>4337</v>
      </c>
      <c r="N1597" s="89" t="s">
        <v>4338</v>
      </c>
      <c r="O1597" s="89" t="s">
        <v>96</v>
      </c>
      <c r="P1597" s="89" t="s">
        <v>812</v>
      </c>
      <c r="Q1597" s="89" t="s">
        <v>2578</v>
      </c>
      <c r="R1597" s="94" t="s">
        <v>99</v>
      </c>
      <c r="S1597" s="89"/>
      <c r="T1597" s="89"/>
      <c r="U1597" s="89"/>
      <c r="V1597" s="89"/>
      <c r="W1597" s="89"/>
      <c r="X1597" s="89"/>
      <c r="Y1597" s="91"/>
    </row>
    <row r="1598" spans="1:25" x14ac:dyDescent="0.25">
      <c r="A1598" s="89">
        <v>57592</v>
      </c>
      <c r="B1598" s="90" t="s">
        <v>92</v>
      </c>
      <c r="C1598" s="89" t="s">
        <v>155</v>
      </c>
      <c r="D1598" s="89" t="s">
        <v>2719</v>
      </c>
      <c r="E1598" s="76" t="s">
        <v>831</v>
      </c>
      <c r="F1598" s="76" t="str">
        <f>VLOOKUP(E1598,Lookup!$A$1:$B$68,2,FALSE)</f>
        <v>Emergency Flow / ED</v>
      </c>
      <c r="G1598" s="89" t="s">
        <v>2720</v>
      </c>
      <c r="H1598" s="76" t="s">
        <v>4904</v>
      </c>
      <c r="I1598" s="76" t="s">
        <v>3217</v>
      </c>
      <c r="J1598" s="91">
        <v>45460</v>
      </c>
      <c r="K1598" s="91">
        <v>45460</v>
      </c>
      <c r="L1598" s="89" t="s">
        <v>4824</v>
      </c>
      <c r="M1598" s="89" t="s">
        <v>4739</v>
      </c>
      <c r="N1598" s="89" t="s">
        <v>4740</v>
      </c>
      <c r="O1598" s="89" t="s">
        <v>135</v>
      </c>
      <c r="P1598" s="89" t="s">
        <v>136</v>
      </c>
      <c r="Q1598" s="89" t="s">
        <v>260</v>
      </c>
      <c r="R1598" s="92" t="s">
        <v>91</v>
      </c>
      <c r="S1598" s="93" t="s">
        <v>91</v>
      </c>
      <c r="T1598" s="89"/>
      <c r="U1598" s="89" t="s">
        <v>3095</v>
      </c>
      <c r="V1598" s="89"/>
      <c r="W1598" s="89"/>
      <c r="X1598" s="89"/>
      <c r="Y1598" s="91"/>
    </row>
    <row r="1599" spans="1:25" x14ac:dyDescent="0.25">
      <c r="A1599" s="89">
        <v>57622</v>
      </c>
      <c r="B1599" s="90" t="s">
        <v>92</v>
      </c>
      <c r="C1599" s="89" t="s">
        <v>86</v>
      </c>
      <c r="D1599" s="89" t="s">
        <v>2710</v>
      </c>
      <c r="E1599" s="76" t="s">
        <v>126</v>
      </c>
      <c r="F1599" s="76" t="str">
        <f>VLOOKUP(E1599,Lookup!$A$1:$B$68,2,FALSE)</f>
        <v>Emergency Flow / ED</v>
      </c>
      <c r="G1599" s="89" t="s">
        <v>2741</v>
      </c>
      <c r="H1599" s="76" t="s">
        <v>4904</v>
      </c>
      <c r="I1599" s="76" t="s">
        <v>3232</v>
      </c>
      <c r="J1599" s="91">
        <v>45460</v>
      </c>
      <c r="K1599" s="91">
        <v>45460</v>
      </c>
      <c r="L1599" s="89" t="s">
        <v>4806</v>
      </c>
      <c r="M1599" s="89" t="s">
        <v>5510</v>
      </c>
      <c r="N1599" s="89" t="s">
        <v>5509</v>
      </c>
      <c r="O1599" s="89" t="s">
        <v>150</v>
      </c>
      <c r="P1599" s="89" t="s">
        <v>231</v>
      </c>
      <c r="Q1599" s="89" t="s">
        <v>202</v>
      </c>
      <c r="R1599" s="94" t="s">
        <v>99</v>
      </c>
      <c r="S1599" s="93" t="s">
        <v>91</v>
      </c>
      <c r="T1599" s="89"/>
      <c r="U1599" s="89" t="s">
        <v>5508</v>
      </c>
      <c r="V1599" s="89"/>
      <c r="W1599" s="89"/>
      <c r="X1599" s="89"/>
      <c r="Y1599" s="91"/>
    </row>
    <row r="1600" spans="1:25" x14ac:dyDescent="0.25">
      <c r="A1600" s="89">
        <v>57636</v>
      </c>
      <c r="B1600" s="90" t="s">
        <v>183</v>
      </c>
      <c r="C1600" s="89" t="s">
        <v>86</v>
      </c>
      <c r="D1600" s="89" t="s">
        <v>2716</v>
      </c>
      <c r="E1600" s="76" t="s">
        <v>87</v>
      </c>
      <c r="F1600" s="76" t="str">
        <f>VLOOKUP(E1600,Lookup!$A$1:$B$68,2,FALSE)</f>
        <v>Integrated Surgery</v>
      </c>
      <c r="G1600" s="89" t="s">
        <v>3328</v>
      </c>
      <c r="H1600" s="76" t="s">
        <v>4904</v>
      </c>
      <c r="I1600" s="76" t="s">
        <v>3329</v>
      </c>
      <c r="J1600" s="91">
        <v>45460</v>
      </c>
      <c r="K1600" s="91">
        <v>45460</v>
      </c>
      <c r="L1600" s="89"/>
      <c r="M1600" s="89" t="s">
        <v>4737</v>
      </c>
      <c r="N1600" s="89" t="s">
        <v>4738</v>
      </c>
      <c r="O1600" s="89" t="s">
        <v>127</v>
      </c>
      <c r="P1600" s="89" t="s">
        <v>236</v>
      </c>
      <c r="Q1600" s="89" t="s">
        <v>237</v>
      </c>
      <c r="R1600" s="92" t="s">
        <v>91</v>
      </c>
      <c r="S1600" s="93" t="s">
        <v>91</v>
      </c>
      <c r="T1600" s="101" t="s">
        <v>91</v>
      </c>
      <c r="U1600" s="89" t="s">
        <v>6020</v>
      </c>
      <c r="V1600" s="89" t="s">
        <v>5512</v>
      </c>
      <c r="W1600" s="89"/>
      <c r="X1600" s="89" t="s">
        <v>5511</v>
      </c>
      <c r="Y1600" s="91"/>
    </row>
    <row r="1601" spans="1:25" x14ac:dyDescent="0.25">
      <c r="A1601" s="89">
        <v>57610</v>
      </c>
      <c r="B1601" s="90" t="s">
        <v>92</v>
      </c>
      <c r="C1601" s="89" t="s">
        <v>86</v>
      </c>
      <c r="D1601" s="89" t="s">
        <v>2719</v>
      </c>
      <c r="E1601" s="76" t="s">
        <v>831</v>
      </c>
      <c r="F1601" s="76" t="str">
        <f>VLOOKUP(E1601,Lookup!$A$1:$B$68,2,FALSE)</f>
        <v>Emergency Flow / ED</v>
      </c>
      <c r="G1601" s="89" t="s">
        <v>2720</v>
      </c>
      <c r="H1601" s="76" t="s">
        <v>4904</v>
      </c>
      <c r="I1601" s="76" t="s">
        <v>3217</v>
      </c>
      <c r="J1601" s="91">
        <v>45460</v>
      </c>
      <c r="K1601" s="91">
        <v>45460</v>
      </c>
      <c r="L1601" s="89"/>
      <c r="M1601" s="89" t="s">
        <v>4733</v>
      </c>
      <c r="N1601" s="89" t="s">
        <v>4734</v>
      </c>
      <c r="O1601" s="89" t="s">
        <v>107</v>
      </c>
      <c r="P1601" s="89" t="s">
        <v>108</v>
      </c>
      <c r="Q1601" s="89" t="s">
        <v>109</v>
      </c>
      <c r="R1601" s="94" t="s">
        <v>99</v>
      </c>
      <c r="S1601" s="98" t="s">
        <v>99</v>
      </c>
      <c r="T1601" s="89"/>
      <c r="U1601" s="89" t="s">
        <v>3095</v>
      </c>
      <c r="V1601" s="89"/>
      <c r="W1601" s="89"/>
      <c r="X1601" s="89"/>
      <c r="Y1601" s="91"/>
    </row>
    <row r="1602" spans="1:25" x14ac:dyDescent="0.25">
      <c r="A1602" s="89">
        <v>57648</v>
      </c>
      <c r="B1602" s="90" t="s">
        <v>92</v>
      </c>
      <c r="C1602" s="89" t="s">
        <v>86</v>
      </c>
      <c r="D1602" s="89" t="s">
        <v>2746</v>
      </c>
      <c r="E1602" s="76" t="s">
        <v>110</v>
      </c>
      <c r="F1602" s="76" t="str">
        <f>VLOOKUP(E1602,Lookup!$A$1:$B$68,2,FALSE)</f>
        <v>Medicine</v>
      </c>
      <c r="G1602" s="89" t="s">
        <v>2707</v>
      </c>
      <c r="H1602" s="76" t="s">
        <v>4904</v>
      </c>
      <c r="I1602" s="76" t="s">
        <v>3260</v>
      </c>
      <c r="J1602" s="91">
        <v>45460</v>
      </c>
      <c r="K1602" s="91">
        <v>45460</v>
      </c>
      <c r="L1602" s="89" t="s">
        <v>4777</v>
      </c>
      <c r="M1602" s="89" t="s">
        <v>4731</v>
      </c>
      <c r="N1602" s="89" t="s">
        <v>4732</v>
      </c>
      <c r="O1602" s="89" t="s">
        <v>135</v>
      </c>
      <c r="P1602" s="89" t="s">
        <v>136</v>
      </c>
      <c r="Q1602" s="89" t="s">
        <v>480</v>
      </c>
      <c r="R1602" s="92" t="s">
        <v>91</v>
      </c>
      <c r="S1602" s="93" t="s">
        <v>91</v>
      </c>
      <c r="T1602" s="89"/>
      <c r="U1602" s="89" t="s">
        <v>3082</v>
      </c>
      <c r="V1602" s="89"/>
      <c r="W1602" s="89"/>
      <c r="X1602" s="89"/>
      <c r="Y1602" s="91"/>
    </row>
    <row r="1603" spans="1:25" x14ac:dyDescent="0.25">
      <c r="A1603" s="89">
        <v>57671</v>
      </c>
      <c r="B1603" s="90" t="s">
        <v>85</v>
      </c>
      <c r="C1603" s="89" t="s">
        <v>86</v>
      </c>
      <c r="D1603" s="89" t="s">
        <v>2842</v>
      </c>
      <c r="E1603" s="76" t="s">
        <v>114</v>
      </c>
      <c r="F1603" s="76" t="str">
        <f>VLOOKUP(E1603,Lookup!$A$1:$B$68,2,FALSE)</f>
        <v>Integrated Surgery</v>
      </c>
      <c r="G1603" s="89" t="s">
        <v>2835</v>
      </c>
      <c r="H1603" s="76" t="s">
        <v>4904</v>
      </c>
      <c r="I1603" s="76" t="s">
        <v>3214</v>
      </c>
      <c r="J1603" s="91">
        <v>45461</v>
      </c>
      <c r="K1603" s="91">
        <v>45454</v>
      </c>
      <c r="L1603" s="89"/>
      <c r="M1603" s="89" t="s">
        <v>5506</v>
      </c>
      <c r="N1603" s="89" t="s">
        <v>4569</v>
      </c>
      <c r="O1603" s="89" t="s">
        <v>107</v>
      </c>
      <c r="P1603" s="89" t="s">
        <v>108</v>
      </c>
      <c r="Q1603" s="89" t="s">
        <v>4570</v>
      </c>
      <c r="R1603" s="96" t="s">
        <v>104</v>
      </c>
      <c r="S1603" s="89"/>
      <c r="T1603" s="89"/>
      <c r="U1603" s="89"/>
      <c r="V1603" s="89"/>
      <c r="W1603" s="89"/>
      <c r="X1603" s="89"/>
      <c r="Y1603" s="91"/>
    </row>
    <row r="1604" spans="1:25" x14ac:dyDescent="0.25">
      <c r="A1604" s="89">
        <v>57687</v>
      </c>
      <c r="B1604" s="90" t="s">
        <v>92</v>
      </c>
      <c r="C1604" s="89" t="s">
        <v>125</v>
      </c>
      <c r="D1604" s="89" t="s">
        <v>2729</v>
      </c>
      <c r="E1604" s="76" t="s">
        <v>228</v>
      </c>
      <c r="F1604" s="76" t="str">
        <f>VLOOKUP(E1604,Lookup!$A$1:$B$68,2,FALSE)</f>
        <v>Integrated Surgery</v>
      </c>
      <c r="G1604" s="89" t="s">
        <v>4619</v>
      </c>
      <c r="H1604" s="76" t="s">
        <v>4970</v>
      </c>
      <c r="I1604" s="76" t="s">
        <v>4620</v>
      </c>
      <c r="J1604" s="91">
        <v>45461</v>
      </c>
      <c r="K1604" s="91">
        <v>45455</v>
      </c>
      <c r="L1604" s="89" t="s">
        <v>4762</v>
      </c>
      <c r="M1604" s="89" t="s">
        <v>5505</v>
      </c>
      <c r="N1604" s="89" t="s">
        <v>4621</v>
      </c>
      <c r="O1604" s="89" t="s">
        <v>150</v>
      </c>
      <c r="P1604" s="89" t="s">
        <v>231</v>
      </c>
      <c r="Q1604" s="89" t="s">
        <v>301</v>
      </c>
      <c r="R1604" s="92" t="s">
        <v>91</v>
      </c>
      <c r="S1604" s="98" t="s">
        <v>99</v>
      </c>
      <c r="T1604" s="89"/>
      <c r="U1604" s="89" t="s">
        <v>5998</v>
      </c>
      <c r="V1604" s="89"/>
      <c r="W1604" s="89"/>
      <c r="X1604" s="89"/>
      <c r="Y1604" s="91"/>
    </row>
    <row r="1605" spans="1:25" x14ac:dyDescent="0.25">
      <c r="A1605" s="89">
        <v>57717</v>
      </c>
      <c r="B1605" s="90" t="s">
        <v>85</v>
      </c>
      <c r="C1605" s="89" t="s">
        <v>86</v>
      </c>
      <c r="D1605" s="89" t="s">
        <v>2721</v>
      </c>
      <c r="E1605" s="76" t="s">
        <v>100</v>
      </c>
      <c r="F1605" s="76" t="str">
        <f>VLOOKUP(E1605,Lookup!$A$1:$B$68,2,FALSE)</f>
        <v>Specialist Surgery</v>
      </c>
      <c r="G1605" s="89" t="s">
        <v>2867</v>
      </c>
      <c r="H1605" s="76" t="s">
        <v>4904</v>
      </c>
      <c r="I1605" s="76" t="s">
        <v>3218</v>
      </c>
      <c r="J1605" s="91">
        <v>45461</v>
      </c>
      <c r="K1605" s="91">
        <v>45456</v>
      </c>
      <c r="L1605" s="89"/>
      <c r="M1605" s="89" t="s">
        <v>4894</v>
      </c>
      <c r="N1605" s="89" t="s">
        <v>4895</v>
      </c>
      <c r="O1605" s="89" t="s">
        <v>107</v>
      </c>
      <c r="P1605" s="89" t="s">
        <v>108</v>
      </c>
      <c r="Q1605" s="89" t="s">
        <v>109</v>
      </c>
      <c r="R1605" s="92" t="s">
        <v>91</v>
      </c>
      <c r="S1605" s="89"/>
      <c r="T1605" s="89"/>
      <c r="U1605" s="89"/>
      <c r="V1605" s="89"/>
      <c r="W1605" s="89"/>
      <c r="X1605" s="89"/>
      <c r="Y1605" s="91"/>
    </row>
    <row r="1606" spans="1:25" x14ac:dyDescent="0.25">
      <c r="A1606" s="89">
        <v>57663</v>
      </c>
      <c r="B1606" s="90" t="s">
        <v>92</v>
      </c>
      <c r="C1606" s="89" t="s">
        <v>86</v>
      </c>
      <c r="D1606" s="89" t="s">
        <v>2719</v>
      </c>
      <c r="E1606" s="76" t="s">
        <v>831</v>
      </c>
      <c r="F1606" s="76" t="str">
        <f>VLOOKUP(E1606,Lookup!$A$1:$B$68,2,FALSE)</f>
        <v>Emergency Flow / ED</v>
      </c>
      <c r="G1606" s="89" t="s">
        <v>2720</v>
      </c>
      <c r="H1606" s="76" t="s">
        <v>4904</v>
      </c>
      <c r="I1606" s="76" t="s">
        <v>3217</v>
      </c>
      <c r="J1606" s="91">
        <v>45461</v>
      </c>
      <c r="K1606" s="91">
        <v>45460</v>
      </c>
      <c r="L1606" s="89" t="s">
        <v>4758</v>
      </c>
      <c r="M1606" s="89" t="s">
        <v>4735</v>
      </c>
      <c r="N1606" s="89" t="s">
        <v>4736</v>
      </c>
      <c r="O1606" s="89" t="s">
        <v>115</v>
      </c>
      <c r="P1606" s="89" t="s">
        <v>116</v>
      </c>
      <c r="Q1606" s="89" t="s">
        <v>315</v>
      </c>
      <c r="R1606" s="92" t="s">
        <v>91</v>
      </c>
      <c r="S1606" s="93" t="s">
        <v>91</v>
      </c>
      <c r="T1606" s="89"/>
      <c r="U1606" s="89" t="s">
        <v>3095</v>
      </c>
      <c r="V1606" s="89"/>
      <c r="W1606" s="89"/>
      <c r="X1606" s="89"/>
      <c r="Y1606" s="91"/>
    </row>
    <row r="1607" spans="1:25" x14ac:dyDescent="0.25">
      <c r="A1607" s="89">
        <v>57664</v>
      </c>
      <c r="B1607" s="90" t="s">
        <v>92</v>
      </c>
      <c r="C1607" s="89" t="s">
        <v>86</v>
      </c>
      <c r="D1607" s="89" t="s">
        <v>2719</v>
      </c>
      <c r="E1607" s="76" t="s">
        <v>831</v>
      </c>
      <c r="F1607" s="76" t="str">
        <f>VLOOKUP(E1607,Lookup!$A$1:$B$68,2,FALSE)</f>
        <v>Emergency Flow / ED</v>
      </c>
      <c r="G1607" s="89" t="s">
        <v>2720</v>
      </c>
      <c r="H1607" s="76" t="s">
        <v>4904</v>
      </c>
      <c r="I1607" s="76" t="s">
        <v>3217</v>
      </c>
      <c r="J1607" s="91">
        <v>45461</v>
      </c>
      <c r="K1607" s="91">
        <v>45461</v>
      </c>
      <c r="L1607" s="89"/>
      <c r="M1607" s="89" t="s">
        <v>4747</v>
      </c>
      <c r="N1607" s="89" t="s">
        <v>4748</v>
      </c>
      <c r="O1607" s="89" t="s">
        <v>88</v>
      </c>
      <c r="P1607" s="89" t="s">
        <v>158</v>
      </c>
      <c r="Q1607" s="89" t="s">
        <v>157</v>
      </c>
      <c r="R1607" s="92" t="s">
        <v>91</v>
      </c>
      <c r="S1607" s="93" t="s">
        <v>91</v>
      </c>
      <c r="T1607" s="89"/>
      <c r="U1607" s="89" t="s">
        <v>3095</v>
      </c>
      <c r="V1607" s="89"/>
      <c r="W1607" s="89"/>
      <c r="X1607" s="89"/>
      <c r="Y1607" s="91"/>
    </row>
    <row r="1608" spans="1:25" x14ac:dyDescent="0.25">
      <c r="A1608" s="89">
        <v>57669</v>
      </c>
      <c r="B1608" s="90" t="s">
        <v>85</v>
      </c>
      <c r="C1608" s="89" t="s">
        <v>125</v>
      </c>
      <c r="D1608" s="89" t="s">
        <v>2719</v>
      </c>
      <c r="E1608" s="76" t="s">
        <v>831</v>
      </c>
      <c r="F1608" s="76" t="str">
        <f>VLOOKUP(E1608,Lookup!$A$1:$B$68,2,FALSE)</f>
        <v>Emergency Flow / ED</v>
      </c>
      <c r="G1608" s="89" t="s">
        <v>2720</v>
      </c>
      <c r="H1608" s="76" t="s">
        <v>4904</v>
      </c>
      <c r="I1608" s="76" t="s">
        <v>3217</v>
      </c>
      <c r="J1608" s="91">
        <v>45461</v>
      </c>
      <c r="K1608" s="91">
        <v>45461</v>
      </c>
      <c r="L1608" s="89" t="s">
        <v>4787</v>
      </c>
      <c r="M1608" s="89" t="s">
        <v>4749</v>
      </c>
      <c r="N1608" s="89" t="s">
        <v>4024</v>
      </c>
      <c r="O1608" s="89" t="s">
        <v>4942</v>
      </c>
      <c r="P1608" s="89" t="s">
        <v>354</v>
      </c>
      <c r="Q1608" s="89" t="s">
        <v>355</v>
      </c>
      <c r="R1608" s="92" t="s">
        <v>91</v>
      </c>
      <c r="S1608" s="89"/>
      <c r="T1608" s="89"/>
      <c r="U1608" s="89"/>
      <c r="V1608" s="89"/>
      <c r="W1608" s="89"/>
      <c r="X1608" s="89"/>
      <c r="Y1608" s="91"/>
    </row>
    <row r="1609" spans="1:25" x14ac:dyDescent="0.25">
      <c r="A1609" s="89">
        <v>57698</v>
      </c>
      <c r="B1609" s="108" t="s">
        <v>1895</v>
      </c>
      <c r="C1609" s="89" t="s">
        <v>86</v>
      </c>
      <c r="D1609" s="89" t="s">
        <v>2818</v>
      </c>
      <c r="E1609" s="76" t="s">
        <v>201</v>
      </c>
      <c r="F1609" s="76" t="str">
        <f>VLOOKUP(E1609,Lookup!$A$1:$B$68,2,FALSE)</f>
        <v>Integrated Surgery</v>
      </c>
      <c r="G1609" s="89" t="s">
        <v>2959</v>
      </c>
      <c r="H1609" s="76" t="s">
        <v>4904</v>
      </c>
      <c r="I1609" s="76" t="s">
        <v>3293</v>
      </c>
      <c r="J1609" s="91">
        <v>45461</v>
      </c>
      <c r="K1609" s="91">
        <v>45461</v>
      </c>
      <c r="L1609" s="89" t="s">
        <v>4762</v>
      </c>
      <c r="M1609" s="89" t="s">
        <v>4745</v>
      </c>
      <c r="N1609" s="89" t="s">
        <v>4746</v>
      </c>
      <c r="O1609" s="89" t="s">
        <v>88</v>
      </c>
      <c r="P1609" s="89" t="s">
        <v>90</v>
      </c>
      <c r="Q1609" s="89" t="s">
        <v>157</v>
      </c>
      <c r="R1609" s="92" t="s">
        <v>91</v>
      </c>
      <c r="S1609" s="89"/>
      <c r="T1609" s="89"/>
      <c r="U1609" s="89"/>
      <c r="V1609" s="89"/>
      <c r="W1609" s="89"/>
      <c r="X1609" s="89"/>
      <c r="Y1609" s="91"/>
    </row>
    <row r="1610" spans="1:25" x14ac:dyDescent="0.25">
      <c r="A1610" s="89">
        <v>57771</v>
      </c>
      <c r="B1610" s="90" t="s">
        <v>183</v>
      </c>
      <c r="C1610" s="89" t="s">
        <v>86</v>
      </c>
      <c r="D1610" s="89" t="s">
        <v>2725</v>
      </c>
      <c r="E1610" s="76" t="s">
        <v>1449</v>
      </c>
      <c r="F1610" s="76" t="str">
        <f>VLOOKUP(E1610,Lookup!$A$1:$B$68,2,FALSE)</f>
        <v>Pathology</v>
      </c>
      <c r="G1610" s="89" t="s">
        <v>2814</v>
      </c>
      <c r="H1610" s="76" t="s">
        <v>4904</v>
      </c>
      <c r="I1610" s="76" t="s">
        <v>3301</v>
      </c>
      <c r="J1610" s="91">
        <v>45462</v>
      </c>
      <c r="K1610" s="91">
        <v>45436</v>
      </c>
      <c r="L1610" s="89"/>
      <c r="M1610" s="89" t="s">
        <v>5501</v>
      </c>
      <c r="N1610" s="89" t="s">
        <v>5500</v>
      </c>
      <c r="O1610" s="89" t="s">
        <v>115</v>
      </c>
      <c r="P1610" s="89" t="s">
        <v>647</v>
      </c>
      <c r="Q1610" s="89" t="s">
        <v>98</v>
      </c>
      <c r="R1610" s="92" t="s">
        <v>91</v>
      </c>
      <c r="S1610" s="93" t="s">
        <v>91</v>
      </c>
      <c r="T1610" s="105" t="s">
        <v>99</v>
      </c>
      <c r="U1610" s="89" t="s">
        <v>5957</v>
      </c>
      <c r="V1610" s="89" t="s">
        <v>5958</v>
      </c>
      <c r="W1610" s="89"/>
      <c r="X1610" s="89" t="s">
        <v>5499</v>
      </c>
      <c r="Y1610" s="91"/>
    </row>
    <row r="1611" spans="1:25" x14ac:dyDescent="0.25">
      <c r="A1611" s="89">
        <v>57810</v>
      </c>
      <c r="B1611" s="90" t="s">
        <v>85</v>
      </c>
      <c r="C1611" s="89" t="s">
        <v>86</v>
      </c>
      <c r="D1611" s="89" t="s">
        <v>2710</v>
      </c>
      <c r="E1611" s="76" t="s">
        <v>126</v>
      </c>
      <c r="F1611" s="76" t="str">
        <f>VLOOKUP(E1611,Lookup!$A$1:$B$68,2,FALSE)</f>
        <v>Emergency Flow / ED</v>
      </c>
      <c r="G1611" s="89" t="s">
        <v>2878</v>
      </c>
      <c r="H1611" s="76" t="s">
        <v>5498</v>
      </c>
      <c r="I1611" s="76" t="s">
        <v>3233</v>
      </c>
      <c r="J1611" s="91">
        <v>45462</v>
      </c>
      <c r="K1611" s="91">
        <v>45440</v>
      </c>
      <c r="L1611" s="89"/>
      <c r="M1611" s="89" t="s">
        <v>5497</v>
      </c>
      <c r="N1611" s="89" t="s">
        <v>5496</v>
      </c>
      <c r="O1611" s="89" t="s">
        <v>210</v>
      </c>
      <c r="P1611" s="89" t="s">
        <v>243</v>
      </c>
      <c r="Q1611" s="89" t="s">
        <v>270</v>
      </c>
      <c r="R1611" s="92" t="s">
        <v>91</v>
      </c>
      <c r="S1611" s="93" t="s">
        <v>91</v>
      </c>
      <c r="T1611" s="89"/>
      <c r="U1611" s="89" t="s">
        <v>3095</v>
      </c>
      <c r="V1611" s="89"/>
      <c r="W1611" s="89"/>
      <c r="X1611" s="89"/>
      <c r="Y1611" s="91"/>
    </row>
    <row r="1612" spans="1:25" x14ac:dyDescent="0.25">
      <c r="A1612" s="89">
        <v>57751</v>
      </c>
      <c r="B1612" s="90" t="s">
        <v>92</v>
      </c>
      <c r="C1612" s="89" t="s">
        <v>86</v>
      </c>
      <c r="D1612" s="89" t="s">
        <v>2823</v>
      </c>
      <c r="E1612" s="76" t="s">
        <v>1989</v>
      </c>
      <c r="F1612" s="76" t="str">
        <f>VLOOKUP(E1612,Lookup!$A$1:$B$68,2,FALSE)</f>
        <v>Pathology</v>
      </c>
      <c r="G1612" s="89" t="s">
        <v>2953</v>
      </c>
      <c r="H1612" s="76" t="s">
        <v>4923</v>
      </c>
      <c r="I1612" s="76" t="s">
        <v>3301</v>
      </c>
      <c r="J1612" s="91">
        <v>45462</v>
      </c>
      <c r="K1612" s="91">
        <v>45443</v>
      </c>
      <c r="L1612" s="89"/>
      <c r="M1612" s="89" t="s">
        <v>5495</v>
      </c>
      <c r="N1612" s="89" t="s">
        <v>5494</v>
      </c>
      <c r="O1612" s="89" t="s">
        <v>96</v>
      </c>
      <c r="P1612" s="89" t="s">
        <v>736</v>
      </c>
      <c r="Q1612" s="89" t="s">
        <v>1923</v>
      </c>
      <c r="R1612" s="92" t="s">
        <v>91</v>
      </c>
      <c r="S1612" s="93" t="s">
        <v>91</v>
      </c>
      <c r="T1612" s="89"/>
      <c r="U1612" s="89" t="s">
        <v>5487</v>
      </c>
      <c r="V1612" s="89"/>
      <c r="W1612" s="89"/>
      <c r="X1612" s="89"/>
      <c r="Y1612" s="91"/>
    </row>
    <row r="1613" spans="1:25" x14ac:dyDescent="0.25">
      <c r="A1613" s="89">
        <v>57803</v>
      </c>
      <c r="B1613" s="90" t="s">
        <v>85</v>
      </c>
      <c r="C1613" s="89" t="s">
        <v>86</v>
      </c>
      <c r="D1613" s="89" t="s">
        <v>2718</v>
      </c>
      <c r="E1613" s="76" t="s">
        <v>130</v>
      </c>
      <c r="F1613" s="76" t="str">
        <f>VLOOKUP(E1613,Lookup!$A$1:$B$68,2,FALSE)</f>
        <v>Medicine</v>
      </c>
      <c r="G1613" s="89" t="s">
        <v>2724</v>
      </c>
      <c r="H1613" s="76" t="s">
        <v>4904</v>
      </c>
      <c r="I1613" s="76" t="s">
        <v>36</v>
      </c>
      <c r="J1613" s="91">
        <v>45462</v>
      </c>
      <c r="K1613" s="91">
        <v>45446</v>
      </c>
      <c r="L1613" s="89"/>
      <c r="M1613" s="89" t="s">
        <v>1648</v>
      </c>
      <c r="N1613" s="89" t="s">
        <v>5493</v>
      </c>
      <c r="O1613" s="89" t="s">
        <v>176</v>
      </c>
      <c r="P1613" s="89" t="s">
        <v>177</v>
      </c>
      <c r="Q1613" s="89" t="s">
        <v>386</v>
      </c>
      <c r="R1613" s="94" t="s">
        <v>99</v>
      </c>
      <c r="S1613" s="89"/>
      <c r="T1613" s="89"/>
      <c r="U1613" s="89"/>
      <c r="V1613" s="89"/>
      <c r="W1613" s="89"/>
      <c r="X1613" s="89"/>
      <c r="Y1613" s="91"/>
    </row>
    <row r="1614" spans="1:25" x14ac:dyDescent="0.25">
      <c r="A1614" s="89">
        <v>57759</v>
      </c>
      <c r="B1614" s="90" t="s">
        <v>92</v>
      </c>
      <c r="C1614" s="89" t="s">
        <v>86</v>
      </c>
      <c r="D1614" s="89" t="s">
        <v>2823</v>
      </c>
      <c r="E1614" s="76" t="s">
        <v>1989</v>
      </c>
      <c r="F1614" s="76" t="str">
        <f>VLOOKUP(E1614,Lookup!$A$1:$B$68,2,FALSE)</f>
        <v>Pathology</v>
      </c>
      <c r="G1614" s="89" t="s">
        <v>2953</v>
      </c>
      <c r="H1614" s="76" t="s">
        <v>4923</v>
      </c>
      <c r="I1614" s="76" t="s">
        <v>3301</v>
      </c>
      <c r="J1614" s="91">
        <v>45462</v>
      </c>
      <c r="K1614" s="91">
        <v>45449</v>
      </c>
      <c r="L1614" s="89"/>
      <c r="M1614" s="89" t="s">
        <v>5492</v>
      </c>
      <c r="N1614" s="89" t="s">
        <v>5491</v>
      </c>
      <c r="O1614" s="89" t="s">
        <v>96</v>
      </c>
      <c r="P1614" s="89" t="s">
        <v>97</v>
      </c>
      <c r="Q1614" s="89" t="s">
        <v>311</v>
      </c>
      <c r="R1614" s="96" t="s">
        <v>104</v>
      </c>
      <c r="S1614" s="100" t="s">
        <v>104</v>
      </c>
      <c r="T1614" s="89"/>
      <c r="U1614" s="89" t="s">
        <v>5490</v>
      </c>
      <c r="V1614" s="89"/>
      <c r="W1614" s="89"/>
      <c r="X1614" s="89"/>
      <c r="Y1614" s="91"/>
    </row>
    <row r="1615" spans="1:25" x14ac:dyDescent="0.25">
      <c r="A1615" s="89">
        <v>57752</v>
      </c>
      <c r="B1615" s="90" t="s">
        <v>92</v>
      </c>
      <c r="C1615" s="89" t="s">
        <v>86</v>
      </c>
      <c r="D1615" s="89" t="s">
        <v>2823</v>
      </c>
      <c r="E1615" s="76" t="s">
        <v>1989</v>
      </c>
      <c r="F1615" s="76" t="str">
        <f>VLOOKUP(E1615,Lookup!$A$1:$B$68,2,FALSE)</f>
        <v>Pathology</v>
      </c>
      <c r="G1615" s="89" t="s">
        <v>2953</v>
      </c>
      <c r="H1615" s="76" t="s">
        <v>4923</v>
      </c>
      <c r="I1615" s="76" t="s">
        <v>3301</v>
      </c>
      <c r="J1615" s="91">
        <v>45462</v>
      </c>
      <c r="K1615" s="91">
        <v>45449</v>
      </c>
      <c r="L1615" s="89"/>
      <c r="M1615" s="89" t="s">
        <v>5489</v>
      </c>
      <c r="N1615" s="89" t="s">
        <v>5488</v>
      </c>
      <c r="O1615" s="89" t="s">
        <v>96</v>
      </c>
      <c r="P1615" s="89" t="s">
        <v>736</v>
      </c>
      <c r="Q1615" s="89" t="s">
        <v>1923</v>
      </c>
      <c r="R1615" s="92" t="s">
        <v>91</v>
      </c>
      <c r="S1615" s="93" t="s">
        <v>91</v>
      </c>
      <c r="T1615" s="89"/>
      <c r="U1615" s="89" t="s">
        <v>5487</v>
      </c>
      <c r="V1615" s="89"/>
      <c r="W1615" s="89"/>
      <c r="X1615" s="89"/>
      <c r="Y1615" s="91"/>
    </row>
    <row r="1616" spans="1:25" x14ac:dyDescent="0.25">
      <c r="A1616" s="89">
        <v>57782</v>
      </c>
      <c r="B1616" s="90" t="s">
        <v>92</v>
      </c>
      <c r="C1616" s="89" t="s">
        <v>86</v>
      </c>
      <c r="D1616" s="89" t="s">
        <v>2718</v>
      </c>
      <c r="E1616" s="76" t="s">
        <v>130</v>
      </c>
      <c r="F1616" s="76" t="str">
        <f>VLOOKUP(E1616,Lookup!$A$1:$B$68,2,FALSE)</f>
        <v>Medicine</v>
      </c>
      <c r="G1616" s="89" t="s">
        <v>2711</v>
      </c>
      <c r="H1616" s="76" t="s">
        <v>4904</v>
      </c>
      <c r="I1616" s="76" t="s">
        <v>3243</v>
      </c>
      <c r="J1616" s="91">
        <v>45462</v>
      </c>
      <c r="K1616" s="91">
        <v>45455</v>
      </c>
      <c r="L1616" s="89"/>
      <c r="M1616" s="89" t="s">
        <v>1648</v>
      </c>
      <c r="N1616" s="89" t="s">
        <v>5486</v>
      </c>
      <c r="O1616" s="89" t="s">
        <v>176</v>
      </c>
      <c r="P1616" s="89" t="s">
        <v>177</v>
      </c>
      <c r="Q1616" s="89" t="s">
        <v>386</v>
      </c>
      <c r="R1616" s="94" t="s">
        <v>99</v>
      </c>
      <c r="S1616" s="98" t="s">
        <v>99</v>
      </c>
      <c r="T1616" s="89"/>
      <c r="U1616" s="89" t="s">
        <v>3095</v>
      </c>
      <c r="V1616" s="89"/>
      <c r="W1616" s="89"/>
      <c r="X1616" s="89"/>
      <c r="Y1616" s="91"/>
    </row>
    <row r="1617" spans="1:25" x14ac:dyDescent="0.25">
      <c r="A1617" s="89">
        <v>57767</v>
      </c>
      <c r="B1617" s="90" t="s">
        <v>92</v>
      </c>
      <c r="C1617" s="89" t="s">
        <v>86</v>
      </c>
      <c r="D1617" s="89" t="s">
        <v>2718</v>
      </c>
      <c r="E1617" s="76" t="s">
        <v>130</v>
      </c>
      <c r="F1617" s="76" t="str">
        <f>VLOOKUP(E1617,Lookup!$A$1:$B$68,2,FALSE)</f>
        <v>Medicine</v>
      </c>
      <c r="G1617" s="89" t="s">
        <v>2744</v>
      </c>
      <c r="H1617" s="76" t="s">
        <v>4904</v>
      </c>
      <c r="I1617" s="76" t="s">
        <v>3212</v>
      </c>
      <c r="J1617" s="91">
        <v>45462</v>
      </c>
      <c r="K1617" s="91">
        <v>45457</v>
      </c>
      <c r="L1617" s="89" t="s">
        <v>4757</v>
      </c>
      <c r="M1617" s="89" t="s">
        <v>5485</v>
      </c>
      <c r="N1617" s="89" t="s">
        <v>5484</v>
      </c>
      <c r="O1617" s="89" t="s">
        <v>131</v>
      </c>
      <c r="P1617" s="89" t="s">
        <v>132</v>
      </c>
      <c r="Q1617" s="89" t="s">
        <v>586</v>
      </c>
      <c r="R1617" s="96" t="s">
        <v>104</v>
      </c>
      <c r="S1617" s="93" t="s">
        <v>91</v>
      </c>
      <c r="T1617" s="89"/>
      <c r="U1617" s="89" t="s">
        <v>3082</v>
      </c>
      <c r="V1617" s="89"/>
      <c r="W1617" s="89"/>
      <c r="X1617" s="89"/>
      <c r="Y1617" s="91"/>
    </row>
    <row r="1618" spans="1:25" x14ac:dyDescent="0.25">
      <c r="A1618" s="89">
        <v>57776</v>
      </c>
      <c r="B1618" s="90" t="s">
        <v>92</v>
      </c>
      <c r="C1618" s="89" t="s">
        <v>86</v>
      </c>
      <c r="D1618" s="89" t="s">
        <v>2943</v>
      </c>
      <c r="E1618" s="76" t="s">
        <v>1744</v>
      </c>
      <c r="F1618" s="76" t="str">
        <f>VLOOKUP(E1618,Lookup!$A$1:$B$68,2,FALSE)</f>
        <v>Pathology</v>
      </c>
      <c r="G1618" s="89" t="s">
        <v>2824</v>
      </c>
      <c r="H1618" s="76" t="s">
        <v>4923</v>
      </c>
      <c r="I1618" s="76" t="s">
        <v>3280</v>
      </c>
      <c r="J1618" s="91">
        <v>45462</v>
      </c>
      <c r="K1618" s="91">
        <v>45457</v>
      </c>
      <c r="L1618" s="89" t="s">
        <v>4809</v>
      </c>
      <c r="M1618" s="89" t="s">
        <v>5483</v>
      </c>
      <c r="N1618" s="89" t="s">
        <v>5482</v>
      </c>
      <c r="O1618" s="89" t="s">
        <v>96</v>
      </c>
      <c r="P1618" s="89" t="s">
        <v>736</v>
      </c>
      <c r="Q1618" s="89" t="s">
        <v>1676</v>
      </c>
      <c r="R1618" s="94" t="s">
        <v>99</v>
      </c>
      <c r="S1618" s="98" t="s">
        <v>99</v>
      </c>
      <c r="T1618" s="89"/>
      <c r="U1618" s="89" t="s">
        <v>5481</v>
      </c>
      <c r="V1618" s="89"/>
      <c r="W1618" s="89"/>
      <c r="X1618" s="89"/>
      <c r="Y1618" s="91"/>
    </row>
    <row r="1619" spans="1:25" x14ac:dyDescent="0.25">
      <c r="A1619" s="89">
        <v>57774</v>
      </c>
      <c r="B1619" s="90" t="s">
        <v>85</v>
      </c>
      <c r="C1619" s="89" t="s">
        <v>86</v>
      </c>
      <c r="D1619" s="89" t="s">
        <v>2719</v>
      </c>
      <c r="E1619" s="76" t="s">
        <v>831</v>
      </c>
      <c r="F1619" s="76" t="str">
        <f>VLOOKUP(E1619,Lookup!$A$1:$B$68,2,FALSE)</f>
        <v>Emergency Flow / ED</v>
      </c>
      <c r="G1619" s="89" t="s">
        <v>2720</v>
      </c>
      <c r="H1619" s="76" t="s">
        <v>4904</v>
      </c>
      <c r="I1619" s="76" t="s">
        <v>3217</v>
      </c>
      <c r="J1619" s="91">
        <v>45462</v>
      </c>
      <c r="K1619" s="91">
        <v>45461</v>
      </c>
      <c r="L1619" s="89" t="s">
        <v>4768</v>
      </c>
      <c r="M1619" s="89" t="s">
        <v>5477</v>
      </c>
      <c r="N1619" s="89" t="s">
        <v>5476</v>
      </c>
      <c r="O1619" s="89" t="s">
        <v>96</v>
      </c>
      <c r="P1619" s="89" t="s">
        <v>97</v>
      </c>
      <c r="Q1619" s="89" t="s">
        <v>392</v>
      </c>
      <c r="R1619" s="92" t="s">
        <v>91</v>
      </c>
      <c r="S1619" s="93" t="s">
        <v>91</v>
      </c>
      <c r="T1619" s="89"/>
      <c r="U1619" s="89" t="s">
        <v>3034</v>
      </c>
      <c r="V1619" s="89"/>
      <c r="W1619" s="89"/>
      <c r="X1619" s="89"/>
      <c r="Y1619" s="91"/>
    </row>
    <row r="1620" spans="1:25" x14ac:dyDescent="0.25">
      <c r="A1620" s="89">
        <v>57737</v>
      </c>
      <c r="B1620" s="90" t="s">
        <v>92</v>
      </c>
      <c r="C1620" s="89" t="s">
        <v>86</v>
      </c>
      <c r="D1620" s="89" t="s">
        <v>2719</v>
      </c>
      <c r="E1620" s="76" t="s">
        <v>831</v>
      </c>
      <c r="F1620" s="76" t="str">
        <f>VLOOKUP(E1620,Lookup!$A$1:$B$68,2,FALSE)</f>
        <v>Emergency Flow / ED</v>
      </c>
      <c r="G1620" s="89" t="s">
        <v>2720</v>
      </c>
      <c r="H1620" s="76" t="s">
        <v>4904</v>
      </c>
      <c r="I1620" s="76" t="s">
        <v>3217</v>
      </c>
      <c r="J1620" s="91">
        <v>45462</v>
      </c>
      <c r="K1620" s="91">
        <v>45461</v>
      </c>
      <c r="L1620" s="89"/>
      <c r="M1620" s="89" t="s">
        <v>4897</v>
      </c>
      <c r="N1620" s="89" t="s">
        <v>4898</v>
      </c>
      <c r="O1620" s="89" t="s">
        <v>135</v>
      </c>
      <c r="P1620" s="89" t="s">
        <v>136</v>
      </c>
      <c r="Q1620" s="89" t="s">
        <v>318</v>
      </c>
      <c r="R1620" s="92" t="s">
        <v>91</v>
      </c>
      <c r="S1620" s="93" t="s">
        <v>91</v>
      </c>
      <c r="T1620" s="89"/>
      <c r="U1620" s="89" t="s">
        <v>4899</v>
      </c>
      <c r="V1620" s="89"/>
      <c r="W1620" s="89"/>
      <c r="X1620" s="89"/>
      <c r="Y1620" s="91"/>
    </row>
    <row r="1621" spans="1:25" x14ac:dyDescent="0.25">
      <c r="A1621" s="89">
        <v>57811</v>
      </c>
      <c r="B1621" s="90" t="s">
        <v>92</v>
      </c>
      <c r="C1621" s="89" t="s">
        <v>86</v>
      </c>
      <c r="D1621" s="89" t="s">
        <v>2721</v>
      </c>
      <c r="E1621" s="76" t="s">
        <v>100</v>
      </c>
      <c r="F1621" s="76" t="str">
        <f>VLOOKUP(E1621,Lookup!$A$1:$B$68,2,FALSE)</f>
        <v>Specialist Surgery</v>
      </c>
      <c r="G1621" s="89" t="s">
        <v>4649</v>
      </c>
      <c r="H1621" s="76" t="s">
        <v>4904</v>
      </c>
      <c r="I1621" s="76" t="s">
        <v>4650</v>
      </c>
      <c r="J1621" s="91">
        <v>45462</v>
      </c>
      <c r="K1621" s="91">
        <v>45461</v>
      </c>
      <c r="L1621" s="89" t="s">
        <v>4759</v>
      </c>
      <c r="M1621" s="89" t="s">
        <v>5480</v>
      </c>
      <c r="N1621" s="89" t="s">
        <v>5479</v>
      </c>
      <c r="O1621" s="89" t="s">
        <v>115</v>
      </c>
      <c r="P1621" s="89" t="s">
        <v>116</v>
      </c>
      <c r="Q1621" s="89" t="s">
        <v>1378</v>
      </c>
      <c r="R1621" s="96" t="s">
        <v>104</v>
      </c>
      <c r="S1621" s="100" t="s">
        <v>104</v>
      </c>
      <c r="T1621" s="89"/>
      <c r="U1621" s="89" t="s">
        <v>5478</v>
      </c>
      <c r="V1621" s="89"/>
      <c r="W1621" s="89"/>
      <c r="X1621" s="89"/>
      <c r="Y1621" s="91"/>
    </row>
    <row r="1622" spans="1:25" x14ac:dyDescent="0.25">
      <c r="A1622" s="89">
        <v>57748</v>
      </c>
      <c r="B1622" s="90" t="s">
        <v>92</v>
      </c>
      <c r="C1622" s="89" t="s">
        <v>125</v>
      </c>
      <c r="D1622" s="89" t="s">
        <v>2709</v>
      </c>
      <c r="E1622" s="76" t="s">
        <v>122</v>
      </c>
      <c r="F1622" s="76" t="str">
        <f>VLOOKUP(E1622,Lookup!$A$1:$B$68,2,FALSE)</f>
        <v>Integrated Surgery</v>
      </c>
      <c r="G1622" s="89" t="s">
        <v>4302</v>
      </c>
      <c r="H1622" s="76" t="s">
        <v>4904</v>
      </c>
      <c r="I1622" s="76" t="s">
        <v>4303</v>
      </c>
      <c r="J1622" s="91">
        <v>45462</v>
      </c>
      <c r="K1622" s="91">
        <v>45461</v>
      </c>
      <c r="L1622" s="89"/>
      <c r="M1622" s="89" t="s">
        <v>1490</v>
      </c>
      <c r="N1622" s="89" t="s">
        <v>1480</v>
      </c>
      <c r="O1622" s="89" t="s">
        <v>127</v>
      </c>
      <c r="P1622" s="89" t="s">
        <v>128</v>
      </c>
      <c r="Q1622" s="89" t="s">
        <v>129</v>
      </c>
      <c r="R1622" s="92" t="s">
        <v>91</v>
      </c>
      <c r="S1622" s="93" t="s">
        <v>91</v>
      </c>
      <c r="T1622" s="101" t="s">
        <v>91</v>
      </c>
      <c r="U1622" s="89" t="s">
        <v>6021</v>
      </c>
      <c r="V1622" s="89" t="s">
        <v>2756</v>
      </c>
      <c r="W1622" s="89"/>
      <c r="X1622" s="89" t="s">
        <v>2756</v>
      </c>
      <c r="Y1622" s="91"/>
    </row>
    <row r="1623" spans="1:25" x14ac:dyDescent="0.25">
      <c r="A1623" s="89">
        <v>57820</v>
      </c>
      <c r="B1623" s="108" t="s">
        <v>1895</v>
      </c>
      <c r="C1623" s="89" t="s">
        <v>86</v>
      </c>
      <c r="D1623" s="89" t="s">
        <v>2847</v>
      </c>
      <c r="E1623" s="76" t="s">
        <v>165</v>
      </c>
      <c r="F1623" s="76" t="str">
        <f>VLOOKUP(E1623,Lookup!$A$1:$B$68,2,FALSE)</f>
        <v>Emergency Flow / ED</v>
      </c>
      <c r="G1623" s="89" t="s">
        <v>5467</v>
      </c>
      <c r="H1623" s="76" t="s">
        <v>4904</v>
      </c>
      <c r="I1623" s="76" t="s">
        <v>5466</v>
      </c>
      <c r="J1623" s="91">
        <v>45462</v>
      </c>
      <c r="K1623" s="91">
        <v>45462</v>
      </c>
      <c r="L1623" s="89"/>
      <c r="M1623" s="89" t="s">
        <v>5461</v>
      </c>
      <c r="N1623" s="89" t="s">
        <v>5465</v>
      </c>
      <c r="O1623" s="89" t="s">
        <v>153</v>
      </c>
      <c r="P1623" s="89" t="s">
        <v>199</v>
      </c>
      <c r="Q1623" s="89" t="s">
        <v>427</v>
      </c>
      <c r="R1623" s="94" t="s">
        <v>99</v>
      </c>
      <c r="S1623" s="89"/>
      <c r="T1623" s="89"/>
      <c r="U1623" s="89"/>
      <c r="V1623" s="89"/>
      <c r="W1623" s="89"/>
      <c r="X1623" s="89"/>
      <c r="Y1623" s="91"/>
    </row>
    <row r="1624" spans="1:25" x14ac:dyDescent="0.25">
      <c r="A1624" s="89">
        <v>57817</v>
      </c>
      <c r="B1624" s="90" t="s">
        <v>92</v>
      </c>
      <c r="C1624" s="89" t="s">
        <v>86</v>
      </c>
      <c r="D1624" s="89" t="s">
        <v>2719</v>
      </c>
      <c r="E1624" s="76" t="s">
        <v>831</v>
      </c>
      <c r="F1624" s="76" t="str">
        <f>VLOOKUP(E1624,Lookup!$A$1:$B$68,2,FALSE)</f>
        <v>Emergency Flow / ED</v>
      </c>
      <c r="G1624" s="89" t="s">
        <v>2720</v>
      </c>
      <c r="H1624" s="76" t="s">
        <v>4904</v>
      </c>
      <c r="I1624" s="76" t="s">
        <v>3217</v>
      </c>
      <c r="J1624" s="91">
        <v>45462</v>
      </c>
      <c r="K1624" s="91">
        <v>45462</v>
      </c>
      <c r="L1624" s="89"/>
      <c r="M1624" s="89" t="s">
        <v>5464</v>
      </c>
      <c r="N1624" s="89" t="s">
        <v>5463</v>
      </c>
      <c r="O1624" s="89" t="s">
        <v>88</v>
      </c>
      <c r="P1624" s="89" t="s">
        <v>158</v>
      </c>
      <c r="Q1624" s="89" t="s">
        <v>4936</v>
      </c>
      <c r="R1624" s="92" t="s">
        <v>91</v>
      </c>
      <c r="S1624" s="93" t="s">
        <v>91</v>
      </c>
      <c r="T1624" s="89"/>
      <c r="U1624" s="89" t="s">
        <v>5462</v>
      </c>
      <c r="V1624" s="89"/>
      <c r="W1624" s="89"/>
      <c r="X1624" s="89"/>
      <c r="Y1624" s="91"/>
    </row>
    <row r="1625" spans="1:25" x14ac:dyDescent="0.25">
      <c r="A1625" s="89">
        <v>57818</v>
      </c>
      <c r="B1625" s="90" t="s">
        <v>85</v>
      </c>
      <c r="C1625" s="89" t="s">
        <v>125</v>
      </c>
      <c r="D1625" s="89" t="s">
        <v>2894</v>
      </c>
      <c r="E1625" s="76" t="s">
        <v>528</v>
      </c>
      <c r="F1625" s="76" t="str">
        <f>VLOOKUP(E1625,Lookup!$A$1:$B$68,2,FALSE)</f>
        <v>Integrated Surgery</v>
      </c>
      <c r="G1625" s="89" t="s">
        <v>2863</v>
      </c>
      <c r="H1625" s="76" t="s">
        <v>4970</v>
      </c>
      <c r="I1625" s="76" t="s">
        <v>46</v>
      </c>
      <c r="J1625" s="91">
        <v>45462</v>
      </c>
      <c r="K1625" s="91">
        <v>45462</v>
      </c>
      <c r="L1625" s="89" t="s">
        <v>4760</v>
      </c>
      <c r="M1625" s="89" t="s">
        <v>6024</v>
      </c>
      <c r="N1625" s="89" t="s">
        <v>6025</v>
      </c>
      <c r="O1625" s="89" t="s">
        <v>150</v>
      </c>
      <c r="P1625" s="89" t="s">
        <v>151</v>
      </c>
      <c r="Q1625" s="89" t="s">
        <v>1040</v>
      </c>
      <c r="R1625" s="96" t="s">
        <v>104</v>
      </c>
      <c r="S1625" s="89"/>
      <c r="T1625" s="89"/>
      <c r="U1625" s="89"/>
      <c r="V1625" s="89"/>
      <c r="W1625" s="89"/>
      <c r="X1625" s="89"/>
      <c r="Y1625" s="91"/>
    </row>
    <row r="1626" spans="1:25" x14ac:dyDescent="0.25">
      <c r="A1626" s="89">
        <v>57792</v>
      </c>
      <c r="B1626" s="90" t="s">
        <v>92</v>
      </c>
      <c r="C1626" s="89" t="s">
        <v>86</v>
      </c>
      <c r="D1626" s="89" t="s">
        <v>2721</v>
      </c>
      <c r="E1626" s="76" t="s">
        <v>100</v>
      </c>
      <c r="F1626" s="76" t="str">
        <f>VLOOKUP(E1626,Lookup!$A$1:$B$68,2,FALSE)</f>
        <v>Specialist Surgery</v>
      </c>
      <c r="G1626" s="89" t="s">
        <v>2728</v>
      </c>
      <c r="H1626" s="76" t="s">
        <v>4904</v>
      </c>
      <c r="I1626" s="76" t="s">
        <v>3255</v>
      </c>
      <c r="J1626" s="91">
        <v>45462</v>
      </c>
      <c r="K1626" s="91">
        <v>45462</v>
      </c>
      <c r="L1626" s="89" t="s">
        <v>5459</v>
      </c>
      <c r="M1626" s="89" t="s">
        <v>5458</v>
      </c>
      <c r="N1626" s="89" t="s">
        <v>5457</v>
      </c>
      <c r="O1626" s="89" t="s">
        <v>135</v>
      </c>
      <c r="P1626" s="89" t="s">
        <v>205</v>
      </c>
      <c r="Q1626" s="89" t="s">
        <v>206</v>
      </c>
      <c r="R1626" s="92" t="s">
        <v>91</v>
      </c>
      <c r="S1626" s="93" t="s">
        <v>91</v>
      </c>
      <c r="T1626" s="89"/>
      <c r="U1626" s="89" t="s">
        <v>5456</v>
      </c>
      <c r="V1626" s="89"/>
      <c r="W1626" s="89"/>
      <c r="X1626" s="89"/>
      <c r="Y1626" s="91"/>
    </row>
    <row r="1627" spans="1:25" x14ac:dyDescent="0.25">
      <c r="A1627" s="89">
        <v>57805</v>
      </c>
      <c r="B1627" s="108" t="s">
        <v>1895</v>
      </c>
      <c r="C1627" s="89" t="s">
        <v>86</v>
      </c>
      <c r="D1627" s="89" t="s">
        <v>2847</v>
      </c>
      <c r="E1627" s="76" t="s">
        <v>165</v>
      </c>
      <c r="F1627" s="76" t="str">
        <f>VLOOKUP(E1627,Lookup!$A$1:$B$68,2,FALSE)</f>
        <v>Emergency Flow / ED</v>
      </c>
      <c r="G1627" s="89" t="s">
        <v>2886</v>
      </c>
      <c r="H1627" s="76" t="s">
        <v>4904</v>
      </c>
      <c r="I1627" s="76" t="s">
        <v>3239</v>
      </c>
      <c r="J1627" s="91">
        <v>45462</v>
      </c>
      <c r="K1627" s="91">
        <v>45462</v>
      </c>
      <c r="L1627" s="89"/>
      <c r="M1627" s="89" t="s">
        <v>5475</v>
      </c>
      <c r="N1627" s="89" t="s">
        <v>5474</v>
      </c>
      <c r="O1627" s="89" t="s">
        <v>153</v>
      </c>
      <c r="P1627" s="89" t="s">
        <v>199</v>
      </c>
      <c r="Q1627" s="89" t="s">
        <v>427</v>
      </c>
      <c r="R1627" s="94" t="s">
        <v>99</v>
      </c>
      <c r="S1627" s="89"/>
      <c r="T1627" s="89"/>
      <c r="U1627" s="89"/>
      <c r="V1627" s="89"/>
      <c r="W1627" s="89"/>
      <c r="X1627" s="89"/>
      <c r="Y1627" s="91"/>
    </row>
    <row r="1628" spans="1:25" x14ac:dyDescent="0.25">
      <c r="A1628" s="89">
        <v>57747</v>
      </c>
      <c r="B1628" s="90" t="s">
        <v>92</v>
      </c>
      <c r="C1628" s="89" t="s">
        <v>125</v>
      </c>
      <c r="D1628" s="89" t="s">
        <v>2719</v>
      </c>
      <c r="E1628" s="76" t="s">
        <v>831</v>
      </c>
      <c r="F1628" s="76" t="str">
        <f>VLOOKUP(E1628,Lookup!$A$1:$B$68,2,FALSE)</f>
        <v>Emergency Flow / ED</v>
      </c>
      <c r="G1628" s="89" t="s">
        <v>2720</v>
      </c>
      <c r="H1628" s="76" t="s">
        <v>4904</v>
      </c>
      <c r="I1628" s="76" t="s">
        <v>3217</v>
      </c>
      <c r="J1628" s="91">
        <v>45462</v>
      </c>
      <c r="K1628" s="91">
        <v>45462</v>
      </c>
      <c r="L1628" s="89" t="s">
        <v>4755</v>
      </c>
      <c r="M1628" s="89" t="s">
        <v>5473</v>
      </c>
      <c r="N1628" s="89" t="s">
        <v>5472</v>
      </c>
      <c r="O1628" s="89" t="s">
        <v>4942</v>
      </c>
      <c r="P1628" s="89" t="s">
        <v>354</v>
      </c>
      <c r="Q1628" s="89" t="s">
        <v>355</v>
      </c>
      <c r="R1628" s="96" t="s">
        <v>104</v>
      </c>
      <c r="S1628" s="100" t="s">
        <v>104</v>
      </c>
      <c r="T1628" s="89"/>
      <c r="U1628" s="89" t="s">
        <v>3095</v>
      </c>
      <c r="V1628" s="89"/>
      <c r="W1628" s="89"/>
      <c r="X1628" s="89"/>
      <c r="Y1628" s="91"/>
    </row>
    <row r="1629" spans="1:25" x14ac:dyDescent="0.25">
      <c r="A1629" s="89">
        <v>57819</v>
      </c>
      <c r="B1629" s="108" t="s">
        <v>1895</v>
      </c>
      <c r="C1629" s="89" t="s">
        <v>86</v>
      </c>
      <c r="D1629" s="89" t="s">
        <v>2847</v>
      </c>
      <c r="E1629" s="76" t="s">
        <v>165</v>
      </c>
      <c r="F1629" s="76" t="str">
        <f>VLOOKUP(E1629,Lookup!$A$1:$B$68,2,FALSE)</f>
        <v>Emergency Flow / ED</v>
      </c>
      <c r="G1629" s="89" t="s">
        <v>3168</v>
      </c>
      <c r="H1629" s="76" t="s">
        <v>4904</v>
      </c>
      <c r="I1629" s="76" t="s">
        <v>3314</v>
      </c>
      <c r="J1629" s="91">
        <v>45462</v>
      </c>
      <c r="K1629" s="91">
        <v>45462</v>
      </c>
      <c r="L1629" s="89"/>
      <c r="M1629" s="89" t="s">
        <v>5461</v>
      </c>
      <c r="N1629" s="89" t="s">
        <v>5460</v>
      </c>
      <c r="O1629" s="89" t="s">
        <v>153</v>
      </c>
      <c r="P1629" s="89" t="s">
        <v>199</v>
      </c>
      <c r="Q1629" s="89" t="s">
        <v>427</v>
      </c>
      <c r="R1629" s="94" t="s">
        <v>99</v>
      </c>
      <c r="S1629" s="89"/>
      <c r="T1629" s="89"/>
      <c r="U1629" s="89"/>
      <c r="V1629" s="89"/>
      <c r="W1629" s="89"/>
      <c r="X1629" s="89"/>
      <c r="Y1629" s="91"/>
    </row>
    <row r="1630" spans="1:25" x14ac:dyDescent="0.25">
      <c r="A1630" s="89">
        <v>57868</v>
      </c>
      <c r="B1630" s="90" t="s">
        <v>92</v>
      </c>
      <c r="C1630" s="89" t="s">
        <v>86</v>
      </c>
      <c r="D1630" s="89" t="s">
        <v>2729</v>
      </c>
      <c r="E1630" s="76" t="s">
        <v>228</v>
      </c>
      <c r="F1630" s="76" t="str">
        <f>VLOOKUP(E1630,Lookup!$A$1:$B$68,2,FALSE)</f>
        <v>Integrated Surgery</v>
      </c>
      <c r="G1630" s="89" t="s">
        <v>4619</v>
      </c>
      <c r="H1630" s="76" t="s">
        <v>4970</v>
      </c>
      <c r="I1630" s="76" t="s">
        <v>4620</v>
      </c>
      <c r="J1630" s="91">
        <v>45463</v>
      </c>
      <c r="K1630" s="91">
        <v>45462</v>
      </c>
      <c r="L1630" s="89" t="s">
        <v>4753</v>
      </c>
      <c r="M1630" s="89" t="s">
        <v>5455</v>
      </c>
      <c r="N1630" s="89" t="s">
        <v>5454</v>
      </c>
      <c r="O1630" s="89" t="s">
        <v>115</v>
      </c>
      <c r="P1630" s="89" t="s">
        <v>116</v>
      </c>
      <c r="Q1630" s="89" t="s">
        <v>117</v>
      </c>
      <c r="R1630" s="92" t="s">
        <v>91</v>
      </c>
      <c r="S1630" s="98" t="s">
        <v>99</v>
      </c>
      <c r="T1630" s="89"/>
      <c r="U1630" s="89" t="s">
        <v>6022</v>
      </c>
      <c r="V1630" s="89"/>
      <c r="W1630" s="89"/>
      <c r="X1630" s="89"/>
      <c r="Y1630" s="91"/>
    </row>
    <row r="1631" spans="1:25" x14ac:dyDescent="0.25">
      <c r="A1631" s="89">
        <v>57843</v>
      </c>
      <c r="B1631" s="90" t="s">
        <v>183</v>
      </c>
      <c r="C1631" s="89" t="s">
        <v>125</v>
      </c>
      <c r="D1631" s="89" t="s">
        <v>2819</v>
      </c>
      <c r="E1631" s="76" t="s">
        <v>245</v>
      </c>
      <c r="F1631" s="76" t="str">
        <f>VLOOKUP(E1631,Lookup!$A$1:$B$68,2,FALSE)</f>
        <v>Specialist Surgery</v>
      </c>
      <c r="G1631" s="89" t="s">
        <v>2814</v>
      </c>
      <c r="H1631" s="76" t="s">
        <v>4904</v>
      </c>
      <c r="I1631" s="76" t="s">
        <v>3301</v>
      </c>
      <c r="J1631" s="91">
        <v>45463</v>
      </c>
      <c r="K1631" s="91">
        <v>45462</v>
      </c>
      <c r="L1631" s="89" t="s">
        <v>4842</v>
      </c>
      <c r="M1631" s="89" t="s">
        <v>5453</v>
      </c>
      <c r="N1631" s="89" t="s">
        <v>5452</v>
      </c>
      <c r="O1631" s="89" t="s">
        <v>150</v>
      </c>
      <c r="P1631" s="89" t="s">
        <v>231</v>
      </c>
      <c r="Q1631" s="89" t="s">
        <v>2508</v>
      </c>
      <c r="R1631" s="92" t="s">
        <v>91</v>
      </c>
      <c r="S1631" s="98" t="s">
        <v>99</v>
      </c>
      <c r="T1631" s="89"/>
      <c r="U1631" s="89" t="s">
        <v>5451</v>
      </c>
      <c r="V1631" s="89"/>
      <c r="W1631" s="89"/>
      <c r="X1631" s="89"/>
      <c r="Y1631" s="91"/>
    </row>
    <row r="1632" spans="1:25" x14ac:dyDescent="0.25">
      <c r="A1632" s="89">
        <v>57825</v>
      </c>
      <c r="B1632" s="90" t="s">
        <v>85</v>
      </c>
      <c r="C1632" s="89" t="s">
        <v>86</v>
      </c>
      <c r="D1632" s="89" t="s">
        <v>2719</v>
      </c>
      <c r="E1632" s="76" t="s">
        <v>831</v>
      </c>
      <c r="F1632" s="76" t="str">
        <f>VLOOKUP(E1632,Lookup!$A$1:$B$68,2,FALSE)</f>
        <v>Emergency Flow / ED</v>
      </c>
      <c r="G1632" s="89" t="s">
        <v>5821</v>
      </c>
      <c r="H1632" s="76" t="s">
        <v>5822</v>
      </c>
      <c r="I1632" s="76" t="s">
        <v>5811</v>
      </c>
      <c r="J1632" s="91">
        <v>45463</v>
      </c>
      <c r="K1632" s="91">
        <v>45463</v>
      </c>
      <c r="L1632" s="89" t="s">
        <v>4792</v>
      </c>
      <c r="M1632" s="89" t="s">
        <v>5448</v>
      </c>
      <c r="N1632" s="89" t="s">
        <v>5447</v>
      </c>
      <c r="O1632" s="89" t="s">
        <v>88</v>
      </c>
      <c r="P1632" s="89" t="s">
        <v>90</v>
      </c>
      <c r="Q1632" s="89" t="s">
        <v>4936</v>
      </c>
      <c r="R1632" s="92" t="s">
        <v>91</v>
      </c>
      <c r="S1632" s="89"/>
      <c r="T1632" s="89"/>
      <c r="U1632" s="89"/>
      <c r="V1632" s="89"/>
      <c r="W1632" s="89"/>
      <c r="X1632" s="89"/>
      <c r="Y1632" s="91"/>
    </row>
    <row r="1633" spans="1:25" x14ac:dyDescent="0.25">
      <c r="A1633" s="89">
        <v>57836</v>
      </c>
      <c r="B1633" s="90" t="s">
        <v>92</v>
      </c>
      <c r="C1633" s="89" t="s">
        <v>125</v>
      </c>
      <c r="D1633" s="89" t="s">
        <v>2749</v>
      </c>
      <c r="E1633" s="76" t="s">
        <v>93</v>
      </c>
      <c r="F1633" s="76" t="str">
        <f>VLOOKUP(E1633,Lookup!$A$1:$B$68,2,FALSE)</f>
        <v>Medicine</v>
      </c>
      <c r="G1633" s="89" t="s">
        <v>2835</v>
      </c>
      <c r="H1633" s="76" t="s">
        <v>4904</v>
      </c>
      <c r="I1633" s="76" t="s">
        <v>3214</v>
      </c>
      <c r="J1633" s="91">
        <v>45463</v>
      </c>
      <c r="K1633" s="91">
        <v>45463</v>
      </c>
      <c r="L1633" s="89"/>
      <c r="M1633" s="89" t="s">
        <v>5427</v>
      </c>
      <c r="N1633" s="89" t="s">
        <v>5426</v>
      </c>
      <c r="O1633" s="89" t="s">
        <v>4942</v>
      </c>
      <c r="P1633" s="89" t="s">
        <v>397</v>
      </c>
      <c r="Q1633" s="89" t="s">
        <v>98</v>
      </c>
      <c r="R1633" s="92" t="s">
        <v>91</v>
      </c>
      <c r="S1633" s="93" t="s">
        <v>91</v>
      </c>
      <c r="T1633" s="89"/>
      <c r="U1633" s="89" t="s">
        <v>3095</v>
      </c>
      <c r="V1633" s="89"/>
      <c r="W1633" s="89"/>
      <c r="X1633" s="89"/>
      <c r="Y1633" s="91"/>
    </row>
    <row r="1634" spans="1:25" x14ac:dyDescent="0.25">
      <c r="A1634" s="89">
        <v>57899</v>
      </c>
      <c r="B1634" s="90" t="s">
        <v>92</v>
      </c>
      <c r="C1634" s="89" t="s">
        <v>125</v>
      </c>
      <c r="D1634" s="89" t="s">
        <v>2719</v>
      </c>
      <c r="E1634" s="76" t="s">
        <v>831</v>
      </c>
      <c r="F1634" s="76" t="str">
        <f>VLOOKUP(E1634,Lookup!$A$1:$B$68,2,FALSE)</f>
        <v>Emergency Flow / ED</v>
      </c>
      <c r="G1634" s="89" t="s">
        <v>2720</v>
      </c>
      <c r="H1634" s="76" t="s">
        <v>4904</v>
      </c>
      <c r="I1634" s="76" t="s">
        <v>3217</v>
      </c>
      <c r="J1634" s="91">
        <v>45463</v>
      </c>
      <c r="K1634" s="91">
        <v>45463</v>
      </c>
      <c r="L1634" s="89" t="s">
        <v>4839</v>
      </c>
      <c r="M1634" s="89" t="s">
        <v>5429</v>
      </c>
      <c r="N1634" s="89" t="s">
        <v>5428</v>
      </c>
      <c r="O1634" s="89" t="s">
        <v>4942</v>
      </c>
      <c r="P1634" s="89" t="s">
        <v>354</v>
      </c>
      <c r="Q1634" s="89" t="s">
        <v>355</v>
      </c>
      <c r="R1634" s="96" t="s">
        <v>104</v>
      </c>
      <c r="S1634" s="100" t="s">
        <v>104</v>
      </c>
      <c r="T1634" s="89"/>
      <c r="U1634" s="89" t="s">
        <v>3095</v>
      </c>
      <c r="V1634" s="89"/>
      <c r="W1634" s="89"/>
      <c r="X1634" s="89"/>
      <c r="Y1634" s="91"/>
    </row>
    <row r="1635" spans="1:25" x14ac:dyDescent="0.25">
      <c r="A1635" s="89">
        <v>57888</v>
      </c>
      <c r="B1635" s="90" t="s">
        <v>183</v>
      </c>
      <c r="C1635" s="89" t="s">
        <v>86</v>
      </c>
      <c r="D1635" s="89" t="s">
        <v>2819</v>
      </c>
      <c r="E1635" s="76" t="s">
        <v>245</v>
      </c>
      <c r="F1635" s="76" t="str">
        <f>VLOOKUP(E1635,Lookup!$A$1:$B$68,2,FALSE)</f>
        <v>Specialist Surgery</v>
      </c>
      <c r="G1635" s="89" t="s">
        <v>2825</v>
      </c>
      <c r="H1635" s="76" t="s">
        <v>4904</v>
      </c>
      <c r="I1635" s="76" t="s">
        <v>3298</v>
      </c>
      <c r="J1635" s="91">
        <v>45463</v>
      </c>
      <c r="K1635" s="91">
        <v>45463</v>
      </c>
      <c r="L1635" s="89"/>
      <c r="M1635" s="89" t="s">
        <v>5446</v>
      </c>
      <c r="N1635" s="89" t="s">
        <v>5445</v>
      </c>
      <c r="O1635" s="89" t="s">
        <v>135</v>
      </c>
      <c r="P1635" s="89" t="s">
        <v>136</v>
      </c>
      <c r="Q1635" s="89" t="s">
        <v>533</v>
      </c>
      <c r="R1635" s="94" t="s">
        <v>99</v>
      </c>
      <c r="S1635" s="98" t="s">
        <v>99</v>
      </c>
      <c r="T1635" s="105" t="s">
        <v>99</v>
      </c>
      <c r="U1635" s="89" t="s">
        <v>5444</v>
      </c>
      <c r="V1635" s="89" t="s">
        <v>6029</v>
      </c>
      <c r="W1635" s="89"/>
      <c r="X1635" s="89" t="s">
        <v>6030</v>
      </c>
      <c r="Y1635" s="91"/>
    </row>
    <row r="1636" spans="1:25" x14ac:dyDescent="0.25">
      <c r="A1636" s="89">
        <v>57878</v>
      </c>
      <c r="B1636" s="90" t="s">
        <v>92</v>
      </c>
      <c r="C1636" s="89" t="s">
        <v>86</v>
      </c>
      <c r="D1636" s="89" t="s">
        <v>2943</v>
      </c>
      <c r="E1636" s="76" t="s">
        <v>1744</v>
      </c>
      <c r="F1636" s="76" t="str">
        <f>VLOOKUP(E1636,Lookup!$A$1:$B$68,2,FALSE)</f>
        <v>Pathology</v>
      </c>
      <c r="G1636" s="89" t="s">
        <v>2940</v>
      </c>
      <c r="H1636" s="76" t="s">
        <v>4904</v>
      </c>
      <c r="I1636" s="76" t="s">
        <v>3280</v>
      </c>
      <c r="J1636" s="91">
        <v>45463</v>
      </c>
      <c r="K1636" s="91">
        <v>45463</v>
      </c>
      <c r="L1636" s="89"/>
      <c r="M1636" s="89" t="s">
        <v>5425</v>
      </c>
      <c r="N1636" s="89" t="s">
        <v>5424</v>
      </c>
      <c r="O1636" s="89" t="s">
        <v>96</v>
      </c>
      <c r="P1636" s="89" t="s">
        <v>736</v>
      </c>
      <c r="Q1636" s="89" t="s">
        <v>2655</v>
      </c>
      <c r="R1636" s="92" t="s">
        <v>91</v>
      </c>
      <c r="S1636" s="93" t="s">
        <v>91</v>
      </c>
      <c r="T1636" s="89"/>
      <c r="U1636" s="89" t="s">
        <v>3330</v>
      </c>
      <c r="V1636" s="89"/>
      <c r="W1636" s="89"/>
      <c r="X1636" s="89"/>
      <c r="Y1636" s="91"/>
    </row>
    <row r="1637" spans="1:25" x14ac:dyDescent="0.25">
      <c r="A1637" s="89">
        <v>57901</v>
      </c>
      <c r="B1637" s="90" t="s">
        <v>92</v>
      </c>
      <c r="C1637" s="89" t="s">
        <v>125</v>
      </c>
      <c r="D1637" s="89" t="s">
        <v>2811</v>
      </c>
      <c r="E1637" s="76" t="s">
        <v>204</v>
      </c>
      <c r="F1637" s="76" t="str">
        <f>VLOOKUP(E1637,Lookup!$A$1:$B$68,2,FALSE)</f>
        <v>Medicine</v>
      </c>
      <c r="G1637" s="89" t="s">
        <v>2812</v>
      </c>
      <c r="H1637" s="76" t="s">
        <v>4904</v>
      </c>
      <c r="I1637" s="76" t="s">
        <v>3231</v>
      </c>
      <c r="J1637" s="91">
        <v>45463</v>
      </c>
      <c r="K1637" s="91">
        <v>45463</v>
      </c>
      <c r="L1637" s="89"/>
      <c r="M1637" s="89" t="s">
        <v>5434</v>
      </c>
      <c r="N1637" s="89" t="s">
        <v>5433</v>
      </c>
      <c r="O1637" s="89" t="s">
        <v>153</v>
      </c>
      <c r="P1637" s="89" t="s">
        <v>154</v>
      </c>
      <c r="Q1637" s="89" t="s">
        <v>249</v>
      </c>
      <c r="R1637" s="92" t="s">
        <v>91</v>
      </c>
      <c r="S1637" s="93" t="s">
        <v>91</v>
      </c>
      <c r="T1637" s="89"/>
      <c r="U1637" s="89" t="s">
        <v>3095</v>
      </c>
      <c r="V1637" s="89"/>
      <c r="W1637" s="89"/>
      <c r="X1637" s="89"/>
      <c r="Y1637" s="91"/>
    </row>
    <row r="1638" spans="1:25" x14ac:dyDescent="0.25">
      <c r="A1638" s="89">
        <v>57897</v>
      </c>
      <c r="B1638" s="90" t="s">
        <v>183</v>
      </c>
      <c r="C1638" s="89" t="s">
        <v>86</v>
      </c>
      <c r="D1638" s="89" t="s">
        <v>2729</v>
      </c>
      <c r="E1638" s="76" t="s">
        <v>228</v>
      </c>
      <c r="F1638" s="76" t="str">
        <f>VLOOKUP(E1638,Lookup!$A$1:$B$68,2,FALSE)</f>
        <v>Integrated Surgery</v>
      </c>
      <c r="G1638" s="89" t="s">
        <v>2734</v>
      </c>
      <c r="H1638" s="76" t="s">
        <v>4904</v>
      </c>
      <c r="I1638" s="76" t="s">
        <v>3234</v>
      </c>
      <c r="J1638" s="91">
        <v>45463</v>
      </c>
      <c r="K1638" s="91">
        <v>45463</v>
      </c>
      <c r="L1638" s="89" t="s">
        <v>4872</v>
      </c>
      <c r="M1638" s="89" t="s">
        <v>5443</v>
      </c>
      <c r="N1638" s="89" t="s">
        <v>5442</v>
      </c>
      <c r="O1638" s="89" t="s">
        <v>210</v>
      </c>
      <c r="P1638" s="89" t="s">
        <v>211</v>
      </c>
      <c r="Q1638" s="89" t="s">
        <v>309</v>
      </c>
      <c r="R1638" s="92" t="s">
        <v>91</v>
      </c>
      <c r="S1638" s="98" t="s">
        <v>99</v>
      </c>
      <c r="T1638" s="105" t="s">
        <v>99</v>
      </c>
      <c r="U1638" s="89" t="s">
        <v>5441</v>
      </c>
      <c r="V1638" s="89" t="s">
        <v>5440</v>
      </c>
      <c r="W1638" s="89"/>
      <c r="X1638" s="89" t="s">
        <v>5439</v>
      </c>
      <c r="Y1638" s="91"/>
    </row>
    <row r="1639" spans="1:25" x14ac:dyDescent="0.25">
      <c r="A1639" s="89">
        <v>57831</v>
      </c>
      <c r="B1639" s="90" t="s">
        <v>92</v>
      </c>
      <c r="C1639" s="89" t="s">
        <v>86</v>
      </c>
      <c r="D1639" s="89" t="s">
        <v>2723</v>
      </c>
      <c r="E1639" s="76" t="s">
        <v>36</v>
      </c>
      <c r="F1639" s="76" t="str">
        <f>VLOOKUP(E1639,Lookup!$A$1:$B$68,2,FALSE)</f>
        <v>Emergency Flow / ED</v>
      </c>
      <c r="G1639" s="89" t="s">
        <v>2720</v>
      </c>
      <c r="H1639" s="76" t="s">
        <v>4904</v>
      </c>
      <c r="I1639" s="76" t="s">
        <v>3217</v>
      </c>
      <c r="J1639" s="91">
        <v>45463</v>
      </c>
      <c r="K1639" s="91">
        <v>45463</v>
      </c>
      <c r="L1639" s="89"/>
      <c r="M1639" s="89" t="s">
        <v>5438</v>
      </c>
      <c r="N1639" s="89" t="s">
        <v>5437</v>
      </c>
      <c r="O1639" s="89" t="s">
        <v>88</v>
      </c>
      <c r="P1639" s="89" t="s">
        <v>90</v>
      </c>
      <c r="Q1639" s="89" t="s">
        <v>225</v>
      </c>
      <c r="R1639" s="92" t="s">
        <v>91</v>
      </c>
      <c r="S1639" s="93" t="s">
        <v>91</v>
      </c>
      <c r="T1639" s="89"/>
      <c r="U1639" s="89" t="s">
        <v>3095</v>
      </c>
      <c r="V1639" s="89"/>
      <c r="W1639" s="89"/>
      <c r="X1639" s="89"/>
      <c r="Y1639" s="91"/>
    </row>
    <row r="1640" spans="1:25" x14ac:dyDescent="0.25">
      <c r="A1640" s="89">
        <v>57846</v>
      </c>
      <c r="B1640" s="90" t="s">
        <v>92</v>
      </c>
      <c r="C1640" s="89" t="s">
        <v>86</v>
      </c>
      <c r="D1640" s="89" t="s">
        <v>2710</v>
      </c>
      <c r="E1640" s="76" t="s">
        <v>126</v>
      </c>
      <c r="F1640" s="76" t="str">
        <f>VLOOKUP(E1640,Lookup!$A$1:$B$68,2,FALSE)</f>
        <v>Emergency Flow / ED</v>
      </c>
      <c r="G1640" s="89" t="s">
        <v>2732</v>
      </c>
      <c r="H1640" s="76" t="s">
        <v>4904</v>
      </c>
      <c r="I1640" s="76" t="s">
        <v>3240</v>
      </c>
      <c r="J1640" s="91">
        <v>45463</v>
      </c>
      <c r="K1640" s="91">
        <v>45463</v>
      </c>
      <c r="L1640" s="89" t="s">
        <v>4858</v>
      </c>
      <c r="M1640" s="89" t="s">
        <v>5436</v>
      </c>
      <c r="N1640" s="89" t="s">
        <v>5435</v>
      </c>
      <c r="O1640" s="89" t="s">
        <v>135</v>
      </c>
      <c r="P1640" s="89" t="s">
        <v>136</v>
      </c>
      <c r="Q1640" s="89" t="s">
        <v>480</v>
      </c>
      <c r="R1640" s="92" t="s">
        <v>91</v>
      </c>
      <c r="S1640" s="93" t="s">
        <v>91</v>
      </c>
      <c r="T1640" s="89"/>
      <c r="U1640" s="89" t="s">
        <v>3095</v>
      </c>
      <c r="V1640" s="89"/>
      <c r="W1640" s="89"/>
      <c r="X1640" s="89"/>
      <c r="Y1640" s="91"/>
    </row>
    <row r="1641" spans="1:25" x14ac:dyDescent="0.25">
      <c r="A1641" s="89">
        <v>57968</v>
      </c>
      <c r="B1641" s="90" t="s">
        <v>183</v>
      </c>
      <c r="C1641" s="89" t="s">
        <v>86</v>
      </c>
      <c r="D1641" s="89" t="s">
        <v>2730</v>
      </c>
      <c r="E1641" s="76" t="s">
        <v>861</v>
      </c>
      <c r="F1641" s="76" t="str">
        <f>VLOOKUP(E1641,Lookup!$A$1:$B$68,2,FALSE)</f>
        <v>Radiology</v>
      </c>
      <c r="G1641" s="89" t="s">
        <v>2815</v>
      </c>
      <c r="H1641" s="76" t="s">
        <v>4904</v>
      </c>
      <c r="I1641" s="76" t="s">
        <v>3235</v>
      </c>
      <c r="J1641" s="91">
        <v>45464</v>
      </c>
      <c r="K1641" s="91">
        <v>45387</v>
      </c>
      <c r="L1641" s="89" t="s">
        <v>5423</v>
      </c>
      <c r="M1641" s="89" t="s">
        <v>5422</v>
      </c>
      <c r="N1641" s="89" t="s">
        <v>5421</v>
      </c>
      <c r="O1641" s="89" t="s">
        <v>96</v>
      </c>
      <c r="P1641" s="89" t="s">
        <v>812</v>
      </c>
      <c r="Q1641" s="89" t="s">
        <v>5420</v>
      </c>
      <c r="R1641" s="92" t="s">
        <v>91</v>
      </c>
      <c r="S1641" s="93" t="s">
        <v>91</v>
      </c>
      <c r="T1641" s="101" t="s">
        <v>91</v>
      </c>
      <c r="U1641" s="89" t="s">
        <v>5419</v>
      </c>
      <c r="V1641" s="89" t="s">
        <v>5418</v>
      </c>
      <c r="W1641" s="89"/>
      <c r="X1641" s="89" t="s">
        <v>5417</v>
      </c>
      <c r="Y1641" s="91"/>
    </row>
    <row r="1642" spans="1:25" x14ac:dyDescent="0.25">
      <c r="A1642" s="89">
        <v>57932</v>
      </c>
      <c r="B1642" s="90" t="s">
        <v>183</v>
      </c>
      <c r="C1642" s="89" t="s">
        <v>86</v>
      </c>
      <c r="D1642" s="89" t="s">
        <v>2856</v>
      </c>
      <c r="E1642" s="76" t="s">
        <v>106</v>
      </c>
      <c r="F1642" s="76" t="str">
        <f>VLOOKUP(E1642,Lookup!$A$1:$B$68,2,FALSE)</f>
        <v>Integrated Surgery</v>
      </c>
      <c r="G1642" s="89" t="s">
        <v>2727</v>
      </c>
      <c r="H1642" s="76" t="s">
        <v>4904</v>
      </c>
      <c r="I1642" s="76" t="s">
        <v>3257</v>
      </c>
      <c r="J1642" s="91">
        <v>45464</v>
      </c>
      <c r="K1642" s="91">
        <v>45448</v>
      </c>
      <c r="L1642" s="89"/>
      <c r="M1642" s="89" t="s">
        <v>5416</v>
      </c>
      <c r="N1642" s="89" t="s">
        <v>5415</v>
      </c>
      <c r="O1642" s="89" t="s">
        <v>729</v>
      </c>
      <c r="P1642" s="89" t="s">
        <v>1823</v>
      </c>
      <c r="Q1642" s="89" t="s">
        <v>98</v>
      </c>
      <c r="R1642" s="92" t="s">
        <v>91</v>
      </c>
      <c r="S1642" s="93" t="s">
        <v>91</v>
      </c>
      <c r="T1642" s="101" t="s">
        <v>91</v>
      </c>
      <c r="U1642" s="89" t="s">
        <v>5978</v>
      </c>
      <c r="V1642" s="89" t="s">
        <v>5979</v>
      </c>
      <c r="W1642" s="89"/>
      <c r="X1642" s="89" t="s">
        <v>5980</v>
      </c>
      <c r="Y1642" s="91"/>
    </row>
    <row r="1643" spans="1:25" x14ac:dyDescent="0.25">
      <c r="A1643" s="89">
        <v>57938</v>
      </c>
      <c r="B1643" s="90" t="s">
        <v>92</v>
      </c>
      <c r="C1643" s="89" t="s">
        <v>86</v>
      </c>
      <c r="D1643" s="89" t="s">
        <v>2723</v>
      </c>
      <c r="E1643" s="76" t="s">
        <v>36</v>
      </c>
      <c r="F1643" s="76" t="str">
        <f>VLOOKUP(E1643,Lookup!$A$1:$B$68,2,FALSE)</f>
        <v>Emergency Flow / ED</v>
      </c>
      <c r="G1643" s="89" t="s">
        <v>5821</v>
      </c>
      <c r="H1643" s="76" t="s">
        <v>5822</v>
      </c>
      <c r="I1643" s="76" t="s">
        <v>5811</v>
      </c>
      <c r="J1643" s="91">
        <v>45464</v>
      </c>
      <c r="K1643" s="91">
        <v>45458</v>
      </c>
      <c r="L1643" s="89"/>
      <c r="M1643" s="89" t="s">
        <v>5414</v>
      </c>
      <c r="N1643" s="89" t="s">
        <v>5413</v>
      </c>
      <c r="O1643" s="89" t="s">
        <v>150</v>
      </c>
      <c r="P1643" s="89" t="s">
        <v>151</v>
      </c>
      <c r="Q1643" s="89" t="s">
        <v>98</v>
      </c>
      <c r="R1643" s="92" t="s">
        <v>91</v>
      </c>
      <c r="S1643" s="93" t="s">
        <v>91</v>
      </c>
      <c r="T1643" s="89"/>
      <c r="U1643" s="89" t="s">
        <v>3095</v>
      </c>
      <c r="V1643" s="89"/>
      <c r="W1643" s="89"/>
      <c r="X1643" s="89"/>
      <c r="Y1643" s="91"/>
    </row>
    <row r="1644" spans="1:25" x14ac:dyDescent="0.25">
      <c r="A1644" s="89">
        <v>57947</v>
      </c>
      <c r="B1644" s="90" t="s">
        <v>92</v>
      </c>
      <c r="C1644" s="89" t="s">
        <v>86</v>
      </c>
      <c r="D1644" s="89" t="s">
        <v>2709</v>
      </c>
      <c r="E1644" s="76" t="s">
        <v>122</v>
      </c>
      <c r="F1644" s="76" t="str">
        <f>VLOOKUP(E1644,Lookup!$A$1:$B$68,2,FALSE)</f>
        <v>Integrated Surgery</v>
      </c>
      <c r="G1644" s="89" t="s">
        <v>2720</v>
      </c>
      <c r="H1644" s="76" t="s">
        <v>4904</v>
      </c>
      <c r="I1644" s="76" t="s">
        <v>3217</v>
      </c>
      <c r="J1644" s="91">
        <v>45464</v>
      </c>
      <c r="K1644" s="91">
        <v>45462</v>
      </c>
      <c r="L1644" s="89" t="s">
        <v>4771</v>
      </c>
      <c r="M1644" s="89" t="s">
        <v>5412</v>
      </c>
      <c r="N1644" s="89" t="s">
        <v>5411</v>
      </c>
      <c r="O1644" s="89" t="s">
        <v>131</v>
      </c>
      <c r="P1644" s="89" t="s">
        <v>132</v>
      </c>
      <c r="Q1644" s="89" t="s">
        <v>133</v>
      </c>
      <c r="R1644" s="92" t="s">
        <v>91</v>
      </c>
      <c r="S1644" s="98" t="s">
        <v>99</v>
      </c>
      <c r="T1644" s="89"/>
      <c r="U1644" s="89" t="s">
        <v>4997</v>
      </c>
      <c r="V1644" s="89"/>
      <c r="W1644" s="89"/>
      <c r="X1644" s="89"/>
      <c r="Y1644" s="91"/>
    </row>
    <row r="1645" spans="1:25" x14ac:dyDescent="0.25">
      <c r="A1645" s="89">
        <v>57966</v>
      </c>
      <c r="B1645" s="108" t="s">
        <v>1895</v>
      </c>
      <c r="C1645" s="89" t="s">
        <v>86</v>
      </c>
      <c r="D1645" s="89" t="s">
        <v>2716</v>
      </c>
      <c r="E1645" s="76" t="s">
        <v>87</v>
      </c>
      <c r="F1645" s="76" t="str">
        <f>VLOOKUP(E1645,Lookup!$A$1:$B$68,2,FALSE)</f>
        <v>Integrated Surgery</v>
      </c>
      <c r="G1645" s="89" t="s">
        <v>2959</v>
      </c>
      <c r="H1645" s="76" t="s">
        <v>4904</v>
      </c>
      <c r="I1645" s="76" t="s">
        <v>3293</v>
      </c>
      <c r="J1645" s="91">
        <v>45464</v>
      </c>
      <c r="K1645" s="91">
        <v>45463</v>
      </c>
      <c r="L1645" s="89"/>
      <c r="M1645" s="89" t="s">
        <v>5398</v>
      </c>
      <c r="N1645" s="89" t="s">
        <v>5397</v>
      </c>
      <c r="O1645" s="89" t="s">
        <v>115</v>
      </c>
      <c r="P1645" s="89" t="s">
        <v>116</v>
      </c>
      <c r="Q1645" s="89" t="s">
        <v>277</v>
      </c>
      <c r="R1645" s="92" t="s">
        <v>91</v>
      </c>
      <c r="S1645" s="89"/>
      <c r="T1645" s="89"/>
      <c r="U1645" s="89"/>
      <c r="V1645" s="89"/>
      <c r="W1645" s="89"/>
      <c r="X1645" s="89"/>
      <c r="Y1645" s="91"/>
    </row>
    <row r="1646" spans="1:25" x14ac:dyDescent="0.25">
      <c r="A1646" s="89">
        <v>57911</v>
      </c>
      <c r="B1646" s="108" t="s">
        <v>1895</v>
      </c>
      <c r="C1646" s="89" t="s">
        <v>86</v>
      </c>
      <c r="D1646" s="89" t="s">
        <v>2721</v>
      </c>
      <c r="E1646" s="76" t="s">
        <v>100</v>
      </c>
      <c r="F1646" s="76" t="str">
        <f>VLOOKUP(E1646,Lookup!$A$1:$B$68,2,FALSE)</f>
        <v>Specialist Surgery</v>
      </c>
      <c r="G1646" s="89" t="s">
        <v>5406</v>
      </c>
      <c r="H1646" s="76" t="s">
        <v>5405</v>
      </c>
      <c r="J1646" s="91">
        <v>45464</v>
      </c>
      <c r="K1646" s="91">
        <v>45463</v>
      </c>
      <c r="L1646" s="89" t="s">
        <v>4804</v>
      </c>
      <c r="M1646" s="89" t="s">
        <v>5404</v>
      </c>
      <c r="N1646" s="89" t="s">
        <v>5403</v>
      </c>
      <c r="O1646" s="89" t="s">
        <v>135</v>
      </c>
      <c r="P1646" s="89" t="s">
        <v>205</v>
      </c>
      <c r="Q1646" s="89" t="s">
        <v>206</v>
      </c>
      <c r="R1646" s="92" t="s">
        <v>91</v>
      </c>
      <c r="S1646" s="89"/>
      <c r="T1646" s="89"/>
      <c r="U1646" s="89"/>
      <c r="V1646" s="89"/>
      <c r="W1646" s="89"/>
      <c r="X1646" s="89"/>
      <c r="Y1646" s="91"/>
    </row>
    <row r="1647" spans="1:25" x14ac:dyDescent="0.25">
      <c r="A1647" s="89">
        <v>57964</v>
      </c>
      <c r="B1647" s="90" t="s">
        <v>92</v>
      </c>
      <c r="C1647" s="89" t="s">
        <v>86</v>
      </c>
      <c r="D1647" s="89" t="s">
        <v>2719</v>
      </c>
      <c r="E1647" s="76" t="s">
        <v>831</v>
      </c>
      <c r="F1647" s="76" t="str">
        <f>VLOOKUP(E1647,Lookup!$A$1:$B$68,2,FALSE)</f>
        <v>Emergency Flow / ED</v>
      </c>
      <c r="G1647" s="89" t="s">
        <v>2720</v>
      </c>
      <c r="H1647" s="76" t="s">
        <v>4904</v>
      </c>
      <c r="I1647" s="76" t="s">
        <v>3217</v>
      </c>
      <c r="J1647" s="91">
        <v>45464</v>
      </c>
      <c r="K1647" s="91">
        <v>45463</v>
      </c>
      <c r="L1647" s="89" t="s">
        <v>4881</v>
      </c>
      <c r="M1647" s="89" t="s">
        <v>5400</v>
      </c>
      <c r="N1647" s="89" t="s">
        <v>5399</v>
      </c>
      <c r="O1647" s="89" t="s">
        <v>88</v>
      </c>
      <c r="P1647" s="89" t="s">
        <v>90</v>
      </c>
      <c r="Q1647" s="89" t="s">
        <v>190</v>
      </c>
      <c r="R1647" s="94" t="s">
        <v>99</v>
      </c>
      <c r="S1647" s="98" t="s">
        <v>99</v>
      </c>
      <c r="T1647" s="89"/>
      <c r="U1647" s="89" t="s">
        <v>3095</v>
      </c>
      <c r="V1647" s="89"/>
      <c r="W1647" s="89"/>
      <c r="X1647" s="89"/>
      <c r="Y1647" s="91"/>
    </row>
    <row r="1648" spans="1:25" x14ac:dyDescent="0.25">
      <c r="A1648" s="89">
        <v>57917</v>
      </c>
      <c r="B1648" s="90" t="s">
        <v>92</v>
      </c>
      <c r="C1648" s="89" t="s">
        <v>86</v>
      </c>
      <c r="D1648" s="89" t="s">
        <v>2723</v>
      </c>
      <c r="E1648" s="76" t="s">
        <v>36</v>
      </c>
      <c r="F1648" s="76" t="str">
        <f>VLOOKUP(E1648,Lookup!$A$1:$B$68,2,FALSE)</f>
        <v>Emergency Flow / ED</v>
      </c>
      <c r="G1648" s="89" t="s">
        <v>2724</v>
      </c>
      <c r="H1648" s="76" t="s">
        <v>4904</v>
      </c>
      <c r="I1648" s="76" t="s">
        <v>36</v>
      </c>
      <c r="J1648" s="91">
        <v>45464</v>
      </c>
      <c r="K1648" s="91">
        <v>45463</v>
      </c>
      <c r="L1648" s="89" t="s">
        <v>5408</v>
      </c>
      <c r="M1648" s="89" t="s">
        <v>5407</v>
      </c>
      <c r="N1648" s="89" t="s">
        <v>3007</v>
      </c>
      <c r="O1648" s="89" t="s">
        <v>127</v>
      </c>
      <c r="P1648" s="89" t="s">
        <v>145</v>
      </c>
      <c r="Q1648" s="89" t="s">
        <v>149</v>
      </c>
      <c r="R1648" s="92" t="s">
        <v>91</v>
      </c>
      <c r="S1648" s="93" t="s">
        <v>91</v>
      </c>
      <c r="T1648" s="89"/>
      <c r="U1648" s="89" t="s">
        <v>5407</v>
      </c>
      <c r="V1648" s="89"/>
      <c r="W1648" s="89"/>
      <c r="X1648" s="89"/>
      <c r="Y1648" s="91"/>
    </row>
    <row r="1649" spans="1:25" x14ac:dyDescent="0.25">
      <c r="A1649" s="89">
        <v>57919</v>
      </c>
      <c r="B1649" s="90" t="s">
        <v>85</v>
      </c>
      <c r="C1649" s="89" t="s">
        <v>125</v>
      </c>
      <c r="D1649" s="89" t="s">
        <v>2946</v>
      </c>
      <c r="E1649" s="76" t="s">
        <v>2013</v>
      </c>
      <c r="F1649" s="76" t="str">
        <f>VLOOKUP(E1649,Lookup!$A$1:$B$68,2,FALSE)</f>
        <v>Medicine</v>
      </c>
      <c r="G1649" s="89" t="s">
        <v>2738</v>
      </c>
      <c r="H1649" s="76" t="s">
        <v>4904</v>
      </c>
      <c r="I1649" s="76" t="s">
        <v>3229</v>
      </c>
      <c r="J1649" s="91">
        <v>45464</v>
      </c>
      <c r="K1649" s="91">
        <v>45463</v>
      </c>
      <c r="L1649" s="89"/>
      <c r="M1649" s="89" t="s">
        <v>1539</v>
      </c>
      <c r="N1649" s="89" t="s">
        <v>1540</v>
      </c>
      <c r="O1649" s="89" t="s">
        <v>127</v>
      </c>
      <c r="P1649" s="89" t="s">
        <v>128</v>
      </c>
      <c r="Q1649" s="89" t="s">
        <v>189</v>
      </c>
      <c r="R1649" s="92" t="s">
        <v>91</v>
      </c>
      <c r="S1649" s="93" t="s">
        <v>91</v>
      </c>
      <c r="T1649" s="89"/>
      <c r="U1649" s="89" t="s">
        <v>3095</v>
      </c>
      <c r="V1649" s="89"/>
      <c r="W1649" s="89"/>
      <c r="X1649" s="89"/>
      <c r="Y1649" s="91"/>
    </row>
    <row r="1650" spans="1:25" x14ac:dyDescent="0.25">
      <c r="A1650" s="89">
        <v>57946</v>
      </c>
      <c r="B1650" s="90" t="s">
        <v>92</v>
      </c>
      <c r="C1650" s="89" t="s">
        <v>86</v>
      </c>
      <c r="D1650" s="89" t="s">
        <v>2719</v>
      </c>
      <c r="E1650" s="76" t="s">
        <v>831</v>
      </c>
      <c r="F1650" s="76" t="str">
        <f>VLOOKUP(E1650,Lookup!$A$1:$B$68,2,FALSE)</f>
        <v>Emergency Flow / ED</v>
      </c>
      <c r="G1650" s="89" t="s">
        <v>2720</v>
      </c>
      <c r="H1650" s="76" t="s">
        <v>4904</v>
      </c>
      <c r="I1650" s="76" t="s">
        <v>3217</v>
      </c>
      <c r="J1650" s="91">
        <v>45464</v>
      </c>
      <c r="K1650" s="91">
        <v>45463</v>
      </c>
      <c r="L1650" s="89" t="s">
        <v>4798</v>
      </c>
      <c r="M1650" s="89" t="s">
        <v>5402</v>
      </c>
      <c r="N1650" s="89" t="s">
        <v>5401</v>
      </c>
      <c r="O1650" s="89" t="s">
        <v>153</v>
      </c>
      <c r="P1650" s="89" t="s">
        <v>154</v>
      </c>
      <c r="Q1650" s="89" t="s">
        <v>249</v>
      </c>
      <c r="R1650" s="95" t="s">
        <v>11</v>
      </c>
      <c r="S1650" s="100" t="s">
        <v>104</v>
      </c>
      <c r="T1650" s="89"/>
      <c r="U1650" s="89" t="s">
        <v>3095</v>
      </c>
      <c r="V1650" s="89"/>
      <c r="W1650" s="89"/>
      <c r="X1650" s="89"/>
      <c r="Y1650" s="91"/>
    </row>
    <row r="1651" spans="1:25" x14ac:dyDescent="0.25">
      <c r="A1651" s="89">
        <v>57953</v>
      </c>
      <c r="B1651" s="90" t="s">
        <v>92</v>
      </c>
      <c r="C1651" s="89" t="s">
        <v>86</v>
      </c>
      <c r="D1651" s="89" t="s">
        <v>2719</v>
      </c>
      <c r="E1651" s="76" t="s">
        <v>831</v>
      </c>
      <c r="F1651" s="76" t="str">
        <f>VLOOKUP(E1651,Lookup!$A$1:$B$68,2,FALSE)</f>
        <v>Emergency Flow / ED</v>
      </c>
      <c r="G1651" s="89" t="s">
        <v>2844</v>
      </c>
      <c r="H1651" s="76" t="s">
        <v>4904</v>
      </c>
      <c r="I1651" s="76" t="s">
        <v>3224</v>
      </c>
      <c r="J1651" s="91">
        <v>45464</v>
      </c>
      <c r="K1651" s="91">
        <v>45464</v>
      </c>
      <c r="L1651" s="89" t="s">
        <v>4753</v>
      </c>
      <c r="M1651" s="89" t="s">
        <v>5394</v>
      </c>
      <c r="N1651" s="89" t="s">
        <v>5393</v>
      </c>
      <c r="O1651" s="89" t="s">
        <v>135</v>
      </c>
      <c r="P1651" s="89" t="s">
        <v>278</v>
      </c>
      <c r="Q1651" s="89" t="s">
        <v>572</v>
      </c>
      <c r="R1651" s="92" t="s">
        <v>91</v>
      </c>
      <c r="S1651" s="93" t="s">
        <v>91</v>
      </c>
      <c r="T1651" s="89"/>
      <c r="U1651" s="89" t="s">
        <v>3095</v>
      </c>
      <c r="V1651" s="89"/>
      <c r="W1651" s="89"/>
      <c r="X1651" s="89"/>
      <c r="Y1651" s="91"/>
    </row>
    <row r="1652" spans="1:25" x14ac:dyDescent="0.25">
      <c r="A1652" s="89">
        <v>57977</v>
      </c>
      <c r="B1652" s="90" t="s">
        <v>92</v>
      </c>
      <c r="C1652" s="89" t="s">
        <v>86</v>
      </c>
      <c r="D1652" s="89" t="s">
        <v>2725</v>
      </c>
      <c r="E1652" s="76" t="s">
        <v>1449</v>
      </c>
      <c r="F1652" s="76" t="str">
        <f>VLOOKUP(E1652,Lookup!$A$1:$B$68,2,FALSE)</f>
        <v>Pathology</v>
      </c>
      <c r="G1652" s="89" t="s">
        <v>2715</v>
      </c>
      <c r="H1652" s="76" t="s">
        <v>4904</v>
      </c>
      <c r="I1652" s="76" t="s">
        <v>3262</v>
      </c>
      <c r="J1652" s="91">
        <v>45464</v>
      </c>
      <c r="K1652" s="91">
        <v>45464</v>
      </c>
      <c r="L1652" s="89" t="s">
        <v>4761</v>
      </c>
      <c r="M1652" s="89" t="s">
        <v>5382</v>
      </c>
      <c r="N1652" s="89" t="s">
        <v>5381</v>
      </c>
      <c r="O1652" s="89" t="s">
        <v>115</v>
      </c>
      <c r="P1652" s="89" t="s">
        <v>647</v>
      </c>
      <c r="Q1652" s="89" t="s">
        <v>1450</v>
      </c>
      <c r="R1652" s="95" t="s">
        <v>11</v>
      </c>
      <c r="S1652" s="106" t="s">
        <v>11</v>
      </c>
      <c r="T1652" s="89"/>
      <c r="U1652" s="89" t="s">
        <v>3330</v>
      </c>
      <c r="V1652" s="89"/>
      <c r="W1652" s="89"/>
      <c r="X1652" s="89"/>
      <c r="Y1652" s="91"/>
    </row>
    <row r="1653" spans="1:25" x14ac:dyDescent="0.25">
      <c r="A1653" s="89">
        <v>57963</v>
      </c>
      <c r="B1653" s="108" t="s">
        <v>1895</v>
      </c>
      <c r="C1653" s="89" t="s">
        <v>86</v>
      </c>
      <c r="D1653" s="89" t="s">
        <v>2847</v>
      </c>
      <c r="E1653" s="76" t="s">
        <v>165</v>
      </c>
      <c r="F1653" s="76" t="str">
        <f>VLOOKUP(E1653,Lookup!$A$1:$B$68,2,FALSE)</f>
        <v>Emergency Flow / ED</v>
      </c>
      <c r="G1653" s="89" t="s">
        <v>5821</v>
      </c>
      <c r="H1653" s="76" t="s">
        <v>5822</v>
      </c>
      <c r="I1653" s="76" t="s">
        <v>5811</v>
      </c>
      <c r="J1653" s="91">
        <v>45464</v>
      </c>
      <c r="K1653" s="91">
        <v>45464</v>
      </c>
      <c r="L1653" s="89" t="s">
        <v>4845</v>
      </c>
      <c r="M1653" s="89" t="s">
        <v>5384</v>
      </c>
      <c r="N1653" s="89" t="s">
        <v>5383</v>
      </c>
      <c r="O1653" s="89" t="s">
        <v>88</v>
      </c>
      <c r="P1653" s="89" t="s">
        <v>90</v>
      </c>
      <c r="Q1653" s="89" t="s">
        <v>157</v>
      </c>
      <c r="R1653" s="92" t="s">
        <v>91</v>
      </c>
      <c r="S1653" s="89"/>
      <c r="T1653" s="89"/>
      <c r="U1653" s="89"/>
      <c r="V1653" s="89"/>
      <c r="W1653" s="89"/>
      <c r="X1653" s="89"/>
      <c r="Y1653" s="91"/>
    </row>
    <row r="1654" spans="1:25" x14ac:dyDescent="0.25">
      <c r="A1654" s="89">
        <v>57987</v>
      </c>
      <c r="B1654" s="90" t="s">
        <v>85</v>
      </c>
      <c r="C1654" s="89" t="s">
        <v>86</v>
      </c>
      <c r="D1654" s="89" t="s">
        <v>2723</v>
      </c>
      <c r="E1654" s="76" t="s">
        <v>36</v>
      </c>
      <c r="F1654" s="76" t="str">
        <f>VLOOKUP(E1654,Lookup!$A$1:$B$68,2,FALSE)</f>
        <v>Emergency Flow / ED</v>
      </c>
      <c r="G1654" s="89" t="s">
        <v>2724</v>
      </c>
      <c r="H1654" s="76" t="s">
        <v>4904</v>
      </c>
      <c r="I1654" s="76" t="s">
        <v>36</v>
      </c>
      <c r="J1654" s="91">
        <v>45464</v>
      </c>
      <c r="K1654" s="91">
        <v>45464</v>
      </c>
      <c r="L1654" s="89"/>
      <c r="M1654" s="89" t="s">
        <v>5386</v>
      </c>
      <c r="N1654" s="89" t="s">
        <v>5385</v>
      </c>
      <c r="O1654" s="89" t="s">
        <v>127</v>
      </c>
      <c r="P1654" s="89" t="s">
        <v>236</v>
      </c>
      <c r="Q1654" s="89" t="s">
        <v>237</v>
      </c>
      <c r="R1654" s="92" t="s">
        <v>91</v>
      </c>
      <c r="S1654" s="93" t="s">
        <v>91</v>
      </c>
      <c r="T1654" s="89"/>
      <c r="U1654" s="89" t="s">
        <v>3095</v>
      </c>
      <c r="V1654" s="89"/>
      <c r="W1654" s="89"/>
      <c r="X1654" s="89"/>
      <c r="Y1654" s="91"/>
    </row>
    <row r="1655" spans="1:25" x14ac:dyDescent="0.25">
      <c r="A1655" s="89">
        <v>57978</v>
      </c>
      <c r="B1655" s="90" t="s">
        <v>92</v>
      </c>
      <c r="C1655" s="89" t="s">
        <v>86</v>
      </c>
      <c r="D1655" s="89" t="s">
        <v>2710</v>
      </c>
      <c r="E1655" s="76" t="s">
        <v>126</v>
      </c>
      <c r="F1655" s="76" t="str">
        <f>VLOOKUP(E1655,Lookup!$A$1:$B$68,2,FALSE)</f>
        <v>Emergency Flow / ED</v>
      </c>
      <c r="G1655" s="89" t="s">
        <v>2732</v>
      </c>
      <c r="H1655" s="76" t="s">
        <v>4904</v>
      </c>
      <c r="I1655" s="76" t="s">
        <v>3240</v>
      </c>
      <c r="J1655" s="91">
        <v>45464</v>
      </c>
      <c r="K1655" s="91">
        <v>45464</v>
      </c>
      <c r="L1655" s="89"/>
      <c r="M1655" s="89" t="s">
        <v>5388</v>
      </c>
      <c r="N1655" s="89" t="s">
        <v>5387</v>
      </c>
      <c r="O1655" s="89" t="s">
        <v>135</v>
      </c>
      <c r="P1655" s="89" t="s">
        <v>136</v>
      </c>
      <c r="Q1655" s="89" t="s">
        <v>318</v>
      </c>
      <c r="R1655" s="92" t="s">
        <v>91</v>
      </c>
      <c r="S1655" s="93" t="s">
        <v>91</v>
      </c>
      <c r="T1655" s="89"/>
      <c r="U1655" s="89" t="s">
        <v>3095</v>
      </c>
      <c r="V1655" s="89"/>
      <c r="W1655" s="89"/>
      <c r="X1655" s="89"/>
      <c r="Y1655" s="91"/>
    </row>
    <row r="1656" spans="1:25" x14ac:dyDescent="0.25">
      <c r="A1656" s="89">
        <v>57955</v>
      </c>
      <c r="B1656" s="90" t="s">
        <v>92</v>
      </c>
      <c r="C1656" s="89" t="s">
        <v>86</v>
      </c>
      <c r="D1656" s="89" t="s">
        <v>2719</v>
      </c>
      <c r="E1656" s="76" t="s">
        <v>831</v>
      </c>
      <c r="F1656" s="76" t="str">
        <f>VLOOKUP(E1656,Lookup!$A$1:$B$68,2,FALSE)</f>
        <v>Emergency Flow / ED</v>
      </c>
      <c r="G1656" s="89" t="s">
        <v>2844</v>
      </c>
      <c r="H1656" s="76" t="s">
        <v>4904</v>
      </c>
      <c r="I1656" s="76" t="s">
        <v>3224</v>
      </c>
      <c r="J1656" s="91">
        <v>45464</v>
      </c>
      <c r="K1656" s="91">
        <v>45464</v>
      </c>
      <c r="L1656" s="89" t="s">
        <v>4760</v>
      </c>
      <c r="M1656" s="89" t="s">
        <v>5377</v>
      </c>
      <c r="N1656" s="89" t="s">
        <v>5376</v>
      </c>
      <c r="O1656" s="89" t="s">
        <v>115</v>
      </c>
      <c r="P1656" s="89" t="s">
        <v>116</v>
      </c>
      <c r="Q1656" s="89" t="s">
        <v>6035</v>
      </c>
      <c r="R1656" s="92" t="s">
        <v>91</v>
      </c>
      <c r="S1656" s="93" t="s">
        <v>91</v>
      </c>
      <c r="T1656" s="89"/>
      <c r="U1656" s="89" t="s">
        <v>3095</v>
      </c>
      <c r="V1656" s="89"/>
      <c r="W1656" s="89"/>
      <c r="X1656" s="89"/>
      <c r="Y1656" s="91"/>
    </row>
    <row r="1657" spans="1:25" x14ac:dyDescent="0.25">
      <c r="A1657" s="89">
        <v>57910</v>
      </c>
      <c r="B1657" s="90" t="s">
        <v>92</v>
      </c>
      <c r="C1657" s="89" t="s">
        <v>86</v>
      </c>
      <c r="D1657" s="89" t="s">
        <v>2889</v>
      </c>
      <c r="E1657" s="76" t="s">
        <v>472</v>
      </c>
      <c r="F1657" s="76" t="str">
        <f>VLOOKUP(E1657,Lookup!$A$1:$B$68,2,FALSE)</f>
        <v>Emergency Flow / ED</v>
      </c>
      <c r="G1657" s="89" t="s">
        <v>2724</v>
      </c>
      <c r="H1657" s="76" t="s">
        <v>4904</v>
      </c>
      <c r="I1657" s="76" t="s">
        <v>36</v>
      </c>
      <c r="J1657" s="91">
        <v>45464</v>
      </c>
      <c r="K1657" s="91">
        <v>45464</v>
      </c>
      <c r="L1657" s="89"/>
      <c r="M1657" s="89" t="s">
        <v>5396</v>
      </c>
      <c r="N1657" s="89" t="s">
        <v>5395</v>
      </c>
      <c r="O1657" s="89" t="s">
        <v>88</v>
      </c>
      <c r="P1657" s="89" t="s">
        <v>90</v>
      </c>
      <c r="Q1657" s="89" t="s">
        <v>89</v>
      </c>
      <c r="R1657" s="92" t="s">
        <v>91</v>
      </c>
      <c r="S1657" s="93" t="s">
        <v>91</v>
      </c>
      <c r="T1657" s="89"/>
      <c r="U1657" s="89" t="s">
        <v>3095</v>
      </c>
      <c r="V1657" s="89"/>
      <c r="W1657" s="89"/>
      <c r="X1657" s="89"/>
      <c r="Y1657" s="91"/>
    </row>
    <row r="1658" spans="1:25" x14ac:dyDescent="0.25">
      <c r="A1658" s="89">
        <v>57995</v>
      </c>
      <c r="B1658" s="90" t="s">
        <v>183</v>
      </c>
      <c r="C1658" s="89" t="s">
        <v>86</v>
      </c>
      <c r="D1658" s="89" t="s">
        <v>2718</v>
      </c>
      <c r="E1658" s="76" t="s">
        <v>130</v>
      </c>
      <c r="F1658" s="76" t="str">
        <f>VLOOKUP(E1658,Lookup!$A$1:$B$68,2,FALSE)</f>
        <v>Medicine</v>
      </c>
      <c r="G1658" s="89" t="s">
        <v>2744</v>
      </c>
      <c r="H1658" s="76" t="s">
        <v>4904</v>
      </c>
      <c r="I1658" s="76" t="s">
        <v>3212</v>
      </c>
      <c r="J1658" s="91">
        <v>45465</v>
      </c>
      <c r="K1658" s="91">
        <v>45459</v>
      </c>
      <c r="L1658" s="89" t="s">
        <v>5375</v>
      </c>
      <c r="M1658" s="89" t="s">
        <v>5374</v>
      </c>
      <c r="N1658" s="89" t="s">
        <v>5373</v>
      </c>
      <c r="O1658" s="89" t="s">
        <v>88</v>
      </c>
      <c r="P1658" s="89" t="s">
        <v>90</v>
      </c>
      <c r="Q1658" s="89" t="s">
        <v>225</v>
      </c>
      <c r="R1658" s="92" t="s">
        <v>91</v>
      </c>
      <c r="S1658" s="93" t="s">
        <v>91</v>
      </c>
      <c r="T1658" s="105" t="s">
        <v>99</v>
      </c>
      <c r="U1658" s="89" t="s">
        <v>6009</v>
      </c>
      <c r="V1658" s="89" t="s">
        <v>6010</v>
      </c>
      <c r="W1658" s="89"/>
      <c r="X1658" s="89" t="s">
        <v>6011</v>
      </c>
      <c r="Y1658" s="91"/>
    </row>
    <row r="1659" spans="1:25" x14ac:dyDescent="0.25">
      <c r="A1659" s="89">
        <v>58027</v>
      </c>
      <c r="B1659" s="90" t="s">
        <v>183</v>
      </c>
      <c r="C1659" s="89" t="s">
        <v>86</v>
      </c>
      <c r="D1659" s="89" t="s">
        <v>2818</v>
      </c>
      <c r="E1659" s="76" t="s">
        <v>201</v>
      </c>
      <c r="F1659" s="76" t="str">
        <f>VLOOKUP(E1659,Lookup!$A$1:$B$68,2,FALSE)</f>
        <v>Integrated Surgery</v>
      </c>
      <c r="G1659" s="89" t="s">
        <v>2734</v>
      </c>
      <c r="H1659" s="76" t="s">
        <v>4904</v>
      </c>
      <c r="I1659" s="76" t="s">
        <v>3234</v>
      </c>
      <c r="J1659" s="91">
        <v>45465</v>
      </c>
      <c r="K1659" s="91">
        <v>45462</v>
      </c>
      <c r="L1659" s="89" t="s">
        <v>4771</v>
      </c>
      <c r="M1659" s="89" t="s">
        <v>5372</v>
      </c>
      <c r="N1659" s="89" t="s">
        <v>5371</v>
      </c>
      <c r="O1659" s="89" t="s">
        <v>210</v>
      </c>
      <c r="P1659" s="89" t="s">
        <v>211</v>
      </c>
      <c r="Q1659" s="89" t="s">
        <v>3564</v>
      </c>
      <c r="R1659" s="94" t="s">
        <v>99</v>
      </c>
      <c r="S1659" s="98" t="s">
        <v>99</v>
      </c>
      <c r="T1659" s="105" t="s">
        <v>99</v>
      </c>
      <c r="U1659" s="89" t="s">
        <v>6026</v>
      </c>
      <c r="V1659" s="89" t="s">
        <v>6027</v>
      </c>
      <c r="W1659" s="89"/>
      <c r="X1659" s="89" t="s">
        <v>6028</v>
      </c>
      <c r="Y1659" s="91"/>
    </row>
    <row r="1660" spans="1:25" x14ac:dyDescent="0.25">
      <c r="A1660" s="89">
        <v>57997</v>
      </c>
      <c r="B1660" s="90" t="s">
        <v>92</v>
      </c>
      <c r="C1660" s="89" t="s">
        <v>86</v>
      </c>
      <c r="D1660" s="89" t="s">
        <v>2749</v>
      </c>
      <c r="E1660" s="76" t="s">
        <v>93</v>
      </c>
      <c r="F1660" s="76" t="str">
        <f>VLOOKUP(E1660,Lookup!$A$1:$B$68,2,FALSE)</f>
        <v>Medicine</v>
      </c>
      <c r="G1660" s="89" t="s">
        <v>2744</v>
      </c>
      <c r="H1660" s="76" t="s">
        <v>4904</v>
      </c>
      <c r="I1660" s="76" t="s">
        <v>3212</v>
      </c>
      <c r="J1660" s="91">
        <v>45465</v>
      </c>
      <c r="K1660" s="91">
        <v>45464</v>
      </c>
      <c r="L1660" s="89" t="s">
        <v>4843</v>
      </c>
      <c r="M1660" s="89" t="s">
        <v>5367</v>
      </c>
      <c r="N1660" s="89" t="s">
        <v>5366</v>
      </c>
      <c r="O1660" s="89" t="s">
        <v>115</v>
      </c>
      <c r="P1660" s="89" t="s">
        <v>116</v>
      </c>
      <c r="Q1660" s="89" t="s">
        <v>4585</v>
      </c>
      <c r="R1660" s="96" t="s">
        <v>104</v>
      </c>
      <c r="S1660" s="93" t="s">
        <v>91</v>
      </c>
      <c r="T1660" s="89"/>
      <c r="U1660" s="89" t="s">
        <v>6033</v>
      </c>
      <c r="V1660" s="89"/>
      <c r="W1660" s="89"/>
      <c r="X1660" s="89"/>
      <c r="Y1660" s="91"/>
    </row>
    <row r="1661" spans="1:25" x14ac:dyDescent="0.25">
      <c r="A1661" s="89">
        <v>58007</v>
      </c>
      <c r="B1661" s="90" t="s">
        <v>85</v>
      </c>
      <c r="C1661" s="89" t="s">
        <v>86</v>
      </c>
      <c r="D1661" s="89" t="s">
        <v>2709</v>
      </c>
      <c r="E1661" s="76" t="s">
        <v>122</v>
      </c>
      <c r="F1661" s="76" t="str">
        <f>VLOOKUP(E1661,Lookup!$A$1:$B$68,2,FALSE)</f>
        <v>Integrated Surgery</v>
      </c>
      <c r="G1661" s="89" t="s">
        <v>2736</v>
      </c>
      <c r="H1661" s="76" t="s">
        <v>4904</v>
      </c>
      <c r="I1661" s="76" t="s">
        <v>3230</v>
      </c>
      <c r="J1661" s="91">
        <v>45465</v>
      </c>
      <c r="K1661" s="91">
        <v>45464</v>
      </c>
      <c r="L1661" s="89"/>
      <c r="M1661" s="89" t="s">
        <v>5370</v>
      </c>
      <c r="N1661" s="89" t="s">
        <v>5369</v>
      </c>
      <c r="O1661" s="89" t="s">
        <v>192</v>
      </c>
      <c r="P1661" s="89" t="s">
        <v>235</v>
      </c>
      <c r="Q1661" s="89" t="s">
        <v>5368</v>
      </c>
      <c r="R1661" s="92" t="s">
        <v>91</v>
      </c>
      <c r="S1661" s="93" t="s">
        <v>91</v>
      </c>
      <c r="T1661" s="89"/>
      <c r="U1661" s="89" t="s">
        <v>6034</v>
      </c>
      <c r="V1661" s="89"/>
      <c r="W1661" s="89"/>
      <c r="X1661" s="89"/>
      <c r="Y1661" s="91"/>
    </row>
    <row r="1662" spans="1:25" x14ac:dyDescent="0.25">
      <c r="A1662" s="89">
        <v>58031</v>
      </c>
      <c r="B1662" s="90" t="s">
        <v>92</v>
      </c>
      <c r="C1662" s="89" t="s">
        <v>155</v>
      </c>
      <c r="D1662" s="89" t="s">
        <v>2723</v>
      </c>
      <c r="E1662" s="76" t="s">
        <v>36</v>
      </c>
      <c r="F1662" s="76" t="str">
        <f>VLOOKUP(E1662,Lookup!$A$1:$B$68,2,FALSE)</f>
        <v>Emergency Flow / ED</v>
      </c>
      <c r="G1662" s="89" t="s">
        <v>2717</v>
      </c>
      <c r="H1662" s="76" t="s">
        <v>4904</v>
      </c>
      <c r="I1662" s="76" t="s">
        <v>45</v>
      </c>
      <c r="J1662" s="91">
        <v>45465</v>
      </c>
      <c r="K1662" s="91">
        <v>45465</v>
      </c>
      <c r="L1662" s="89" t="s">
        <v>4871</v>
      </c>
      <c r="M1662" s="89" t="s">
        <v>5365</v>
      </c>
      <c r="N1662" s="89" t="s">
        <v>5364</v>
      </c>
      <c r="O1662" s="89" t="s">
        <v>192</v>
      </c>
      <c r="P1662" s="89" t="s">
        <v>235</v>
      </c>
      <c r="Q1662" s="89" t="s">
        <v>194</v>
      </c>
      <c r="R1662" s="92" t="s">
        <v>91</v>
      </c>
      <c r="S1662" s="93" t="s">
        <v>91</v>
      </c>
      <c r="T1662" s="89"/>
      <c r="U1662" s="89" t="s">
        <v>5363</v>
      </c>
      <c r="V1662" s="89"/>
      <c r="W1662" s="89"/>
      <c r="X1662" s="89"/>
      <c r="Y1662" s="91"/>
    </row>
    <row r="1663" spans="1:25" x14ac:dyDescent="0.25">
      <c r="A1663" s="89">
        <v>58023</v>
      </c>
      <c r="B1663" s="90" t="s">
        <v>92</v>
      </c>
      <c r="C1663" s="89" t="s">
        <v>155</v>
      </c>
      <c r="D1663" s="89" t="s">
        <v>2723</v>
      </c>
      <c r="E1663" s="76" t="s">
        <v>36</v>
      </c>
      <c r="F1663" s="76" t="str">
        <f>VLOOKUP(E1663,Lookup!$A$1:$B$68,2,FALSE)</f>
        <v>Emergency Flow / ED</v>
      </c>
      <c r="G1663" s="89" t="s">
        <v>2724</v>
      </c>
      <c r="H1663" s="76" t="s">
        <v>4904</v>
      </c>
      <c r="I1663" s="76" t="s">
        <v>36</v>
      </c>
      <c r="J1663" s="91">
        <v>45465</v>
      </c>
      <c r="K1663" s="91">
        <v>45465</v>
      </c>
      <c r="L1663" s="89"/>
      <c r="M1663" s="89" t="s">
        <v>5348</v>
      </c>
      <c r="N1663" s="89" t="s">
        <v>5347</v>
      </c>
      <c r="O1663" s="89" t="s">
        <v>192</v>
      </c>
      <c r="P1663" s="89" t="s">
        <v>5346</v>
      </c>
      <c r="Q1663" s="89" t="s">
        <v>194</v>
      </c>
      <c r="R1663" s="92" t="s">
        <v>91</v>
      </c>
      <c r="S1663" s="93" t="s">
        <v>91</v>
      </c>
      <c r="T1663" s="89"/>
      <c r="U1663" s="89" t="s">
        <v>5345</v>
      </c>
      <c r="V1663" s="89"/>
      <c r="W1663" s="89"/>
      <c r="X1663" s="89"/>
      <c r="Y1663" s="91"/>
    </row>
    <row r="1664" spans="1:25" x14ac:dyDescent="0.25">
      <c r="A1664" s="89">
        <v>58010</v>
      </c>
      <c r="B1664" s="90" t="s">
        <v>92</v>
      </c>
      <c r="C1664" s="89" t="s">
        <v>86</v>
      </c>
      <c r="D1664" s="89" t="s">
        <v>2746</v>
      </c>
      <c r="E1664" s="76" t="s">
        <v>110</v>
      </c>
      <c r="F1664" s="76" t="str">
        <f>VLOOKUP(E1664,Lookup!$A$1:$B$68,2,FALSE)</f>
        <v>Medicine</v>
      </c>
      <c r="G1664" s="89" t="s">
        <v>2707</v>
      </c>
      <c r="H1664" s="76" t="s">
        <v>4904</v>
      </c>
      <c r="I1664" s="76" t="s">
        <v>3260</v>
      </c>
      <c r="J1664" s="91">
        <v>45465</v>
      </c>
      <c r="K1664" s="91">
        <v>45465</v>
      </c>
      <c r="L1664" s="89" t="s">
        <v>4780</v>
      </c>
      <c r="M1664" s="89" t="s">
        <v>5351</v>
      </c>
      <c r="N1664" s="89" t="s">
        <v>5350</v>
      </c>
      <c r="O1664" s="89" t="s">
        <v>135</v>
      </c>
      <c r="P1664" s="89" t="s">
        <v>136</v>
      </c>
      <c r="Q1664" s="89" t="s">
        <v>480</v>
      </c>
      <c r="R1664" s="92" t="s">
        <v>91</v>
      </c>
      <c r="S1664" s="93" t="s">
        <v>91</v>
      </c>
      <c r="T1664" s="89"/>
      <c r="U1664" s="89" t="s">
        <v>5349</v>
      </c>
      <c r="V1664" s="89"/>
      <c r="W1664" s="89"/>
      <c r="X1664" s="89"/>
      <c r="Y1664" s="91"/>
    </row>
    <row r="1665" spans="1:25" x14ac:dyDescent="0.25">
      <c r="A1665" s="89">
        <v>58021</v>
      </c>
      <c r="B1665" s="90" t="s">
        <v>92</v>
      </c>
      <c r="C1665" s="89" t="s">
        <v>86</v>
      </c>
      <c r="D1665" s="89" t="s">
        <v>2746</v>
      </c>
      <c r="E1665" s="76" t="s">
        <v>110</v>
      </c>
      <c r="F1665" s="76" t="str">
        <f>VLOOKUP(E1665,Lookup!$A$1:$B$68,2,FALSE)</f>
        <v>Medicine</v>
      </c>
      <c r="G1665" s="89" t="s">
        <v>2707</v>
      </c>
      <c r="H1665" s="76" t="s">
        <v>4904</v>
      </c>
      <c r="I1665" s="76" t="s">
        <v>3260</v>
      </c>
      <c r="J1665" s="91">
        <v>45465</v>
      </c>
      <c r="K1665" s="91">
        <v>45465</v>
      </c>
      <c r="L1665" s="89"/>
      <c r="M1665" s="89" t="s">
        <v>5343</v>
      </c>
      <c r="N1665" s="89" t="s">
        <v>5342</v>
      </c>
      <c r="O1665" s="89" t="s">
        <v>729</v>
      </c>
      <c r="P1665" s="89" t="s">
        <v>1823</v>
      </c>
      <c r="Q1665" s="89" t="s">
        <v>5341</v>
      </c>
      <c r="R1665" s="92" t="s">
        <v>91</v>
      </c>
      <c r="S1665" s="93" t="s">
        <v>91</v>
      </c>
      <c r="T1665" s="89"/>
      <c r="U1665" s="89" t="s">
        <v>3095</v>
      </c>
      <c r="V1665" s="89"/>
      <c r="W1665" s="89"/>
      <c r="X1665" s="89"/>
      <c r="Y1665" s="91"/>
    </row>
    <row r="1666" spans="1:25" x14ac:dyDescent="0.25">
      <c r="A1666" s="89">
        <v>58019</v>
      </c>
      <c r="B1666" s="90" t="s">
        <v>92</v>
      </c>
      <c r="C1666" s="89" t="s">
        <v>86</v>
      </c>
      <c r="D1666" s="89" t="s">
        <v>2718</v>
      </c>
      <c r="E1666" s="76" t="s">
        <v>130</v>
      </c>
      <c r="F1666" s="76" t="str">
        <f>VLOOKUP(E1666,Lookup!$A$1:$B$68,2,FALSE)</f>
        <v>Medicine</v>
      </c>
      <c r="G1666" s="89" t="s">
        <v>2738</v>
      </c>
      <c r="H1666" s="76" t="s">
        <v>4904</v>
      </c>
      <c r="I1666" s="76" t="s">
        <v>3229</v>
      </c>
      <c r="J1666" s="91">
        <v>45465</v>
      </c>
      <c r="K1666" s="91">
        <v>45465</v>
      </c>
      <c r="L1666" s="89" t="s">
        <v>5362</v>
      </c>
      <c r="M1666" s="89" t="s">
        <v>5361</v>
      </c>
      <c r="N1666" s="89" t="s">
        <v>5360</v>
      </c>
      <c r="O1666" s="89" t="s">
        <v>135</v>
      </c>
      <c r="P1666" s="89" t="s">
        <v>136</v>
      </c>
      <c r="Q1666" s="89" t="s">
        <v>339</v>
      </c>
      <c r="R1666" s="96" t="s">
        <v>104</v>
      </c>
      <c r="S1666" s="93" t="s">
        <v>91</v>
      </c>
      <c r="T1666" s="89"/>
      <c r="U1666" s="89" t="s">
        <v>3095</v>
      </c>
      <c r="V1666" s="89"/>
      <c r="W1666" s="89"/>
      <c r="X1666" s="89"/>
      <c r="Y1666" s="91"/>
    </row>
    <row r="1667" spans="1:25" x14ac:dyDescent="0.25">
      <c r="A1667" s="89">
        <v>58015</v>
      </c>
      <c r="B1667" s="90" t="s">
        <v>183</v>
      </c>
      <c r="C1667" s="89" t="s">
        <v>86</v>
      </c>
      <c r="D1667" s="89" t="s">
        <v>2749</v>
      </c>
      <c r="E1667" s="76" t="s">
        <v>93</v>
      </c>
      <c r="F1667" s="76" t="str">
        <f>VLOOKUP(E1667,Lookup!$A$1:$B$68,2,FALSE)</f>
        <v>Medicine</v>
      </c>
      <c r="G1667" s="89" t="s">
        <v>2744</v>
      </c>
      <c r="H1667" s="76" t="s">
        <v>4904</v>
      </c>
      <c r="I1667" s="76" t="s">
        <v>3212</v>
      </c>
      <c r="J1667" s="91">
        <v>45465</v>
      </c>
      <c r="K1667" s="91">
        <v>45465</v>
      </c>
      <c r="L1667" s="89"/>
      <c r="M1667" s="89" t="s">
        <v>5353</v>
      </c>
      <c r="N1667" s="89" t="s">
        <v>5352</v>
      </c>
      <c r="O1667" s="89" t="s">
        <v>115</v>
      </c>
      <c r="P1667" s="89" t="s">
        <v>116</v>
      </c>
      <c r="Q1667" s="89" t="s">
        <v>2264</v>
      </c>
      <c r="R1667" s="92" t="s">
        <v>91</v>
      </c>
      <c r="S1667" s="93" t="s">
        <v>91</v>
      </c>
      <c r="T1667" s="105" t="s">
        <v>99</v>
      </c>
      <c r="U1667" s="89" t="s">
        <v>6040</v>
      </c>
      <c r="V1667" s="89" t="s">
        <v>6041</v>
      </c>
      <c r="W1667" s="89"/>
      <c r="X1667" s="89" t="s">
        <v>6042</v>
      </c>
      <c r="Y1667" s="91"/>
    </row>
    <row r="1668" spans="1:25" x14ac:dyDescent="0.25">
      <c r="A1668" s="89">
        <v>58041</v>
      </c>
      <c r="B1668" s="90" t="s">
        <v>92</v>
      </c>
      <c r="C1668" s="89" t="s">
        <v>155</v>
      </c>
      <c r="D1668" s="89" t="s">
        <v>2719</v>
      </c>
      <c r="E1668" s="76" t="s">
        <v>831</v>
      </c>
      <c r="F1668" s="76" t="str">
        <f>VLOOKUP(E1668,Lookup!$A$1:$B$68,2,FALSE)</f>
        <v>Emergency Flow / ED</v>
      </c>
      <c r="G1668" s="89" t="s">
        <v>2720</v>
      </c>
      <c r="H1668" s="76" t="s">
        <v>4904</v>
      </c>
      <c r="I1668" s="76" t="s">
        <v>3217</v>
      </c>
      <c r="J1668" s="91">
        <v>45466</v>
      </c>
      <c r="K1668" s="91">
        <v>45465</v>
      </c>
      <c r="L1668" s="89" t="s">
        <v>4758</v>
      </c>
      <c r="M1668" s="89" t="s">
        <v>5337</v>
      </c>
      <c r="N1668" s="89" t="s">
        <v>5336</v>
      </c>
      <c r="O1668" s="89" t="s">
        <v>192</v>
      </c>
      <c r="P1668" s="89" t="s">
        <v>235</v>
      </c>
      <c r="Q1668" s="89" t="s">
        <v>194</v>
      </c>
      <c r="R1668" s="94" t="s">
        <v>99</v>
      </c>
      <c r="S1668" s="93" t="s">
        <v>91</v>
      </c>
      <c r="T1668" s="89"/>
      <c r="U1668" s="89" t="s">
        <v>2960</v>
      </c>
      <c r="V1668" s="89"/>
      <c r="W1668" s="89"/>
      <c r="X1668" s="89"/>
      <c r="Y1668" s="91"/>
    </row>
    <row r="1669" spans="1:25" x14ac:dyDescent="0.25">
      <c r="A1669" s="89">
        <v>58058</v>
      </c>
      <c r="B1669" s="90" t="s">
        <v>92</v>
      </c>
      <c r="C1669" s="89" t="s">
        <v>86</v>
      </c>
      <c r="D1669" s="89" t="s">
        <v>2723</v>
      </c>
      <c r="E1669" s="76" t="s">
        <v>36</v>
      </c>
      <c r="F1669" s="76" t="str">
        <f>VLOOKUP(E1669,Lookup!$A$1:$B$68,2,FALSE)</f>
        <v>Emergency Flow / ED</v>
      </c>
      <c r="G1669" s="89" t="s">
        <v>2724</v>
      </c>
      <c r="H1669" s="76" t="s">
        <v>4904</v>
      </c>
      <c r="I1669" s="76" t="s">
        <v>36</v>
      </c>
      <c r="J1669" s="91">
        <v>45466</v>
      </c>
      <c r="K1669" s="91">
        <v>45466</v>
      </c>
      <c r="L1669" s="89"/>
      <c r="M1669" s="89" t="s">
        <v>5325</v>
      </c>
      <c r="N1669" s="89" t="s">
        <v>5324</v>
      </c>
      <c r="O1669" s="89" t="s">
        <v>88</v>
      </c>
      <c r="P1669" s="89" t="s">
        <v>158</v>
      </c>
      <c r="Q1669" s="89" t="s">
        <v>157</v>
      </c>
      <c r="R1669" s="96" t="s">
        <v>104</v>
      </c>
      <c r="S1669" s="93" t="s">
        <v>91</v>
      </c>
      <c r="T1669" s="89"/>
      <c r="U1669" s="89" t="s">
        <v>5323</v>
      </c>
      <c r="V1669" s="89"/>
      <c r="W1669" s="89"/>
      <c r="X1669" s="89"/>
      <c r="Y1669" s="91"/>
    </row>
    <row r="1670" spans="1:25" x14ac:dyDescent="0.25">
      <c r="A1670" s="89">
        <v>58060</v>
      </c>
      <c r="B1670" s="90" t="s">
        <v>183</v>
      </c>
      <c r="C1670" s="89" t="s">
        <v>86</v>
      </c>
      <c r="D1670" s="89" t="s">
        <v>2726</v>
      </c>
      <c r="E1670" s="76" t="s">
        <v>138</v>
      </c>
      <c r="F1670" s="76" t="str">
        <f>VLOOKUP(E1670,Lookup!$A$1:$B$68,2,FALSE)</f>
        <v>Specialist Surgery</v>
      </c>
      <c r="G1670" s="89" t="s">
        <v>2832</v>
      </c>
      <c r="H1670" s="76" t="s">
        <v>4904</v>
      </c>
      <c r="I1670" s="76" t="s">
        <v>3272</v>
      </c>
      <c r="J1670" s="91">
        <v>45466</v>
      </c>
      <c r="K1670" s="91">
        <v>45466</v>
      </c>
      <c r="L1670" s="89" t="s">
        <v>4759</v>
      </c>
      <c r="M1670" s="89" t="s">
        <v>5330</v>
      </c>
      <c r="N1670" s="89" t="s">
        <v>5329</v>
      </c>
      <c r="O1670" s="89" t="s">
        <v>88</v>
      </c>
      <c r="P1670" s="89" t="s">
        <v>4909</v>
      </c>
      <c r="Q1670" s="89" t="s">
        <v>4908</v>
      </c>
      <c r="R1670" s="92" t="s">
        <v>91</v>
      </c>
      <c r="S1670" s="93" t="s">
        <v>91</v>
      </c>
      <c r="T1670" s="101" t="s">
        <v>91</v>
      </c>
      <c r="U1670" s="89" t="s">
        <v>6043</v>
      </c>
      <c r="V1670" s="89" t="s">
        <v>6044</v>
      </c>
      <c r="W1670" s="89"/>
      <c r="X1670" s="89" t="s">
        <v>6045</v>
      </c>
      <c r="Y1670" s="91"/>
    </row>
    <row r="1671" spans="1:25" x14ac:dyDescent="0.25">
      <c r="A1671" s="89">
        <v>58067</v>
      </c>
      <c r="B1671" s="90" t="s">
        <v>85</v>
      </c>
      <c r="C1671" s="89" t="s">
        <v>86</v>
      </c>
      <c r="D1671" s="89" t="s">
        <v>2819</v>
      </c>
      <c r="E1671" s="76" t="s">
        <v>245</v>
      </c>
      <c r="F1671" s="76" t="str">
        <f>VLOOKUP(E1671,Lookup!$A$1:$B$68,2,FALSE)</f>
        <v>Specialist Surgery</v>
      </c>
      <c r="G1671" s="89" t="s">
        <v>2817</v>
      </c>
      <c r="H1671" s="76" t="s">
        <v>4904</v>
      </c>
      <c r="I1671" s="76" t="s">
        <v>3299</v>
      </c>
      <c r="J1671" s="91">
        <v>45466</v>
      </c>
      <c r="K1671" s="91">
        <v>45466</v>
      </c>
      <c r="L1671" s="89" t="s">
        <v>5328</v>
      </c>
      <c r="M1671" s="89" t="s">
        <v>5327</v>
      </c>
      <c r="N1671" s="89" t="s">
        <v>5326</v>
      </c>
      <c r="O1671" s="89" t="s">
        <v>210</v>
      </c>
      <c r="P1671" s="89" t="s">
        <v>264</v>
      </c>
      <c r="Q1671" s="89" t="s">
        <v>265</v>
      </c>
      <c r="R1671" s="96" t="s">
        <v>104</v>
      </c>
      <c r="S1671" s="93" t="s">
        <v>91</v>
      </c>
      <c r="T1671" s="89"/>
      <c r="U1671" s="89" t="s">
        <v>4997</v>
      </c>
      <c r="V1671" s="89"/>
      <c r="W1671" s="89"/>
      <c r="X1671" s="89"/>
      <c r="Y1671" s="91"/>
    </row>
    <row r="1672" spans="1:25" x14ac:dyDescent="0.25">
      <c r="A1672" s="89">
        <v>58042</v>
      </c>
      <c r="B1672" s="90" t="s">
        <v>183</v>
      </c>
      <c r="C1672" s="89" t="s">
        <v>86</v>
      </c>
      <c r="D1672" s="89" t="s">
        <v>2819</v>
      </c>
      <c r="E1672" s="76" t="s">
        <v>245</v>
      </c>
      <c r="F1672" s="76" t="str">
        <f>VLOOKUP(E1672,Lookup!$A$1:$B$68,2,FALSE)</f>
        <v>Specialist Surgery</v>
      </c>
      <c r="G1672" s="89" t="s">
        <v>2825</v>
      </c>
      <c r="H1672" s="76" t="s">
        <v>4904</v>
      </c>
      <c r="I1672" s="76" t="s">
        <v>3298</v>
      </c>
      <c r="J1672" s="91">
        <v>45466</v>
      </c>
      <c r="K1672" s="91">
        <v>45466</v>
      </c>
      <c r="L1672" s="89" t="s">
        <v>4751</v>
      </c>
      <c r="M1672" s="89" t="s">
        <v>5322</v>
      </c>
      <c r="N1672" s="89" t="s">
        <v>5321</v>
      </c>
      <c r="O1672" s="89" t="s">
        <v>192</v>
      </c>
      <c r="P1672" s="89" t="s">
        <v>1874</v>
      </c>
      <c r="Q1672" s="89" t="s">
        <v>1875</v>
      </c>
      <c r="R1672" s="96" t="s">
        <v>104</v>
      </c>
      <c r="S1672" s="93" t="s">
        <v>91</v>
      </c>
      <c r="T1672" s="101" t="s">
        <v>91</v>
      </c>
      <c r="U1672" s="89" t="s">
        <v>6046</v>
      </c>
      <c r="V1672" s="89" t="s">
        <v>6047</v>
      </c>
      <c r="W1672" s="89"/>
      <c r="X1672" s="89" t="s">
        <v>6048</v>
      </c>
      <c r="Y1672" s="91"/>
    </row>
    <row r="1673" spans="1:25" x14ac:dyDescent="0.25">
      <c r="A1673" s="89">
        <v>58072</v>
      </c>
      <c r="B1673" s="90" t="s">
        <v>85</v>
      </c>
      <c r="C1673" s="89" t="s">
        <v>86</v>
      </c>
      <c r="D1673" s="89" t="s">
        <v>2716</v>
      </c>
      <c r="E1673" s="76" t="s">
        <v>87</v>
      </c>
      <c r="F1673" s="76" t="str">
        <f>VLOOKUP(E1673,Lookup!$A$1:$B$68,2,FALSE)</f>
        <v>Integrated Surgery</v>
      </c>
      <c r="G1673" s="89" t="s">
        <v>2902</v>
      </c>
      <c r="H1673" s="76" t="s">
        <v>4904</v>
      </c>
      <c r="I1673" s="76" t="s">
        <v>3253</v>
      </c>
      <c r="J1673" s="91">
        <v>45467</v>
      </c>
      <c r="K1673" s="91">
        <v>44646</v>
      </c>
      <c r="L1673" s="89" t="s">
        <v>4837</v>
      </c>
      <c r="M1673" s="89" t="s">
        <v>5320</v>
      </c>
      <c r="N1673" s="89" t="s">
        <v>5319</v>
      </c>
      <c r="O1673" s="89" t="s">
        <v>135</v>
      </c>
      <c r="P1673" s="89" t="s">
        <v>136</v>
      </c>
      <c r="Q1673" s="89" t="s">
        <v>141</v>
      </c>
      <c r="R1673" s="92" t="s">
        <v>91</v>
      </c>
      <c r="S1673" s="93" t="s">
        <v>91</v>
      </c>
      <c r="T1673" s="89"/>
      <c r="U1673" s="89" t="s">
        <v>5809</v>
      </c>
      <c r="V1673" s="89"/>
      <c r="W1673" s="89"/>
      <c r="X1673" s="89"/>
      <c r="Y1673" s="91"/>
    </row>
    <row r="1674" spans="1:25" x14ac:dyDescent="0.25">
      <c r="A1674" s="89">
        <v>58085</v>
      </c>
      <c r="B1674" s="90" t="s">
        <v>85</v>
      </c>
      <c r="C1674" s="89" t="s">
        <v>86</v>
      </c>
      <c r="D1674" s="89" t="s">
        <v>2958</v>
      </c>
      <c r="E1674" s="76" t="s">
        <v>2218</v>
      </c>
      <c r="F1674" s="76" t="str">
        <f>VLOOKUP(E1674,Lookup!$A$1:$B$68,2,FALSE)</f>
        <v>Data Quality</v>
      </c>
      <c r="G1674" s="89" t="s">
        <v>5318</v>
      </c>
      <c r="H1674" s="76" t="s">
        <v>4923</v>
      </c>
      <c r="I1674" s="76" t="s">
        <v>5317</v>
      </c>
      <c r="J1674" s="91">
        <v>45467</v>
      </c>
      <c r="K1674" s="91">
        <v>45407</v>
      </c>
      <c r="L1674" s="89"/>
      <c r="M1674" s="89" t="s">
        <v>5316</v>
      </c>
      <c r="N1674" s="89" t="s">
        <v>5315</v>
      </c>
      <c r="O1674" s="89" t="s">
        <v>96</v>
      </c>
      <c r="P1674" s="89" t="s">
        <v>736</v>
      </c>
      <c r="Q1674" s="89" t="s">
        <v>996</v>
      </c>
      <c r="R1674" s="92" t="s">
        <v>91</v>
      </c>
      <c r="S1674" s="89"/>
      <c r="T1674" s="89"/>
      <c r="U1674" s="89"/>
      <c r="V1674" s="89"/>
      <c r="W1674" s="89"/>
      <c r="X1674" s="89"/>
      <c r="Y1674" s="91"/>
    </row>
    <row r="1675" spans="1:25" x14ac:dyDescent="0.25">
      <c r="A1675" s="89">
        <v>58086</v>
      </c>
      <c r="B1675" s="90" t="s">
        <v>85</v>
      </c>
      <c r="C1675" s="89" t="s">
        <v>155</v>
      </c>
      <c r="D1675" s="89" t="s">
        <v>2709</v>
      </c>
      <c r="E1675" s="76" t="s">
        <v>122</v>
      </c>
      <c r="F1675" s="76" t="str">
        <f>VLOOKUP(E1675,Lookup!$A$1:$B$68,2,FALSE)</f>
        <v>Integrated Surgery</v>
      </c>
      <c r="G1675" s="89" t="s">
        <v>2924</v>
      </c>
      <c r="H1675" s="76" t="s">
        <v>4904</v>
      </c>
      <c r="I1675" s="76" t="s">
        <v>53</v>
      </c>
      <c r="J1675" s="91">
        <v>45467</v>
      </c>
      <c r="K1675" s="91">
        <v>45444</v>
      </c>
      <c r="L1675" s="89" t="s">
        <v>4845</v>
      </c>
      <c r="M1675" s="89" t="s">
        <v>5314</v>
      </c>
      <c r="N1675" s="89" t="s">
        <v>481</v>
      </c>
      <c r="O1675" s="89" t="s">
        <v>135</v>
      </c>
      <c r="P1675" s="89" t="s">
        <v>337</v>
      </c>
      <c r="Q1675" s="89" t="s">
        <v>3980</v>
      </c>
      <c r="R1675" s="96" t="s">
        <v>104</v>
      </c>
      <c r="S1675" s="89"/>
      <c r="T1675" s="89"/>
      <c r="U1675" s="89"/>
      <c r="V1675" s="89"/>
      <c r="W1675" s="89"/>
      <c r="X1675" s="89"/>
      <c r="Y1675" s="91"/>
    </row>
    <row r="1676" spans="1:25" x14ac:dyDescent="0.25">
      <c r="A1676" s="89">
        <v>58120</v>
      </c>
      <c r="B1676" s="90" t="s">
        <v>92</v>
      </c>
      <c r="C1676" s="89" t="s">
        <v>86</v>
      </c>
      <c r="D1676" s="89" t="s">
        <v>2746</v>
      </c>
      <c r="E1676" s="76" t="s">
        <v>110</v>
      </c>
      <c r="F1676" s="76" t="str">
        <f>VLOOKUP(E1676,Lookup!$A$1:$B$68,2,FALSE)</f>
        <v>Medicine</v>
      </c>
      <c r="G1676" s="89" t="s">
        <v>2840</v>
      </c>
      <c r="H1676" s="76" t="s">
        <v>4923</v>
      </c>
      <c r="I1676" s="76" t="s">
        <v>3209</v>
      </c>
      <c r="J1676" s="91">
        <v>45467</v>
      </c>
      <c r="K1676" s="91">
        <v>45462</v>
      </c>
      <c r="L1676" s="89"/>
      <c r="M1676" s="89" t="s">
        <v>5313</v>
      </c>
      <c r="N1676" s="89" t="s">
        <v>5312</v>
      </c>
      <c r="O1676" s="89" t="s">
        <v>107</v>
      </c>
      <c r="P1676" s="89" t="s">
        <v>108</v>
      </c>
      <c r="Q1676" s="89" t="s">
        <v>109</v>
      </c>
      <c r="R1676" s="92" t="s">
        <v>91</v>
      </c>
      <c r="S1676" s="93" t="s">
        <v>91</v>
      </c>
      <c r="T1676" s="101" t="s">
        <v>91</v>
      </c>
      <c r="U1676" s="89" t="s">
        <v>5311</v>
      </c>
      <c r="V1676" s="89" t="s">
        <v>5310</v>
      </c>
      <c r="W1676" s="89"/>
      <c r="X1676" s="89" t="s">
        <v>5309</v>
      </c>
      <c r="Y1676" s="91"/>
    </row>
    <row r="1677" spans="1:25" x14ac:dyDescent="0.25">
      <c r="A1677" s="89">
        <v>58089</v>
      </c>
      <c r="B1677" s="90" t="s">
        <v>92</v>
      </c>
      <c r="C1677" s="89" t="s">
        <v>86</v>
      </c>
      <c r="D1677" s="89" t="s">
        <v>2813</v>
      </c>
      <c r="E1677" s="76" t="s">
        <v>1675</v>
      </c>
      <c r="F1677" s="76" t="str">
        <f>VLOOKUP(E1677,Lookup!$A$1:$B$68,2,FALSE)</f>
        <v>Pathology</v>
      </c>
      <c r="G1677" s="89" t="s">
        <v>2940</v>
      </c>
      <c r="H1677" s="76" t="s">
        <v>4904</v>
      </c>
      <c r="I1677" s="76" t="s">
        <v>3280</v>
      </c>
      <c r="J1677" s="91">
        <v>45467</v>
      </c>
      <c r="K1677" s="91">
        <v>45463</v>
      </c>
      <c r="L1677" s="89"/>
      <c r="M1677" s="89" t="s">
        <v>5306</v>
      </c>
      <c r="N1677" s="89" t="s">
        <v>5305</v>
      </c>
      <c r="O1677" s="89" t="s">
        <v>96</v>
      </c>
      <c r="P1677" s="89" t="s">
        <v>736</v>
      </c>
      <c r="Q1677" s="89" t="s">
        <v>1923</v>
      </c>
      <c r="R1677" s="92" t="s">
        <v>91</v>
      </c>
      <c r="S1677" s="93" t="s">
        <v>91</v>
      </c>
      <c r="T1677" s="89"/>
      <c r="U1677" s="89" t="s">
        <v>2756</v>
      </c>
      <c r="V1677" s="89"/>
      <c r="W1677" s="89"/>
      <c r="X1677" s="89"/>
      <c r="Y1677" s="91"/>
    </row>
    <row r="1678" spans="1:25" x14ac:dyDescent="0.25">
      <c r="A1678" s="89">
        <v>58083</v>
      </c>
      <c r="B1678" s="90" t="s">
        <v>85</v>
      </c>
      <c r="C1678" s="89" t="s">
        <v>86</v>
      </c>
      <c r="D1678" s="89" t="s">
        <v>2819</v>
      </c>
      <c r="E1678" s="76" t="s">
        <v>245</v>
      </c>
      <c r="F1678" s="76" t="str">
        <f>VLOOKUP(E1678,Lookup!$A$1:$B$68,2,FALSE)</f>
        <v>Specialist Surgery</v>
      </c>
      <c r="G1678" s="89" t="s">
        <v>2846</v>
      </c>
      <c r="H1678" s="76" t="s">
        <v>4904</v>
      </c>
      <c r="I1678" s="76" t="s">
        <v>3238</v>
      </c>
      <c r="J1678" s="91">
        <v>45467</v>
      </c>
      <c r="K1678" s="91">
        <v>45463</v>
      </c>
      <c r="L1678" s="89" t="s">
        <v>4760</v>
      </c>
      <c r="M1678" s="89" t="s">
        <v>5308</v>
      </c>
      <c r="N1678" s="89" t="s">
        <v>5307</v>
      </c>
      <c r="O1678" s="89" t="s">
        <v>192</v>
      </c>
      <c r="P1678" s="89" t="s">
        <v>1279</v>
      </c>
      <c r="Q1678" s="89" t="s">
        <v>4862</v>
      </c>
      <c r="R1678" s="92" t="s">
        <v>91</v>
      </c>
      <c r="S1678" s="93" t="s">
        <v>91</v>
      </c>
      <c r="T1678" s="89"/>
      <c r="U1678" s="89" t="s">
        <v>5302</v>
      </c>
      <c r="V1678" s="89"/>
      <c r="W1678" s="89"/>
      <c r="X1678" s="89"/>
      <c r="Y1678" s="91"/>
    </row>
    <row r="1679" spans="1:25" x14ac:dyDescent="0.25">
      <c r="A1679" s="89">
        <v>58088</v>
      </c>
      <c r="B1679" s="90" t="s">
        <v>85</v>
      </c>
      <c r="C1679" s="89" t="s">
        <v>86</v>
      </c>
      <c r="D1679" s="89" t="s">
        <v>2811</v>
      </c>
      <c r="E1679" s="76" t="s">
        <v>204</v>
      </c>
      <c r="F1679" s="76" t="str">
        <f>VLOOKUP(E1679,Lookup!$A$1:$B$68,2,FALSE)</f>
        <v>Medicine</v>
      </c>
      <c r="G1679" s="89" t="s">
        <v>2812</v>
      </c>
      <c r="H1679" s="76" t="s">
        <v>4904</v>
      </c>
      <c r="I1679" s="76" t="s">
        <v>3231</v>
      </c>
      <c r="J1679" s="91">
        <v>45467</v>
      </c>
      <c r="K1679" s="91">
        <v>45464</v>
      </c>
      <c r="L1679" s="89" t="s">
        <v>4761</v>
      </c>
      <c r="M1679" s="89" t="s">
        <v>6036</v>
      </c>
      <c r="N1679" s="89" t="s">
        <v>6037</v>
      </c>
      <c r="O1679" s="89" t="s">
        <v>135</v>
      </c>
      <c r="P1679" s="89" t="s">
        <v>205</v>
      </c>
      <c r="Q1679" s="89" t="s">
        <v>206</v>
      </c>
      <c r="R1679" s="92" t="s">
        <v>91</v>
      </c>
      <c r="S1679" s="98" t="s">
        <v>99</v>
      </c>
      <c r="T1679" s="105" t="s">
        <v>99</v>
      </c>
      <c r="U1679" s="89" t="s">
        <v>6038</v>
      </c>
      <c r="V1679" s="89" t="s">
        <v>6039</v>
      </c>
      <c r="W1679" s="89"/>
      <c r="X1679" s="89" t="s">
        <v>523</v>
      </c>
      <c r="Y1679" s="91"/>
    </row>
    <row r="1680" spans="1:25" x14ac:dyDescent="0.25">
      <c r="A1680" s="89">
        <v>58097</v>
      </c>
      <c r="B1680" s="90" t="s">
        <v>92</v>
      </c>
      <c r="C1680" s="89" t="s">
        <v>125</v>
      </c>
      <c r="D1680" s="89" t="s">
        <v>2819</v>
      </c>
      <c r="E1680" s="76" t="s">
        <v>245</v>
      </c>
      <c r="F1680" s="76" t="str">
        <f>VLOOKUP(E1680,Lookup!$A$1:$B$68,2,FALSE)</f>
        <v>Specialist Surgery</v>
      </c>
      <c r="G1680" s="89" t="s">
        <v>2846</v>
      </c>
      <c r="H1680" s="76" t="s">
        <v>4904</v>
      </c>
      <c r="I1680" s="76" t="s">
        <v>3238</v>
      </c>
      <c r="J1680" s="91">
        <v>45467</v>
      </c>
      <c r="K1680" s="91">
        <v>45466</v>
      </c>
      <c r="L1680" s="89"/>
      <c r="M1680" s="89" t="s">
        <v>5304</v>
      </c>
      <c r="N1680" s="89" t="s">
        <v>5303</v>
      </c>
      <c r="O1680" s="89" t="s">
        <v>131</v>
      </c>
      <c r="P1680" s="89" t="s">
        <v>132</v>
      </c>
      <c r="Q1680" s="89" t="s">
        <v>987</v>
      </c>
      <c r="R1680" s="96" t="s">
        <v>104</v>
      </c>
      <c r="S1680" s="93" t="s">
        <v>91</v>
      </c>
      <c r="T1680" s="101" t="s">
        <v>91</v>
      </c>
      <c r="U1680" s="89" t="s">
        <v>92</v>
      </c>
      <c r="V1680" s="89" t="s">
        <v>92</v>
      </c>
      <c r="W1680" s="89"/>
      <c r="X1680" s="89" t="s">
        <v>5302</v>
      </c>
      <c r="Y1680" s="91"/>
    </row>
    <row r="1681" spans="1:25" x14ac:dyDescent="0.25">
      <c r="A1681" s="89">
        <v>58070</v>
      </c>
      <c r="B1681" s="90" t="s">
        <v>92</v>
      </c>
      <c r="C1681" s="89" t="s">
        <v>125</v>
      </c>
      <c r="D1681" s="89" t="s">
        <v>2719</v>
      </c>
      <c r="E1681" s="76" t="s">
        <v>831</v>
      </c>
      <c r="F1681" s="76" t="str">
        <f>VLOOKUP(E1681,Lookup!$A$1:$B$68,2,FALSE)</f>
        <v>Emergency Flow / ED</v>
      </c>
      <c r="G1681" s="89" t="s">
        <v>2720</v>
      </c>
      <c r="H1681" s="76" t="s">
        <v>4904</v>
      </c>
      <c r="I1681" s="76" t="s">
        <v>3217</v>
      </c>
      <c r="J1681" s="91">
        <v>45467</v>
      </c>
      <c r="K1681" s="91">
        <v>45466</v>
      </c>
      <c r="L1681" s="89" t="s">
        <v>4771</v>
      </c>
      <c r="M1681" s="89" t="s">
        <v>5301</v>
      </c>
      <c r="N1681" s="89" t="s">
        <v>5300</v>
      </c>
      <c r="O1681" s="89" t="s">
        <v>4942</v>
      </c>
      <c r="P1681" s="89" t="s">
        <v>354</v>
      </c>
      <c r="Q1681" s="89" t="s">
        <v>355</v>
      </c>
      <c r="R1681" s="96" t="s">
        <v>104</v>
      </c>
      <c r="S1681" s="100" t="s">
        <v>104</v>
      </c>
      <c r="T1681" s="89"/>
      <c r="U1681" s="89" t="s">
        <v>2960</v>
      </c>
      <c r="V1681" s="89"/>
      <c r="W1681" s="89"/>
      <c r="X1681" s="89"/>
      <c r="Y1681" s="91"/>
    </row>
    <row r="1682" spans="1:25" x14ac:dyDescent="0.25">
      <c r="A1682" s="89">
        <v>58122</v>
      </c>
      <c r="B1682" s="90" t="s">
        <v>92</v>
      </c>
      <c r="C1682" s="89" t="s">
        <v>86</v>
      </c>
      <c r="D1682" s="89" t="s">
        <v>2706</v>
      </c>
      <c r="E1682" s="76" t="s">
        <v>169</v>
      </c>
      <c r="F1682" s="76" t="str">
        <f>VLOOKUP(E1682,Lookup!$A$1:$B$68,2,FALSE)</f>
        <v>Integrated Surgery</v>
      </c>
      <c r="G1682" s="89" t="s">
        <v>2735</v>
      </c>
      <c r="H1682" s="76" t="s">
        <v>4904</v>
      </c>
      <c r="I1682" s="76" t="s">
        <v>3292</v>
      </c>
      <c r="J1682" s="91">
        <v>45467</v>
      </c>
      <c r="K1682" s="91">
        <v>45467</v>
      </c>
      <c r="L1682" s="89" t="s">
        <v>4775</v>
      </c>
      <c r="M1682" s="89" t="s">
        <v>5294</v>
      </c>
      <c r="N1682" s="89" t="s">
        <v>5293</v>
      </c>
      <c r="O1682" s="89" t="s">
        <v>88</v>
      </c>
      <c r="P1682" s="89" t="s">
        <v>158</v>
      </c>
      <c r="Q1682" s="89" t="s">
        <v>89</v>
      </c>
      <c r="R1682" s="92" t="s">
        <v>91</v>
      </c>
      <c r="S1682" s="93" t="s">
        <v>91</v>
      </c>
      <c r="T1682" s="89"/>
      <c r="U1682" s="89" t="s">
        <v>6049</v>
      </c>
      <c r="V1682" s="89"/>
      <c r="W1682" s="89"/>
      <c r="X1682" s="89"/>
      <c r="Y1682" s="91"/>
    </row>
    <row r="1683" spans="1:25" x14ac:dyDescent="0.25">
      <c r="A1683" s="89">
        <v>58076</v>
      </c>
      <c r="B1683" s="90" t="s">
        <v>92</v>
      </c>
      <c r="C1683" s="89" t="s">
        <v>86</v>
      </c>
      <c r="D1683" s="89" t="s">
        <v>2716</v>
      </c>
      <c r="E1683" s="76" t="s">
        <v>87</v>
      </c>
      <c r="F1683" s="76" t="str">
        <f>VLOOKUP(E1683,Lookup!$A$1:$B$68,2,FALSE)</f>
        <v>Integrated Surgery</v>
      </c>
      <c r="G1683" s="89" t="s">
        <v>2734</v>
      </c>
      <c r="H1683" s="76" t="s">
        <v>4904</v>
      </c>
      <c r="I1683" s="76" t="s">
        <v>3234</v>
      </c>
      <c r="J1683" s="91">
        <v>45467</v>
      </c>
      <c r="K1683" s="91">
        <v>45467</v>
      </c>
      <c r="L1683" s="89"/>
      <c r="M1683" s="89" t="s">
        <v>5295</v>
      </c>
      <c r="N1683" s="89" t="s">
        <v>2322</v>
      </c>
      <c r="O1683" s="89" t="s">
        <v>127</v>
      </c>
      <c r="P1683" s="89" t="s">
        <v>145</v>
      </c>
      <c r="Q1683" s="89" t="s">
        <v>310</v>
      </c>
      <c r="R1683" s="92" t="s">
        <v>91</v>
      </c>
      <c r="S1683" s="93" t="s">
        <v>91</v>
      </c>
      <c r="T1683" s="89"/>
      <c r="U1683" s="89" t="s">
        <v>6050</v>
      </c>
      <c r="V1683" s="89"/>
      <c r="W1683" s="89"/>
      <c r="X1683" s="89"/>
      <c r="Y1683" s="91"/>
    </row>
    <row r="1684" spans="1:25" x14ac:dyDescent="0.25">
      <c r="A1684" s="89">
        <v>58109</v>
      </c>
      <c r="B1684" s="90" t="s">
        <v>85</v>
      </c>
      <c r="C1684" s="89" t="s">
        <v>86</v>
      </c>
      <c r="D1684" s="89" t="s">
        <v>2726</v>
      </c>
      <c r="E1684" s="76" t="s">
        <v>138</v>
      </c>
      <c r="F1684" s="76" t="str">
        <f>VLOOKUP(E1684,Lookup!$A$1:$B$68,2,FALSE)</f>
        <v>Specialist Surgery</v>
      </c>
      <c r="G1684" s="89" t="s">
        <v>2891</v>
      </c>
      <c r="H1684" s="76" t="s">
        <v>4904</v>
      </c>
      <c r="I1684" s="76" t="s">
        <v>38</v>
      </c>
      <c r="J1684" s="91">
        <v>45467</v>
      </c>
      <c r="K1684" s="91">
        <v>45467</v>
      </c>
      <c r="L1684" s="89" t="s">
        <v>4755</v>
      </c>
      <c r="M1684" s="89" t="s">
        <v>5287</v>
      </c>
      <c r="N1684" s="89" t="s">
        <v>5286</v>
      </c>
      <c r="O1684" s="89" t="s">
        <v>150</v>
      </c>
      <c r="P1684" s="89" t="s">
        <v>151</v>
      </c>
      <c r="Q1684" s="89" t="s">
        <v>739</v>
      </c>
      <c r="R1684" s="96" t="s">
        <v>104</v>
      </c>
      <c r="S1684" s="93" t="s">
        <v>91</v>
      </c>
      <c r="T1684" s="89"/>
      <c r="U1684" s="89"/>
      <c r="V1684" s="89"/>
      <c r="W1684" s="89"/>
      <c r="X1684" s="89"/>
      <c r="Y1684" s="91"/>
    </row>
    <row r="1685" spans="1:25" x14ac:dyDescent="0.25">
      <c r="A1685" s="89">
        <v>58106</v>
      </c>
      <c r="B1685" s="90" t="s">
        <v>92</v>
      </c>
      <c r="C1685" s="89" t="s">
        <v>125</v>
      </c>
      <c r="D1685" s="89" t="s">
        <v>2847</v>
      </c>
      <c r="E1685" s="76" t="s">
        <v>165</v>
      </c>
      <c r="F1685" s="76" t="str">
        <f>VLOOKUP(E1685,Lookup!$A$1:$B$68,2,FALSE)</f>
        <v>Emergency Flow / ED</v>
      </c>
      <c r="G1685" s="89" t="s">
        <v>2724</v>
      </c>
      <c r="H1685" s="76" t="s">
        <v>4904</v>
      </c>
      <c r="I1685" s="76" t="s">
        <v>36</v>
      </c>
      <c r="J1685" s="91">
        <v>45467</v>
      </c>
      <c r="K1685" s="91">
        <v>45467</v>
      </c>
      <c r="L1685" s="89" t="s">
        <v>5290</v>
      </c>
      <c r="M1685" s="89" t="s">
        <v>5289</v>
      </c>
      <c r="N1685" s="89" t="s">
        <v>5288</v>
      </c>
      <c r="O1685" s="89" t="s">
        <v>4942</v>
      </c>
      <c r="P1685" s="89" t="s">
        <v>354</v>
      </c>
      <c r="Q1685" s="89" t="s">
        <v>355</v>
      </c>
      <c r="R1685" s="95" t="s">
        <v>11</v>
      </c>
      <c r="S1685" s="106" t="s">
        <v>11</v>
      </c>
      <c r="T1685" s="89"/>
      <c r="U1685" s="89" t="s">
        <v>5247</v>
      </c>
      <c r="V1685" s="89"/>
      <c r="W1685" s="89"/>
      <c r="X1685" s="89"/>
      <c r="Y1685" s="91"/>
    </row>
    <row r="1686" spans="1:25" x14ac:dyDescent="0.25">
      <c r="A1686" s="89">
        <v>58115</v>
      </c>
      <c r="B1686" s="90" t="s">
        <v>85</v>
      </c>
      <c r="C1686" s="89" t="s">
        <v>86</v>
      </c>
      <c r="D1686" s="89" t="s">
        <v>2833</v>
      </c>
      <c r="E1686" s="76" t="s">
        <v>753</v>
      </c>
      <c r="F1686" s="76" t="str">
        <f>VLOOKUP(E1686,Lookup!$A$1:$B$68,2,FALSE)</f>
        <v>Emergency Flow / ED</v>
      </c>
      <c r="G1686" s="89" t="s">
        <v>2834</v>
      </c>
      <c r="H1686" s="76" t="s">
        <v>4970</v>
      </c>
      <c r="I1686" s="76" t="s">
        <v>3251</v>
      </c>
      <c r="J1686" s="91">
        <v>45467</v>
      </c>
      <c r="K1686" s="91">
        <v>45467</v>
      </c>
      <c r="L1686" s="89"/>
      <c r="M1686" s="89" t="s">
        <v>5285</v>
      </c>
      <c r="N1686" s="89" t="s">
        <v>5284</v>
      </c>
      <c r="O1686" s="89" t="s">
        <v>153</v>
      </c>
      <c r="P1686" s="89" t="s">
        <v>154</v>
      </c>
      <c r="Q1686" s="89" t="s">
        <v>1572</v>
      </c>
      <c r="R1686" s="92" t="s">
        <v>91</v>
      </c>
      <c r="S1686" s="98" t="s">
        <v>99</v>
      </c>
      <c r="T1686" s="89"/>
      <c r="U1686" s="89" t="s">
        <v>6056</v>
      </c>
      <c r="V1686" s="89"/>
      <c r="W1686" s="89"/>
      <c r="X1686" s="89"/>
      <c r="Y1686" s="91"/>
    </row>
    <row r="1687" spans="1:25" x14ac:dyDescent="0.25">
      <c r="A1687" s="89">
        <v>58161</v>
      </c>
      <c r="B1687" s="108" t="s">
        <v>1895</v>
      </c>
      <c r="C1687" s="89" t="s">
        <v>86</v>
      </c>
      <c r="D1687" s="89" t="s">
        <v>2730</v>
      </c>
      <c r="E1687" s="76" t="s">
        <v>861</v>
      </c>
      <c r="F1687" s="76" t="str">
        <f>VLOOKUP(E1687,Lookup!$A$1:$B$68,2,FALSE)</f>
        <v>Radiology</v>
      </c>
      <c r="G1687" s="89" t="s">
        <v>2815</v>
      </c>
      <c r="H1687" s="76" t="s">
        <v>4904</v>
      </c>
      <c r="I1687" s="76" t="s">
        <v>3235</v>
      </c>
      <c r="J1687" s="91">
        <v>45468</v>
      </c>
      <c r="K1687" s="91">
        <v>45453</v>
      </c>
      <c r="L1687" s="89"/>
      <c r="M1687" s="89" t="s">
        <v>5283</v>
      </c>
      <c r="N1687" s="89" t="s">
        <v>5282</v>
      </c>
      <c r="O1687" s="89" t="s">
        <v>96</v>
      </c>
      <c r="P1687" s="89" t="s">
        <v>812</v>
      </c>
      <c r="Q1687" s="89" t="s">
        <v>98</v>
      </c>
      <c r="R1687" s="96" t="s">
        <v>104</v>
      </c>
      <c r="S1687" s="89"/>
      <c r="T1687" s="89"/>
      <c r="U1687" s="89"/>
      <c r="V1687" s="89"/>
      <c r="W1687" s="89"/>
      <c r="X1687" s="89"/>
      <c r="Y1687" s="91"/>
    </row>
    <row r="1688" spans="1:25" x14ac:dyDescent="0.25">
      <c r="A1688" s="89">
        <v>58150</v>
      </c>
      <c r="B1688" s="90" t="s">
        <v>92</v>
      </c>
      <c r="C1688" s="89" t="s">
        <v>86</v>
      </c>
      <c r="D1688" s="89" t="s">
        <v>2723</v>
      </c>
      <c r="E1688" s="76" t="s">
        <v>36</v>
      </c>
      <c r="F1688" s="76" t="str">
        <f>VLOOKUP(E1688,Lookup!$A$1:$B$68,2,FALSE)</f>
        <v>Emergency Flow / ED</v>
      </c>
      <c r="G1688" s="89" t="s">
        <v>2724</v>
      </c>
      <c r="H1688" s="76" t="s">
        <v>4904</v>
      </c>
      <c r="I1688" s="76" t="s">
        <v>36</v>
      </c>
      <c r="J1688" s="91">
        <v>45468</v>
      </c>
      <c r="K1688" s="91">
        <v>45457</v>
      </c>
      <c r="L1688" s="89" t="s">
        <v>4757</v>
      </c>
      <c r="M1688" s="89" t="s">
        <v>5281</v>
      </c>
      <c r="N1688" s="89" t="s">
        <v>5280</v>
      </c>
      <c r="O1688" s="89" t="s">
        <v>153</v>
      </c>
      <c r="P1688" s="89" t="s">
        <v>199</v>
      </c>
      <c r="Q1688" s="89" t="s">
        <v>213</v>
      </c>
      <c r="R1688" s="92" t="s">
        <v>91</v>
      </c>
      <c r="S1688" s="93" t="s">
        <v>91</v>
      </c>
      <c r="T1688" s="89"/>
      <c r="U1688" s="89" t="s">
        <v>3095</v>
      </c>
      <c r="V1688" s="89"/>
      <c r="W1688" s="89"/>
      <c r="X1688" s="89"/>
      <c r="Y1688" s="91"/>
    </row>
    <row r="1689" spans="1:25" x14ac:dyDescent="0.25">
      <c r="A1689" s="89">
        <v>58189</v>
      </c>
      <c r="B1689" s="90" t="s">
        <v>85</v>
      </c>
      <c r="C1689" s="89" t="s">
        <v>86</v>
      </c>
      <c r="D1689" s="89" t="s">
        <v>2811</v>
      </c>
      <c r="E1689" s="76" t="s">
        <v>204</v>
      </c>
      <c r="F1689" s="76" t="str">
        <f>VLOOKUP(E1689,Lookup!$A$1:$B$68,2,FALSE)</f>
        <v>Medicine</v>
      </c>
      <c r="G1689" s="89" t="s">
        <v>2828</v>
      </c>
      <c r="H1689" s="76" t="s">
        <v>4904</v>
      </c>
      <c r="I1689" s="76" t="s">
        <v>3296</v>
      </c>
      <c r="J1689" s="91">
        <v>45468</v>
      </c>
      <c r="K1689" s="91">
        <v>45458</v>
      </c>
      <c r="L1689" s="89"/>
      <c r="M1689" s="89" t="s">
        <v>5279</v>
      </c>
      <c r="N1689" s="89" t="s">
        <v>5278</v>
      </c>
      <c r="O1689" s="89" t="s">
        <v>452</v>
      </c>
      <c r="P1689" s="89" t="s">
        <v>453</v>
      </c>
      <c r="Q1689" s="89" t="s">
        <v>1211</v>
      </c>
      <c r="R1689" s="96" t="s">
        <v>104</v>
      </c>
      <c r="S1689" s="100" t="s">
        <v>104</v>
      </c>
      <c r="T1689" s="89"/>
      <c r="U1689" s="89"/>
      <c r="V1689" s="89"/>
      <c r="W1689" s="89"/>
      <c r="X1689" s="89"/>
      <c r="Y1689" s="91"/>
    </row>
    <row r="1690" spans="1:25" x14ac:dyDescent="0.25">
      <c r="A1690" s="89">
        <v>58200</v>
      </c>
      <c r="B1690" s="90" t="s">
        <v>92</v>
      </c>
      <c r="C1690" s="89" t="s">
        <v>125</v>
      </c>
      <c r="D1690" s="89" t="s">
        <v>2749</v>
      </c>
      <c r="E1690" s="76" t="s">
        <v>93</v>
      </c>
      <c r="F1690" s="76" t="str">
        <f>VLOOKUP(E1690,Lookup!$A$1:$B$68,2,FALSE)</f>
        <v>Medicine</v>
      </c>
      <c r="G1690" s="89" t="s">
        <v>2744</v>
      </c>
      <c r="H1690" s="76" t="s">
        <v>4904</v>
      </c>
      <c r="I1690" s="76" t="s">
        <v>3212</v>
      </c>
      <c r="J1690" s="91">
        <v>45468</v>
      </c>
      <c r="K1690" s="91">
        <v>45459</v>
      </c>
      <c r="L1690" s="89" t="s">
        <v>6003</v>
      </c>
      <c r="M1690" s="89" t="s">
        <v>6004</v>
      </c>
      <c r="N1690" s="89" t="s">
        <v>6005</v>
      </c>
      <c r="O1690" s="89" t="s">
        <v>131</v>
      </c>
      <c r="P1690" s="89" t="s">
        <v>132</v>
      </c>
      <c r="Q1690" s="89" t="s">
        <v>489</v>
      </c>
      <c r="R1690" s="92" t="s">
        <v>91</v>
      </c>
      <c r="S1690" s="93" t="s">
        <v>91</v>
      </c>
      <c r="T1690" s="89"/>
      <c r="U1690" s="89" t="s">
        <v>3095</v>
      </c>
      <c r="V1690" s="89"/>
      <c r="W1690" s="89"/>
      <c r="X1690" s="89"/>
      <c r="Y1690" s="91"/>
    </row>
    <row r="1691" spans="1:25" x14ac:dyDescent="0.25">
      <c r="A1691" s="89">
        <v>58186</v>
      </c>
      <c r="B1691" s="90" t="s">
        <v>85</v>
      </c>
      <c r="C1691" s="89" t="s">
        <v>86</v>
      </c>
      <c r="D1691" s="89" t="s">
        <v>2721</v>
      </c>
      <c r="E1691" s="76" t="s">
        <v>100</v>
      </c>
      <c r="F1691" s="76" t="str">
        <f>VLOOKUP(E1691,Lookup!$A$1:$B$68,2,FALSE)</f>
        <v>Specialist Surgery</v>
      </c>
      <c r="G1691" s="89" t="s">
        <v>2867</v>
      </c>
      <c r="H1691" s="76" t="s">
        <v>4904</v>
      </c>
      <c r="I1691" s="76" t="s">
        <v>3218</v>
      </c>
      <c r="J1691" s="91">
        <v>45468</v>
      </c>
      <c r="K1691" s="91">
        <v>45463</v>
      </c>
      <c r="L1691" s="89" t="s">
        <v>5277</v>
      </c>
      <c r="M1691" s="89" t="s">
        <v>5276</v>
      </c>
      <c r="N1691" s="89" t="s">
        <v>5275</v>
      </c>
      <c r="O1691" s="89" t="s">
        <v>115</v>
      </c>
      <c r="P1691" s="89" t="s">
        <v>116</v>
      </c>
      <c r="Q1691" s="89" t="s">
        <v>5274</v>
      </c>
      <c r="R1691" s="95" t="s">
        <v>11</v>
      </c>
      <c r="S1691" s="89"/>
      <c r="T1691" s="89"/>
      <c r="U1691" s="89"/>
      <c r="V1691" s="89"/>
      <c r="W1691" s="89"/>
      <c r="X1691" s="89"/>
      <c r="Y1691" s="91"/>
    </row>
    <row r="1692" spans="1:25" x14ac:dyDescent="0.25">
      <c r="A1692" s="89">
        <v>58184</v>
      </c>
      <c r="B1692" s="90" t="s">
        <v>92</v>
      </c>
      <c r="C1692" s="89" t="s">
        <v>86</v>
      </c>
      <c r="D1692" s="89" t="s">
        <v>2823</v>
      </c>
      <c r="E1692" s="76" t="s">
        <v>1989</v>
      </c>
      <c r="F1692" s="76" t="str">
        <f>VLOOKUP(E1692,Lookup!$A$1:$B$68,2,FALSE)</f>
        <v>Pathology</v>
      </c>
      <c r="G1692" s="89" t="s">
        <v>2814</v>
      </c>
      <c r="H1692" s="76" t="s">
        <v>4904</v>
      </c>
      <c r="I1692" s="76" t="s">
        <v>3301</v>
      </c>
      <c r="J1692" s="91">
        <v>45468</v>
      </c>
      <c r="K1692" s="91">
        <v>45464</v>
      </c>
      <c r="L1692" s="89" t="s">
        <v>4975</v>
      </c>
      <c r="M1692" s="89" t="s">
        <v>5273</v>
      </c>
      <c r="N1692" s="89" t="s">
        <v>4973</v>
      </c>
      <c r="O1692" s="89" t="s">
        <v>96</v>
      </c>
      <c r="P1692" s="89" t="s">
        <v>736</v>
      </c>
      <c r="Q1692" s="89" t="s">
        <v>996</v>
      </c>
      <c r="R1692" s="96" t="s">
        <v>104</v>
      </c>
      <c r="S1692" s="98" t="s">
        <v>99</v>
      </c>
      <c r="T1692" s="89"/>
      <c r="U1692" s="89" t="s">
        <v>5272</v>
      </c>
      <c r="V1692" s="89"/>
      <c r="W1692" s="89"/>
      <c r="X1692" s="89"/>
      <c r="Y1692" s="91"/>
    </row>
    <row r="1693" spans="1:25" x14ac:dyDescent="0.25">
      <c r="A1693" s="89">
        <v>58181</v>
      </c>
      <c r="B1693" s="90" t="s">
        <v>85</v>
      </c>
      <c r="C1693" s="89" t="s">
        <v>86</v>
      </c>
      <c r="D1693" s="89" t="s">
        <v>2847</v>
      </c>
      <c r="E1693" s="76" t="s">
        <v>165</v>
      </c>
      <c r="F1693" s="76" t="str">
        <f>VLOOKUP(E1693,Lookup!$A$1:$B$68,2,FALSE)</f>
        <v>Emergency Flow / ED</v>
      </c>
      <c r="G1693" s="89" t="s">
        <v>2711</v>
      </c>
      <c r="H1693" s="76" t="s">
        <v>4904</v>
      </c>
      <c r="I1693" s="76" t="s">
        <v>3243</v>
      </c>
      <c r="J1693" s="91">
        <v>45468</v>
      </c>
      <c r="K1693" s="91">
        <v>45464</v>
      </c>
      <c r="L1693" s="89"/>
      <c r="M1693" s="89" t="s">
        <v>5269</v>
      </c>
      <c r="N1693" s="89" t="s">
        <v>5268</v>
      </c>
      <c r="O1693" s="89" t="s">
        <v>4942</v>
      </c>
      <c r="P1693" s="89" t="s">
        <v>354</v>
      </c>
      <c r="Q1693" s="89" t="s">
        <v>355</v>
      </c>
      <c r="R1693" s="92" t="s">
        <v>91</v>
      </c>
      <c r="S1693" s="93" t="s">
        <v>91</v>
      </c>
      <c r="T1693" s="89"/>
      <c r="U1693" s="89" t="s">
        <v>3358</v>
      </c>
      <c r="V1693" s="89"/>
      <c r="W1693" s="89"/>
      <c r="X1693" s="89"/>
      <c r="Y1693" s="91"/>
    </row>
    <row r="1694" spans="1:25" x14ac:dyDescent="0.25">
      <c r="A1694" s="89">
        <v>58171</v>
      </c>
      <c r="B1694" s="90" t="s">
        <v>85</v>
      </c>
      <c r="C1694" s="89" t="s">
        <v>125</v>
      </c>
      <c r="D1694" s="89" t="s">
        <v>2709</v>
      </c>
      <c r="E1694" s="76" t="s">
        <v>122</v>
      </c>
      <c r="F1694" s="76" t="str">
        <f>VLOOKUP(E1694,Lookup!$A$1:$B$68,2,FALSE)</f>
        <v>Integrated Surgery</v>
      </c>
      <c r="G1694" s="89" t="s">
        <v>2736</v>
      </c>
      <c r="H1694" s="76" t="s">
        <v>4904</v>
      </c>
      <c r="I1694" s="76" t="s">
        <v>3230</v>
      </c>
      <c r="J1694" s="91">
        <v>45468</v>
      </c>
      <c r="K1694" s="91">
        <v>45464</v>
      </c>
      <c r="L1694" s="89"/>
      <c r="M1694" s="89" t="s">
        <v>5271</v>
      </c>
      <c r="N1694" s="89" t="s">
        <v>5270</v>
      </c>
      <c r="O1694" s="89" t="s">
        <v>4942</v>
      </c>
      <c r="P1694" s="89" t="s">
        <v>519</v>
      </c>
      <c r="Q1694" s="89" t="s">
        <v>4863</v>
      </c>
      <c r="R1694" s="94" t="s">
        <v>99</v>
      </c>
      <c r="S1694" s="89"/>
      <c r="T1694" s="89"/>
      <c r="U1694" s="89"/>
      <c r="V1694" s="89"/>
      <c r="W1694" s="89"/>
      <c r="X1694" s="89"/>
      <c r="Y1694" s="91"/>
    </row>
    <row r="1695" spans="1:25" x14ac:dyDescent="0.25">
      <c r="A1695" s="89">
        <v>58154</v>
      </c>
      <c r="B1695" s="90" t="s">
        <v>183</v>
      </c>
      <c r="C1695" s="89" t="s">
        <v>155</v>
      </c>
      <c r="D1695" s="89" t="s">
        <v>2726</v>
      </c>
      <c r="E1695" s="76" t="s">
        <v>138</v>
      </c>
      <c r="F1695" s="76" t="str">
        <f>VLOOKUP(E1695,Lookup!$A$1:$B$68,2,FALSE)</f>
        <v>Specialist Surgery</v>
      </c>
      <c r="G1695" s="89" t="s">
        <v>2832</v>
      </c>
      <c r="H1695" s="76" t="s">
        <v>4904</v>
      </c>
      <c r="I1695" s="76" t="s">
        <v>3272</v>
      </c>
      <c r="J1695" s="91">
        <v>45468</v>
      </c>
      <c r="K1695" s="91">
        <v>45467</v>
      </c>
      <c r="L1695" s="89"/>
      <c r="M1695" s="89" t="s">
        <v>5267</v>
      </c>
      <c r="N1695" s="89" t="s">
        <v>5266</v>
      </c>
      <c r="O1695" s="89" t="s">
        <v>4942</v>
      </c>
      <c r="P1695" s="89" t="s">
        <v>360</v>
      </c>
      <c r="Q1695" s="89" t="s">
        <v>486</v>
      </c>
      <c r="R1695" s="96" t="s">
        <v>104</v>
      </c>
      <c r="S1695" s="93" t="s">
        <v>91</v>
      </c>
      <c r="T1695" s="101" t="s">
        <v>91</v>
      </c>
      <c r="U1695" s="89" t="s">
        <v>5265</v>
      </c>
      <c r="V1695" s="89" t="s">
        <v>5264</v>
      </c>
      <c r="W1695" s="89"/>
      <c r="X1695" s="89" t="s">
        <v>5264</v>
      </c>
      <c r="Y1695" s="91"/>
    </row>
    <row r="1696" spans="1:25" x14ac:dyDescent="0.25">
      <c r="A1696" s="89">
        <v>58166</v>
      </c>
      <c r="B1696" s="90" t="s">
        <v>183</v>
      </c>
      <c r="C1696" s="89" t="s">
        <v>125</v>
      </c>
      <c r="D1696" s="89" t="s">
        <v>2726</v>
      </c>
      <c r="E1696" s="76" t="s">
        <v>138</v>
      </c>
      <c r="F1696" s="76" t="str">
        <f>VLOOKUP(E1696,Lookup!$A$1:$B$68,2,FALSE)</f>
        <v>Specialist Surgery</v>
      </c>
      <c r="G1696" s="89" t="s">
        <v>2832</v>
      </c>
      <c r="H1696" s="76" t="s">
        <v>4904</v>
      </c>
      <c r="I1696" s="76" t="s">
        <v>3272</v>
      </c>
      <c r="J1696" s="91">
        <v>45468</v>
      </c>
      <c r="K1696" s="91">
        <v>45467</v>
      </c>
      <c r="L1696" s="89"/>
      <c r="M1696" s="89" t="s">
        <v>5263</v>
      </c>
      <c r="N1696" s="89" t="s">
        <v>5262</v>
      </c>
      <c r="O1696" s="89" t="s">
        <v>210</v>
      </c>
      <c r="P1696" s="89" t="s">
        <v>243</v>
      </c>
      <c r="Q1696" s="89" t="s">
        <v>270</v>
      </c>
      <c r="R1696" s="94" t="s">
        <v>99</v>
      </c>
      <c r="S1696" s="93" t="s">
        <v>91</v>
      </c>
      <c r="T1696" s="101" t="s">
        <v>91</v>
      </c>
      <c r="U1696" s="89" t="s">
        <v>6051</v>
      </c>
      <c r="V1696" s="89" t="s">
        <v>6052</v>
      </c>
      <c r="W1696" s="89"/>
      <c r="X1696" s="89" t="s">
        <v>6053</v>
      </c>
      <c r="Y1696" s="91"/>
    </row>
    <row r="1697" spans="1:25" x14ac:dyDescent="0.25">
      <c r="A1697" s="89">
        <v>58179</v>
      </c>
      <c r="B1697" s="90" t="s">
        <v>92</v>
      </c>
      <c r="C1697" s="89" t="s">
        <v>86</v>
      </c>
      <c r="D1697" s="89" t="s">
        <v>2723</v>
      </c>
      <c r="E1697" s="76" t="s">
        <v>36</v>
      </c>
      <c r="F1697" s="76" t="str">
        <f>VLOOKUP(E1697,Lookup!$A$1:$B$68,2,FALSE)</f>
        <v>Emergency Flow / ED</v>
      </c>
      <c r="G1697" s="89" t="s">
        <v>2724</v>
      </c>
      <c r="H1697" s="76" t="s">
        <v>4904</v>
      </c>
      <c r="I1697" s="76" t="s">
        <v>36</v>
      </c>
      <c r="J1697" s="91">
        <v>45468</v>
      </c>
      <c r="K1697" s="91">
        <v>45467</v>
      </c>
      <c r="L1697" s="89"/>
      <c r="M1697" s="89" t="s">
        <v>5261</v>
      </c>
      <c r="N1697" s="89" t="s">
        <v>5260</v>
      </c>
      <c r="O1697" s="89" t="s">
        <v>210</v>
      </c>
      <c r="P1697" s="89" t="s">
        <v>243</v>
      </c>
      <c r="Q1697" s="89" t="s">
        <v>927</v>
      </c>
      <c r="R1697" s="92" t="s">
        <v>91</v>
      </c>
      <c r="S1697" s="93" t="s">
        <v>91</v>
      </c>
      <c r="T1697" s="89"/>
      <c r="U1697" s="89" t="s">
        <v>3095</v>
      </c>
      <c r="V1697" s="89"/>
      <c r="W1697" s="89"/>
      <c r="X1697" s="89"/>
      <c r="Y1697" s="91"/>
    </row>
    <row r="1698" spans="1:25" x14ac:dyDescent="0.25">
      <c r="A1698" s="89">
        <v>58221</v>
      </c>
      <c r="B1698" s="90" t="s">
        <v>92</v>
      </c>
      <c r="C1698" s="89" t="s">
        <v>86</v>
      </c>
      <c r="D1698" s="89" t="s">
        <v>2749</v>
      </c>
      <c r="E1698" s="76" t="s">
        <v>93</v>
      </c>
      <c r="F1698" s="76" t="str">
        <f>VLOOKUP(E1698,Lookup!$A$1:$B$68,2,FALSE)</f>
        <v>Medicine</v>
      </c>
      <c r="G1698" s="89" t="s">
        <v>2724</v>
      </c>
      <c r="H1698" s="76" t="s">
        <v>4904</v>
      </c>
      <c r="I1698" s="76" t="s">
        <v>36</v>
      </c>
      <c r="J1698" s="91">
        <v>45468</v>
      </c>
      <c r="K1698" s="91">
        <v>45467</v>
      </c>
      <c r="L1698" s="89" t="s">
        <v>4843</v>
      </c>
      <c r="M1698" s="89" t="s">
        <v>5259</v>
      </c>
      <c r="N1698" s="89" t="s">
        <v>5258</v>
      </c>
      <c r="O1698" s="89" t="s">
        <v>88</v>
      </c>
      <c r="P1698" s="89" t="s">
        <v>90</v>
      </c>
      <c r="Q1698" s="89" t="s">
        <v>89</v>
      </c>
      <c r="R1698" s="92" t="s">
        <v>91</v>
      </c>
      <c r="S1698" s="93" t="s">
        <v>91</v>
      </c>
      <c r="T1698" s="89"/>
      <c r="U1698" s="89" t="s">
        <v>3095</v>
      </c>
      <c r="V1698" s="89"/>
      <c r="W1698" s="89"/>
      <c r="X1698" s="89"/>
      <c r="Y1698" s="91"/>
    </row>
    <row r="1699" spans="1:25" x14ac:dyDescent="0.25">
      <c r="A1699" s="89">
        <v>58219</v>
      </c>
      <c r="B1699" s="108" t="s">
        <v>1895</v>
      </c>
      <c r="C1699" s="89" t="s">
        <v>86</v>
      </c>
      <c r="D1699" s="89" t="s">
        <v>2847</v>
      </c>
      <c r="E1699" s="76" t="s">
        <v>165</v>
      </c>
      <c r="F1699" s="76" t="str">
        <f>VLOOKUP(E1699,Lookup!$A$1:$B$68,2,FALSE)</f>
        <v>Emergency Flow / ED</v>
      </c>
      <c r="G1699" s="89" t="s">
        <v>3168</v>
      </c>
      <c r="H1699" s="76" t="s">
        <v>4904</v>
      </c>
      <c r="I1699" s="76" t="s">
        <v>3314</v>
      </c>
      <c r="J1699" s="91">
        <v>45468</v>
      </c>
      <c r="K1699" s="91">
        <v>45468</v>
      </c>
      <c r="L1699" s="89"/>
      <c r="M1699" s="89" t="s">
        <v>5242</v>
      </c>
      <c r="N1699" s="89" t="s">
        <v>5241</v>
      </c>
      <c r="O1699" s="89" t="s">
        <v>150</v>
      </c>
      <c r="P1699" s="89" t="s">
        <v>231</v>
      </c>
      <c r="Q1699" s="89" t="s">
        <v>1039</v>
      </c>
      <c r="R1699" s="94" t="s">
        <v>99</v>
      </c>
      <c r="S1699" s="89"/>
      <c r="T1699" s="89"/>
      <c r="U1699" s="89"/>
      <c r="V1699" s="89"/>
      <c r="W1699" s="89"/>
      <c r="X1699" s="89"/>
      <c r="Y1699" s="91"/>
    </row>
    <row r="1700" spans="1:25" x14ac:dyDescent="0.25">
      <c r="A1700" s="89">
        <v>58204</v>
      </c>
      <c r="B1700" s="90" t="s">
        <v>92</v>
      </c>
      <c r="C1700" s="89" t="s">
        <v>86</v>
      </c>
      <c r="D1700" s="89" t="s">
        <v>2723</v>
      </c>
      <c r="E1700" s="76" t="s">
        <v>36</v>
      </c>
      <c r="F1700" s="76" t="str">
        <f>VLOOKUP(E1700,Lookup!$A$1:$B$68,2,FALSE)</f>
        <v>Emergency Flow / ED</v>
      </c>
      <c r="G1700" s="89" t="s">
        <v>2724</v>
      </c>
      <c r="H1700" s="76" t="s">
        <v>4904</v>
      </c>
      <c r="I1700" s="76" t="s">
        <v>36</v>
      </c>
      <c r="J1700" s="91">
        <v>45468</v>
      </c>
      <c r="K1700" s="91">
        <v>45468</v>
      </c>
      <c r="L1700" s="89"/>
      <c r="M1700" s="89" t="s">
        <v>5244</v>
      </c>
      <c r="N1700" s="89" t="s">
        <v>5243</v>
      </c>
      <c r="O1700" s="89" t="s">
        <v>135</v>
      </c>
      <c r="P1700" s="89" t="s">
        <v>136</v>
      </c>
      <c r="Q1700" s="89" t="s">
        <v>318</v>
      </c>
      <c r="R1700" s="92" t="s">
        <v>91</v>
      </c>
      <c r="S1700" s="93" t="s">
        <v>91</v>
      </c>
      <c r="T1700" s="89"/>
      <c r="U1700" s="89" t="s">
        <v>3095</v>
      </c>
      <c r="V1700" s="89"/>
      <c r="W1700" s="89"/>
      <c r="X1700" s="89"/>
      <c r="Y1700" s="91"/>
    </row>
    <row r="1701" spans="1:25" x14ac:dyDescent="0.25">
      <c r="A1701" s="89">
        <v>58138</v>
      </c>
      <c r="B1701" s="90" t="s">
        <v>92</v>
      </c>
      <c r="C1701" s="89" t="s">
        <v>86</v>
      </c>
      <c r="D1701" s="89" t="s">
        <v>2719</v>
      </c>
      <c r="E1701" s="76" t="s">
        <v>831</v>
      </c>
      <c r="F1701" s="76" t="str">
        <f>VLOOKUP(E1701,Lookup!$A$1:$B$68,2,FALSE)</f>
        <v>Emergency Flow / ED</v>
      </c>
      <c r="G1701" s="89" t="s">
        <v>2720</v>
      </c>
      <c r="H1701" s="76" t="s">
        <v>4904</v>
      </c>
      <c r="I1701" s="76" t="s">
        <v>3217</v>
      </c>
      <c r="J1701" s="91">
        <v>45468</v>
      </c>
      <c r="K1701" s="91">
        <v>45468</v>
      </c>
      <c r="L1701" s="89"/>
      <c r="M1701" s="89" t="s">
        <v>5235</v>
      </c>
      <c r="N1701" s="89" t="s">
        <v>5234</v>
      </c>
      <c r="O1701" s="89" t="s">
        <v>107</v>
      </c>
      <c r="P1701" s="89" t="s">
        <v>108</v>
      </c>
      <c r="Q1701" s="89" t="s">
        <v>4817</v>
      </c>
      <c r="R1701" s="96" t="s">
        <v>104</v>
      </c>
      <c r="S1701" s="93" t="s">
        <v>91</v>
      </c>
      <c r="T1701" s="89"/>
      <c r="U1701" s="89" t="s">
        <v>2960</v>
      </c>
      <c r="V1701" s="89"/>
      <c r="W1701" s="89"/>
      <c r="X1701" s="89"/>
      <c r="Y1701" s="91"/>
    </row>
    <row r="1702" spans="1:25" x14ac:dyDescent="0.25">
      <c r="A1702" s="89">
        <v>58139</v>
      </c>
      <c r="B1702" s="90" t="s">
        <v>92</v>
      </c>
      <c r="C1702" s="89" t="s">
        <v>86</v>
      </c>
      <c r="D1702" s="89" t="s">
        <v>2723</v>
      </c>
      <c r="E1702" s="76" t="s">
        <v>36</v>
      </c>
      <c r="F1702" s="76" t="str">
        <f>VLOOKUP(E1702,Lookup!$A$1:$B$68,2,FALSE)</f>
        <v>Emergency Flow / ED</v>
      </c>
      <c r="G1702" s="89" t="s">
        <v>2724</v>
      </c>
      <c r="H1702" s="76" t="s">
        <v>4904</v>
      </c>
      <c r="I1702" s="76" t="s">
        <v>36</v>
      </c>
      <c r="J1702" s="91">
        <v>45468</v>
      </c>
      <c r="K1702" s="91">
        <v>45468</v>
      </c>
      <c r="L1702" s="89"/>
      <c r="M1702" s="89" t="s">
        <v>5249</v>
      </c>
      <c r="N1702" s="89" t="s">
        <v>5248</v>
      </c>
      <c r="O1702" s="89" t="s">
        <v>88</v>
      </c>
      <c r="P1702" s="89" t="s">
        <v>158</v>
      </c>
      <c r="Q1702" s="89" t="s">
        <v>89</v>
      </c>
      <c r="R1702" s="92" t="s">
        <v>91</v>
      </c>
      <c r="S1702" s="93" t="s">
        <v>91</v>
      </c>
      <c r="T1702" s="89"/>
      <c r="U1702" s="89" t="s">
        <v>5247</v>
      </c>
      <c r="V1702" s="89"/>
      <c r="W1702" s="89"/>
      <c r="X1702" s="89"/>
      <c r="Y1702" s="91"/>
    </row>
    <row r="1703" spans="1:25" x14ac:dyDescent="0.25">
      <c r="A1703" s="89">
        <v>58211</v>
      </c>
      <c r="B1703" s="90" t="s">
        <v>85</v>
      </c>
      <c r="C1703" s="89" t="s">
        <v>86</v>
      </c>
      <c r="D1703" s="89" t="s">
        <v>2721</v>
      </c>
      <c r="E1703" s="76" t="s">
        <v>100</v>
      </c>
      <c r="F1703" s="76" t="str">
        <f>VLOOKUP(E1703,Lookup!$A$1:$B$68,2,FALSE)</f>
        <v>Specialist Surgery</v>
      </c>
      <c r="G1703" s="89" t="s">
        <v>4649</v>
      </c>
      <c r="H1703" s="76" t="s">
        <v>4904</v>
      </c>
      <c r="I1703" s="76" t="s">
        <v>4650</v>
      </c>
      <c r="J1703" s="91">
        <v>45468</v>
      </c>
      <c r="K1703" s="91">
        <v>45468</v>
      </c>
      <c r="L1703" s="89" t="s">
        <v>4761</v>
      </c>
      <c r="M1703" s="89" t="s">
        <v>5240</v>
      </c>
      <c r="N1703" s="89" t="s">
        <v>5239</v>
      </c>
      <c r="O1703" s="89" t="s">
        <v>210</v>
      </c>
      <c r="P1703" s="89" t="s">
        <v>211</v>
      </c>
      <c r="Q1703" s="89" t="s">
        <v>212</v>
      </c>
      <c r="R1703" s="94" t="s">
        <v>99</v>
      </c>
      <c r="S1703" s="93" t="s">
        <v>91</v>
      </c>
      <c r="T1703" s="101" t="s">
        <v>91</v>
      </c>
      <c r="U1703" s="89" t="s">
        <v>5238</v>
      </c>
      <c r="V1703" s="89" t="s">
        <v>5237</v>
      </c>
      <c r="W1703" s="89"/>
      <c r="X1703" s="89" t="s">
        <v>5236</v>
      </c>
      <c r="Y1703" s="91"/>
    </row>
    <row r="1704" spans="1:25" x14ac:dyDescent="0.25">
      <c r="A1704" s="89">
        <v>58218</v>
      </c>
      <c r="B1704" s="90" t="s">
        <v>92</v>
      </c>
      <c r="C1704" s="89" t="s">
        <v>86</v>
      </c>
      <c r="D1704" s="89" t="s">
        <v>2723</v>
      </c>
      <c r="E1704" s="76" t="s">
        <v>36</v>
      </c>
      <c r="F1704" s="76" t="str">
        <f>VLOOKUP(E1704,Lookup!$A$1:$B$68,2,FALSE)</f>
        <v>Emergency Flow / ED</v>
      </c>
      <c r="G1704" s="89" t="s">
        <v>2724</v>
      </c>
      <c r="H1704" s="76" t="s">
        <v>4904</v>
      </c>
      <c r="I1704" s="76" t="s">
        <v>36</v>
      </c>
      <c r="J1704" s="91">
        <v>45468</v>
      </c>
      <c r="K1704" s="91">
        <v>45468</v>
      </c>
      <c r="L1704" s="89"/>
      <c r="M1704" s="89" t="s">
        <v>5246</v>
      </c>
      <c r="N1704" s="89" t="s">
        <v>5245</v>
      </c>
      <c r="O1704" s="89" t="s">
        <v>135</v>
      </c>
      <c r="P1704" s="89" t="s">
        <v>136</v>
      </c>
      <c r="Q1704" s="89" t="s">
        <v>141</v>
      </c>
      <c r="R1704" s="92" t="s">
        <v>91</v>
      </c>
      <c r="S1704" s="93" t="s">
        <v>91</v>
      </c>
      <c r="T1704" s="89"/>
      <c r="U1704" s="89" t="s">
        <v>3095</v>
      </c>
      <c r="V1704" s="89"/>
      <c r="W1704" s="89"/>
      <c r="X1704" s="89"/>
      <c r="Y1704" s="91"/>
    </row>
    <row r="1705" spans="1:25" x14ac:dyDescent="0.25">
      <c r="A1705" s="89">
        <v>58318</v>
      </c>
      <c r="B1705" s="90" t="s">
        <v>92</v>
      </c>
      <c r="C1705" s="89" t="s">
        <v>86</v>
      </c>
      <c r="D1705" s="89" t="s">
        <v>2830</v>
      </c>
      <c r="E1705" s="76" t="s">
        <v>2210</v>
      </c>
      <c r="F1705" s="76" t="str">
        <f>VLOOKUP(E1705,Lookup!$A$1:$B$68,2,FALSE)</f>
        <v>Pathology</v>
      </c>
      <c r="G1705" s="89" t="s">
        <v>2932</v>
      </c>
      <c r="H1705" s="76" t="s">
        <v>4923</v>
      </c>
      <c r="I1705" s="76" t="s">
        <v>3273</v>
      </c>
      <c r="J1705" s="91">
        <v>45469</v>
      </c>
      <c r="K1705" s="91">
        <v>45458</v>
      </c>
      <c r="L1705" s="89"/>
      <c r="M1705" s="89" t="s">
        <v>5228</v>
      </c>
      <c r="N1705" s="89" t="s">
        <v>99</v>
      </c>
      <c r="O1705" s="89" t="s">
        <v>192</v>
      </c>
      <c r="P1705" s="89" t="s">
        <v>416</v>
      </c>
      <c r="Q1705" s="89" t="s">
        <v>5227</v>
      </c>
      <c r="R1705" s="94" t="s">
        <v>99</v>
      </c>
      <c r="S1705" s="98" t="s">
        <v>99</v>
      </c>
      <c r="T1705" s="89"/>
      <c r="U1705" s="89" t="s">
        <v>3330</v>
      </c>
      <c r="V1705" s="89"/>
      <c r="W1705" s="89"/>
      <c r="X1705" s="89"/>
      <c r="Y1705" s="91"/>
    </row>
    <row r="1706" spans="1:25" x14ac:dyDescent="0.25">
      <c r="A1706" s="89">
        <v>58232</v>
      </c>
      <c r="B1706" s="90" t="s">
        <v>92</v>
      </c>
      <c r="C1706" s="89" t="s">
        <v>86</v>
      </c>
      <c r="D1706" s="89" t="s">
        <v>2719</v>
      </c>
      <c r="E1706" s="76" t="s">
        <v>831</v>
      </c>
      <c r="F1706" s="76" t="str">
        <f>VLOOKUP(E1706,Lookup!$A$1:$B$68,2,FALSE)</f>
        <v>Emergency Flow / ED</v>
      </c>
      <c r="G1706" s="89" t="s">
        <v>2720</v>
      </c>
      <c r="H1706" s="76" t="s">
        <v>4904</v>
      </c>
      <c r="I1706" s="76" t="s">
        <v>3217</v>
      </c>
      <c r="J1706" s="91">
        <v>45469</v>
      </c>
      <c r="K1706" s="91">
        <v>45467</v>
      </c>
      <c r="L1706" s="89"/>
      <c r="M1706" s="89" t="s">
        <v>5218</v>
      </c>
      <c r="N1706" s="89" t="s">
        <v>5217</v>
      </c>
      <c r="O1706" s="89" t="s">
        <v>135</v>
      </c>
      <c r="P1706" s="89" t="s">
        <v>136</v>
      </c>
      <c r="Q1706" s="89" t="s">
        <v>203</v>
      </c>
      <c r="R1706" s="92" t="s">
        <v>91</v>
      </c>
      <c r="S1706" s="93" t="s">
        <v>91</v>
      </c>
      <c r="T1706" s="89"/>
      <c r="U1706" s="89" t="s">
        <v>3095</v>
      </c>
      <c r="V1706" s="89"/>
      <c r="W1706" s="89"/>
      <c r="X1706" s="89"/>
      <c r="Y1706" s="91"/>
    </row>
    <row r="1707" spans="1:25" x14ac:dyDescent="0.25">
      <c r="A1707" s="89">
        <v>58257</v>
      </c>
      <c r="B1707" s="90" t="s">
        <v>92</v>
      </c>
      <c r="C1707" s="89" t="s">
        <v>86</v>
      </c>
      <c r="D1707" s="89" t="s">
        <v>2813</v>
      </c>
      <c r="E1707" s="76" t="s">
        <v>1675</v>
      </c>
      <c r="F1707" s="76" t="str">
        <f>VLOOKUP(E1707,Lookup!$A$1:$B$68,2,FALSE)</f>
        <v>Pathology</v>
      </c>
      <c r="G1707" s="89" t="s">
        <v>2940</v>
      </c>
      <c r="H1707" s="76" t="s">
        <v>4904</v>
      </c>
      <c r="I1707" s="76" t="s">
        <v>3280</v>
      </c>
      <c r="J1707" s="91">
        <v>45469</v>
      </c>
      <c r="K1707" s="91">
        <v>45468</v>
      </c>
      <c r="L1707" s="89"/>
      <c r="M1707" s="89" t="s">
        <v>5216</v>
      </c>
      <c r="N1707" s="89" t="s">
        <v>5215</v>
      </c>
      <c r="O1707" s="89" t="s">
        <v>96</v>
      </c>
      <c r="P1707" s="89" t="s">
        <v>736</v>
      </c>
      <c r="Q1707" s="89" t="s">
        <v>1923</v>
      </c>
      <c r="R1707" s="94" t="s">
        <v>99</v>
      </c>
      <c r="S1707" s="98" t="s">
        <v>99</v>
      </c>
      <c r="T1707" s="89"/>
      <c r="U1707" s="89" t="s">
        <v>3330</v>
      </c>
      <c r="V1707" s="89"/>
      <c r="W1707" s="89"/>
      <c r="X1707" s="89"/>
      <c r="Y1707" s="91"/>
    </row>
    <row r="1708" spans="1:25" x14ac:dyDescent="0.25">
      <c r="A1708" s="89">
        <v>58227</v>
      </c>
      <c r="B1708" s="90" t="s">
        <v>92</v>
      </c>
      <c r="C1708" s="89" t="s">
        <v>86</v>
      </c>
      <c r="D1708" s="89" t="s">
        <v>2723</v>
      </c>
      <c r="E1708" s="76" t="s">
        <v>36</v>
      </c>
      <c r="F1708" s="76" t="str">
        <f>VLOOKUP(E1708,Lookup!$A$1:$B$68,2,FALSE)</f>
        <v>Emergency Flow / ED</v>
      </c>
      <c r="G1708" s="89" t="s">
        <v>2724</v>
      </c>
      <c r="H1708" s="76" t="s">
        <v>4904</v>
      </c>
      <c r="I1708" s="76" t="s">
        <v>36</v>
      </c>
      <c r="J1708" s="91">
        <v>45469</v>
      </c>
      <c r="K1708" s="91">
        <v>45468</v>
      </c>
      <c r="L1708" s="89"/>
      <c r="M1708" s="89" t="s">
        <v>5211</v>
      </c>
      <c r="N1708" s="89" t="s">
        <v>5210</v>
      </c>
      <c r="O1708" s="89" t="s">
        <v>210</v>
      </c>
      <c r="P1708" s="89" t="s">
        <v>782</v>
      </c>
      <c r="Q1708" s="89" t="s">
        <v>783</v>
      </c>
      <c r="R1708" s="95" t="s">
        <v>11</v>
      </c>
      <c r="S1708" s="93" t="s">
        <v>91</v>
      </c>
      <c r="T1708" s="89"/>
      <c r="U1708" s="89" t="s">
        <v>5209</v>
      </c>
      <c r="V1708" s="89"/>
      <c r="W1708" s="89"/>
      <c r="X1708" s="89"/>
      <c r="Y1708" s="91"/>
    </row>
    <row r="1709" spans="1:25" x14ac:dyDescent="0.25">
      <c r="A1709" s="89">
        <v>58248</v>
      </c>
      <c r="B1709" s="90" t="s">
        <v>92</v>
      </c>
      <c r="C1709" s="89" t="s">
        <v>86</v>
      </c>
      <c r="D1709" s="89" t="s">
        <v>2723</v>
      </c>
      <c r="E1709" s="76" t="s">
        <v>36</v>
      </c>
      <c r="F1709" s="76" t="str">
        <f>VLOOKUP(E1709,Lookup!$A$1:$B$68,2,FALSE)</f>
        <v>Emergency Flow / ED</v>
      </c>
      <c r="G1709" s="89" t="s">
        <v>2724</v>
      </c>
      <c r="H1709" s="76" t="s">
        <v>4904</v>
      </c>
      <c r="I1709" s="76" t="s">
        <v>36</v>
      </c>
      <c r="J1709" s="91">
        <v>45469</v>
      </c>
      <c r="K1709" s="91">
        <v>45468</v>
      </c>
      <c r="L1709" s="89"/>
      <c r="M1709" s="89" t="s">
        <v>5214</v>
      </c>
      <c r="N1709" s="89" t="s">
        <v>5213</v>
      </c>
      <c r="O1709" s="89" t="s">
        <v>210</v>
      </c>
      <c r="P1709" s="89" t="s">
        <v>211</v>
      </c>
      <c r="Q1709" s="89" t="s">
        <v>735</v>
      </c>
      <c r="R1709" s="92" t="s">
        <v>91</v>
      </c>
      <c r="S1709" s="93" t="s">
        <v>91</v>
      </c>
      <c r="T1709" s="89"/>
      <c r="U1709" s="89" t="s">
        <v>5212</v>
      </c>
      <c r="V1709" s="89"/>
      <c r="W1709" s="89"/>
      <c r="X1709" s="89"/>
      <c r="Y1709" s="91"/>
    </row>
    <row r="1710" spans="1:25" x14ac:dyDescent="0.25">
      <c r="A1710" s="89">
        <v>58231</v>
      </c>
      <c r="B1710" s="90" t="s">
        <v>92</v>
      </c>
      <c r="C1710" s="89" t="s">
        <v>155</v>
      </c>
      <c r="D1710" s="89" t="s">
        <v>2723</v>
      </c>
      <c r="E1710" s="76" t="s">
        <v>36</v>
      </c>
      <c r="F1710" s="76" t="str">
        <f>VLOOKUP(E1710,Lookup!$A$1:$B$68,2,FALSE)</f>
        <v>Emergency Flow / ED</v>
      </c>
      <c r="G1710" s="89" t="s">
        <v>2724</v>
      </c>
      <c r="H1710" s="76" t="s">
        <v>4904</v>
      </c>
      <c r="I1710" s="76" t="s">
        <v>36</v>
      </c>
      <c r="J1710" s="91">
        <v>45469</v>
      </c>
      <c r="K1710" s="91">
        <v>45468</v>
      </c>
      <c r="L1710" s="89"/>
      <c r="M1710" s="89" t="s">
        <v>5208</v>
      </c>
      <c r="N1710" s="89" t="s">
        <v>5207</v>
      </c>
      <c r="O1710" s="89" t="s">
        <v>135</v>
      </c>
      <c r="P1710" s="89" t="s">
        <v>337</v>
      </c>
      <c r="Q1710" s="89" t="s">
        <v>615</v>
      </c>
      <c r="R1710" s="92" t="s">
        <v>91</v>
      </c>
      <c r="S1710" s="93" t="s">
        <v>91</v>
      </c>
      <c r="T1710" s="89"/>
      <c r="U1710" s="89" t="s">
        <v>3034</v>
      </c>
      <c r="V1710" s="89"/>
      <c r="W1710" s="89"/>
      <c r="X1710" s="89"/>
      <c r="Y1710" s="91"/>
    </row>
    <row r="1711" spans="1:25" x14ac:dyDescent="0.25">
      <c r="A1711" s="89">
        <v>58280</v>
      </c>
      <c r="B1711" s="108" t="s">
        <v>1895</v>
      </c>
      <c r="C1711" s="89" t="s">
        <v>86</v>
      </c>
      <c r="D1711" s="89" t="s">
        <v>2730</v>
      </c>
      <c r="E1711" s="76" t="s">
        <v>861</v>
      </c>
      <c r="F1711" s="76" t="str">
        <f>VLOOKUP(E1711,Lookup!$A$1:$B$68,2,FALSE)</f>
        <v>Radiology</v>
      </c>
      <c r="G1711" s="89" t="s">
        <v>2815</v>
      </c>
      <c r="H1711" s="76" t="s">
        <v>4904</v>
      </c>
      <c r="I1711" s="76" t="s">
        <v>3235</v>
      </c>
      <c r="J1711" s="91">
        <v>45469</v>
      </c>
      <c r="K1711" s="91">
        <v>45469</v>
      </c>
      <c r="L1711" s="89" t="s">
        <v>4752</v>
      </c>
      <c r="M1711" s="89" t="s">
        <v>5206</v>
      </c>
      <c r="N1711" s="89" t="s">
        <v>5205</v>
      </c>
      <c r="O1711" s="89" t="s">
        <v>135</v>
      </c>
      <c r="P1711" s="89" t="s">
        <v>136</v>
      </c>
      <c r="Q1711" s="89" t="s">
        <v>439</v>
      </c>
      <c r="R1711" s="92" t="s">
        <v>91</v>
      </c>
      <c r="S1711" s="89"/>
      <c r="T1711" s="89"/>
      <c r="U1711" s="89"/>
      <c r="V1711" s="89"/>
      <c r="W1711" s="89"/>
      <c r="X1711" s="89"/>
      <c r="Y1711" s="91"/>
    </row>
    <row r="1712" spans="1:25" x14ac:dyDescent="0.25">
      <c r="A1712" s="89">
        <v>58250</v>
      </c>
      <c r="B1712" s="90" t="s">
        <v>92</v>
      </c>
      <c r="C1712" s="89" t="s">
        <v>86</v>
      </c>
      <c r="D1712" s="89" t="s">
        <v>2718</v>
      </c>
      <c r="E1712" s="76" t="s">
        <v>130</v>
      </c>
      <c r="F1712" s="76" t="str">
        <f>VLOOKUP(E1712,Lookup!$A$1:$B$68,2,FALSE)</f>
        <v>Medicine</v>
      </c>
      <c r="G1712" s="89" t="s">
        <v>2732</v>
      </c>
      <c r="H1712" s="76" t="s">
        <v>4904</v>
      </c>
      <c r="I1712" s="76" t="s">
        <v>3240</v>
      </c>
      <c r="J1712" s="91">
        <v>45469</v>
      </c>
      <c r="K1712" s="91">
        <v>45469</v>
      </c>
      <c r="L1712" s="89"/>
      <c r="M1712" s="89" t="s">
        <v>5153</v>
      </c>
      <c r="N1712" s="89" t="s">
        <v>2322</v>
      </c>
      <c r="O1712" s="89" t="s">
        <v>127</v>
      </c>
      <c r="P1712" s="89" t="s">
        <v>145</v>
      </c>
      <c r="Q1712" s="89" t="s">
        <v>149</v>
      </c>
      <c r="R1712" s="92" t="s">
        <v>91</v>
      </c>
      <c r="S1712" s="93" t="s">
        <v>91</v>
      </c>
      <c r="T1712" s="89"/>
      <c r="U1712" s="89" t="s">
        <v>3034</v>
      </c>
      <c r="V1712" s="89"/>
      <c r="W1712" s="89"/>
      <c r="X1712" s="89"/>
      <c r="Y1712" s="91"/>
    </row>
    <row r="1713" spans="1:25" x14ac:dyDescent="0.25">
      <c r="A1713" s="89">
        <v>58302</v>
      </c>
      <c r="B1713" s="90" t="s">
        <v>85</v>
      </c>
      <c r="C1713" s="89" t="s">
        <v>86</v>
      </c>
      <c r="D1713" s="89" t="s">
        <v>2726</v>
      </c>
      <c r="E1713" s="76" t="s">
        <v>138</v>
      </c>
      <c r="F1713" s="76" t="str">
        <f>VLOOKUP(E1713,Lookup!$A$1:$B$68,2,FALSE)</f>
        <v>Specialist Surgery</v>
      </c>
      <c r="G1713" s="89" t="s">
        <v>2727</v>
      </c>
      <c r="H1713" s="76" t="s">
        <v>4904</v>
      </c>
      <c r="I1713" s="76" t="s">
        <v>3257</v>
      </c>
      <c r="J1713" s="91">
        <v>45469</v>
      </c>
      <c r="K1713" s="91">
        <v>45469</v>
      </c>
      <c r="L1713" s="89" t="s">
        <v>5172</v>
      </c>
      <c r="M1713" s="89" t="s">
        <v>5171</v>
      </c>
      <c r="N1713" s="89" t="s">
        <v>5170</v>
      </c>
      <c r="O1713" s="89" t="s">
        <v>88</v>
      </c>
      <c r="P1713" s="89" t="s">
        <v>229</v>
      </c>
      <c r="Q1713" s="89" t="s">
        <v>4908</v>
      </c>
      <c r="R1713" s="92" t="s">
        <v>91</v>
      </c>
      <c r="S1713" s="93" t="s">
        <v>91</v>
      </c>
      <c r="T1713" s="89"/>
      <c r="U1713" s="89"/>
      <c r="V1713" s="89"/>
      <c r="W1713" s="89"/>
      <c r="X1713" s="89"/>
      <c r="Y1713" s="91"/>
    </row>
    <row r="1714" spans="1:25" x14ac:dyDescent="0.25">
      <c r="A1714" s="89">
        <v>58256</v>
      </c>
      <c r="B1714" s="90" t="s">
        <v>92</v>
      </c>
      <c r="C1714" s="89" t="s">
        <v>125</v>
      </c>
      <c r="D1714" s="89" t="s">
        <v>2719</v>
      </c>
      <c r="E1714" s="76" t="s">
        <v>831</v>
      </c>
      <c r="F1714" s="76" t="str">
        <f>VLOOKUP(E1714,Lookup!$A$1:$B$68,2,FALSE)</f>
        <v>Emergency Flow / ED</v>
      </c>
      <c r="G1714" s="89" t="s">
        <v>2720</v>
      </c>
      <c r="H1714" s="76" t="s">
        <v>4904</v>
      </c>
      <c r="I1714" s="76" t="s">
        <v>3217</v>
      </c>
      <c r="J1714" s="91">
        <v>45469</v>
      </c>
      <c r="K1714" s="91">
        <v>45469</v>
      </c>
      <c r="L1714" s="89" t="s">
        <v>4760</v>
      </c>
      <c r="M1714" s="89" t="s">
        <v>5174</v>
      </c>
      <c r="N1714" s="89" t="s">
        <v>5173</v>
      </c>
      <c r="O1714" s="89" t="s">
        <v>4942</v>
      </c>
      <c r="P1714" s="89" t="s">
        <v>354</v>
      </c>
      <c r="Q1714" s="89" t="s">
        <v>355</v>
      </c>
      <c r="R1714" s="92" t="s">
        <v>91</v>
      </c>
      <c r="S1714" s="93" t="s">
        <v>91</v>
      </c>
      <c r="T1714" s="89"/>
      <c r="U1714" s="89" t="s">
        <v>2960</v>
      </c>
      <c r="V1714" s="89"/>
      <c r="W1714" s="89"/>
      <c r="X1714" s="89"/>
      <c r="Y1714" s="91"/>
    </row>
    <row r="1715" spans="1:25" x14ac:dyDescent="0.25">
      <c r="A1715" s="89">
        <v>58230</v>
      </c>
      <c r="B1715" s="90" t="s">
        <v>92</v>
      </c>
      <c r="C1715" s="89" t="s">
        <v>86</v>
      </c>
      <c r="D1715" s="89" t="s">
        <v>2719</v>
      </c>
      <c r="E1715" s="76" t="s">
        <v>831</v>
      </c>
      <c r="F1715" s="76" t="str">
        <f>VLOOKUP(E1715,Lookup!$A$1:$B$68,2,FALSE)</f>
        <v>Emergency Flow / ED</v>
      </c>
      <c r="G1715" s="89" t="s">
        <v>2720</v>
      </c>
      <c r="H1715" s="76" t="s">
        <v>4904</v>
      </c>
      <c r="I1715" s="76" t="s">
        <v>3217</v>
      </c>
      <c r="J1715" s="91">
        <v>45469</v>
      </c>
      <c r="K1715" s="91">
        <v>45469</v>
      </c>
      <c r="L1715" s="89" t="s">
        <v>4751</v>
      </c>
      <c r="M1715" s="89" t="s">
        <v>5155</v>
      </c>
      <c r="N1715" s="89" t="s">
        <v>5154</v>
      </c>
      <c r="O1715" s="89" t="s">
        <v>153</v>
      </c>
      <c r="P1715" s="89" t="s">
        <v>154</v>
      </c>
      <c r="Q1715" s="89" t="s">
        <v>249</v>
      </c>
      <c r="R1715" s="92" t="s">
        <v>91</v>
      </c>
      <c r="S1715" s="93" t="s">
        <v>91</v>
      </c>
      <c r="T1715" s="89"/>
      <c r="U1715" s="89" t="s">
        <v>2960</v>
      </c>
      <c r="V1715" s="89"/>
      <c r="W1715" s="89"/>
      <c r="X1715" s="89"/>
      <c r="Y1715" s="91"/>
    </row>
    <row r="1716" spans="1:25" x14ac:dyDescent="0.25">
      <c r="A1716" s="89">
        <v>58224</v>
      </c>
      <c r="B1716" s="90" t="s">
        <v>92</v>
      </c>
      <c r="C1716" s="89" t="s">
        <v>86</v>
      </c>
      <c r="D1716" s="89" t="s">
        <v>2719</v>
      </c>
      <c r="E1716" s="76" t="s">
        <v>831</v>
      </c>
      <c r="F1716" s="76" t="str">
        <f>VLOOKUP(E1716,Lookup!$A$1:$B$68,2,FALSE)</f>
        <v>Emergency Flow / ED</v>
      </c>
      <c r="G1716" s="89" t="s">
        <v>2720</v>
      </c>
      <c r="H1716" s="76" t="s">
        <v>4904</v>
      </c>
      <c r="I1716" s="76" t="s">
        <v>3217</v>
      </c>
      <c r="J1716" s="91">
        <v>45469</v>
      </c>
      <c r="K1716" s="91">
        <v>45469</v>
      </c>
      <c r="L1716" s="89"/>
      <c r="M1716" s="89" t="s">
        <v>5162</v>
      </c>
      <c r="N1716" s="89" t="s">
        <v>5161</v>
      </c>
      <c r="O1716" s="89" t="s">
        <v>192</v>
      </c>
      <c r="P1716" s="89" t="s">
        <v>235</v>
      </c>
      <c r="Q1716" s="89" t="s">
        <v>194</v>
      </c>
      <c r="R1716" s="92" t="s">
        <v>91</v>
      </c>
      <c r="S1716" s="93" t="s">
        <v>91</v>
      </c>
      <c r="T1716" s="89"/>
      <c r="U1716" s="89" t="s">
        <v>2960</v>
      </c>
      <c r="V1716" s="89"/>
      <c r="W1716" s="89"/>
      <c r="X1716" s="89"/>
      <c r="Y1716" s="91"/>
    </row>
    <row r="1717" spans="1:25" x14ac:dyDescent="0.25">
      <c r="A1717" s="89">
        <v>58284</v>
      </c>
      <c r="B1717" s="90" t="s">
        <v>92</v>
      </c>
      <c r="C1717" s="89" t="s">
        <v>86</v>
      </c>
      <c r="D1717" s="89" t="s">
        <v>2730</v>
      </c>
      <c r="E1717" s="76" t="s">
        <v>861</v>
      </c>
      <c r="F1717" s="76" t="str">
        <f>VLOOKUP(E1717,Lookup!$A$1:$B$68,2,FALSE)</f>
        <v>Radiology</v>
      </c>
      <c r="G1717" s="89" t="s">
        <v>2815</v>
      </c>
      <c r="H1717" s="76" t="s">
        <v>4904</v>
      </c>
      <c r="I1717" s="76" t="s">
        <v>3235</v>
      </c>
      <c r="J1717" s="91">
        <v>45469</v>
      </c>
      <c r="K1717" s="91">
        <v>45469</v>
      </c>
      <c r="L1717" s="89" t="s">
        <v>4834</v>
      </c>
      <c r="M1717" s="89" t="s">
        <v>5160</v>
      </c>
      <c r="N1717" s="89" t="s">
        <v>5159</v>
      </c>
      <c r="O1717" s="89" t="s">
        <v>135</v>
      </c>
      <c r="P1717" s="89" t="s">
        <v>136</v>
      </c>
      <c r="Q1717" s="89" t="s">
        <v>141</v>
      </c>
      <c r="R1717" s="92" t="s">
        <v>91</v>
      </c>
      <c r="S1717" s="93" t="s">
        <v>91</v>
      </c>
      <c r="T1717" s="101" t="s">
        <v>91</v>
      </c>
      <c r="U1717" s="89" t="s">
        <v>5158</v>
      </c>
      <c r="V1717" s="89" t="s">
        <v>5157</v>
      </c>
      <c r="W1717" s="89"/>
      <c r="X1717" s="89" t="s">
        <v>5156</v>
      </c>
      <c r="Y1717" s="91"/>
    </row>
    <row r="1718" spans="1:25" x14ac:dyDescent="0.25">
      <c r="A1718" s="89">
        <v>58229</v>
      </c>
      <c r="B1718" s="90" t="s">
        <v>92</v>
      </c>
      <c r="C1718" s="89" t="s">
        <v>125</v>
      </c>
      <c r="D1718" s="89" t="s">
        <v>2719</v>
      </c>
      <c r="E1718" s="76" t="s">
        <v>831</v>
      </c>
      <c r="F1718" s="76" t="str">
        <f>VLOOKUP(E1718,Lookup!$A$1:$B$68,2,FALSE)</f>
        <v>Emergency Flow / ED</v>
      </c>
      <c r="G1718" s="89" t="s">
        <v>2720</v>
      </c>
      <c r="H1718" s="76" t="s">
        <v>4904</v>
      </c>
      <c r="I1718" s="76" t="s">
        <v>3217</v>
      </c>
      <c r="J1718" s="91">
        <v>45469</v>
      </c>
      <c r="K1718" s="91">
        <v>45469</v>
      </c>
      <c r="L1718" s="89"/>
      <c r="M1718" s="89" t="s">
        <v>5196</v>
      </c>
      <c r="N1718" s="89" t="s">
        <v>5195</v>
      </c>
      <c r="O1718" s="89" t="s">
        <v>192</v>
      </c>
      <c r="P1718" s="89" t="s">
        <v>235</v>
      </c>
      <c r="Q1718" s="89" t="s">
        <v>194</v>
      </c>
      <c r="R1718" s="96" t="s">
        <v>104</v>
      </c>
      <c r="S1718" s="93" t="s">
        <v>91</v>
      </c>
      <c r="T1718" s="89"/>
      <c r="U1718" s="89" t="s">
        <v>2960</v>
      </c>
      <c r="V1718" s="89"/>
      <c r="W1718" s="89"/>
      <c r="X1718" s="89"/>
      <c r="Y1718" s="91"/>
    </row>
    <row r="1719" spans="1:25" x14ac:dyDescent="0.25">
      <c r="A1719" s="89">
        <v>58249</v>
      </c>
      <c r="B1719" s="90" t="s">
        <v>85</v>
      </c>
      <c r="C1719" s="89" t="s">
        <v>86</v>
      </c>
      <c r="D1719" s="89" t="s">
        <v>2709</v>
      </c>
      <c r="E1719" s="76" t="s">
        <v>122</v>
      </c>
      <c r="F1719" s="76" t="str">
        <f>VLOOKUP(E1719,Lookup!$A$1:$B$68,2,FALSE)</f>
        <v>Integrated Surgery</v>
      </c>
      <c r="G1719" s="89" t="s">
        <v>2736</v>
      </c>
      <c r="H1719" s="76" t="s">
        <v>4904</v>
      </c>
      <c r="I1719" s="76" t="s">
        <v>3230</v>
      </c>
      <c r="J1719" s="91">
        <v>45469</v>
      </c>
      <c r="K1719" s="91">
        <v>45469</v>
      </c>
      <c r="L1719" s="89"/>
      <c r="M1719" s="89" t="s">
        <v>5194</v>
      </c>
      <c r="N1719" s="89" t="s">
        <v>2316</v>
      </c>
      <c r="O1719" s="89" t="s">
        <v>127</v>
      </c>
      <c r="P1719" s="89" t="s">
        <v>145</v>
      </c>
      <c r="Q1719" s="89" t="s">
        <v>149</v>
      </c>
      <c r="R1719" s="92" t="s">
        <v>91</v>
      </c>
      <c r="S1719" s="93" t="s">
        <v>91</v>
      </c>
      <c r="T1719" s="105" t="s">
        <v>99</v>
      </c>
      <c r="U1719" s="89" t="s">
        <v>6072</v>
      </c>
      <c r="V1719" s="89" t="s">
        <v>6073</v>
      </c>
      <c r="W1719" s="89"/>
      <c r="X1719" s="89" t="s">
        <v>6074</v>
      </c>
      <c r="Y1719" s="91"/>
    </row>
    <row r="1720" spans="1:25" x14ac:dyDescent="0.25">
      <c r="A1720" s="89">
        <v>58312</v>
      </c>
      <c r="B1720" s="90" t="s">
        <v>92</v>
      </c>
      <c r="C1720" s="89" t="s">
        <v>86</v>
      </c>
      <c r="D1720" s="89" t="s">
        <v>2719</v>
      </c>
      <c r="E1720" s="76" t="s">
        <v>831</v>
      </c>
      <c r="F1720" s="76" t="str">
        <f>VLOOKUP(E1720,Lookup!$A$1:$B$68,2,FALSE)</f>
        <v>Emergency Flow / ED</v>
      </c>
      <c r="G1720" s="89" t="s">
        <v>2720</v>
      </c>
      <c r="H1720" s="76" t="s">
        <v>4904</v>
      </c>
      <c r="I1720" s="76" t="s">
        <v>3217</v>
      </c>
      <c r="J1720" s="91">
        <v>45469</v>
      </c>
      <c r="K1720" s="91">
        <v>45469</v>
      </c>
      <c r="L1720" s="89"/>
      <c r="M1720" s="89" t="s">
        <v>5193</v>
      </c>
      <c r="N1720" s="89" t="s">
        <v>5192</v>
      </c>
      <c r="O1720" s="89" t="s">
        <v>88</v>
      </c>
      <c r="P1720" s="89" t="s">
        <v>158</v>
      </c>
      <c r="Q1720" s="89" t="s">
        <v>89</v>
      </c>
      <c r="R1720" s="92" t="s">
        <v>91</v>
      </c>
      <c r="S1720" s="93" t="s">
        <v>91</v>
      </c>
      <c r="T1720" s="89"/>
      <c r="U1720" s="89" t="s">
        <v>3095</v>
      </c>
      <c r="V1720" s="89"/>
      <c r="W1720" s="89"/>
      <c r="X1720" s="89"/>
      <c r="Y1720" s="91"/>
    </row>
    <row r="1721" spans="1:25" x14ac:dyDescent="0.25">
      <c r="A1721" s="89">
        <v>58306</v>
      </c>
      <c r="B1721" s="90" t="s">
        <v>92</v>
      </c>
      <c r="C1721" s="89" t="s">
        <v>86</v>
      </c>
      <c r="D1721" s="89" t="s">
        <v>2721</v>
      </c>
      <c r="E1721" s="76" t="s">
        <v>100</v>
      </c>
      <c r="F1721" s="76" t="str">
        <f>VLOOKUP(E1721,Lookup!$A$1:$B$68,2,FALSE)</f>
        <v>Specialist Surgery</v>
      </c>
      <c r="G1721" s="89" t="s">
        <v>2722</v>
      </c>
      <c r="H1721" s="76" t="s">
        <v>4904</v>
      </c>
      <c r="I1721" s="76" t="s">
        <v>3305</v>
      </c>
      <c r="J1721" s="91">
        <v>45469</v>
      </c>
      <c r="K1721" s="91">
        <v>45469</v>
      </c>
      <c r="L1721" s="89" t="s">
        <v>4759</v>
      </c>
      <c r="M1721" s="89" t="s">
        <v>5204</v>
      </c>
      <c r="N1721" s="89" t="s">
        <v>5203</v>
      </c>
      <c r="O1721" s="89" t="s">
        <v>88</v>
      </c>
      <c r="P1721" s="89" t="s">
        <v>603</v>
      </c>
      <c r="Q1721" s="89" t="s">
        <v>5633</v>
      </c>
      <c r="R1721" s="94" t="s">
        <v>99</v>
      </c>
      <c r="S1721" s="98" t="s">
        <v>99</v>
      </c>
      <c r="T1721" s="89"/>
      <c r="U1721" s="89" t="s">
        <v>5456</v>
      </c>
      <c r="V1721" s="89"/>
      <c r="W1721" s="89"/>
      <c r="X1721" s="89"/>
      <c r="Y1721" s="91"/>
    </row>
    <row r="1722" spans="1:25" x14ac:dyDescent="0.25">
      <c r="A1722" s="89">
        <v>58240</v>
      </c>
      <c r="B1722" s="90" t="s">
        <v>92</v>
      </c>
      <c r="C1722" s="89" t="s">
        <v>86</v>
      </c>
      <c r="D1722" s="89" t="s">
        <v>2710</v>
      </c>
      <c r="E1722" s="76" t="s">
        <v>126</v>
      </c>
      <c r="F1722" s="76" t="str">
        <f>VLOOKUP(E1722,Lookup!$A$1:$B$68,2,FALSE)</f>
        <v>Emergency Flow / ED</v>
      </c>
      <c r="G1722" s="89" t="s">
        <v>2711</v>
      </c>
      <c r="H1722" s="76" t="s">
        <v>4904</v>
      </c>
      <c r="I1722" s="76" t="s">
        <v>3243</v>
      </c>
      <c r="J1722" s="91">
        <v>45469</v>
      </c>
      <c r="K1722" s="91">
        <v>45469</v>
      </c>
      <c r="L1722" s="89"/>
      <c r="M1722" s="89" t="s">
        <v>5200</v>
      </c>
      <c r="N1722" s="89" t="s">
        <v>5199</v>
      </c>
      <c r="O1722" s="89" t="s">
        <v>127</v>
      </c>
      <c r="P1722" s="89" t="s">
        <v>236</v>
      </c>
      <c r="Q1722" s="89" t="s">
        <v>237</v>
      </c>
      <c r="R1722" s="92" t="s">
        <v>91</v>
      </c>
      <c r="S1722" s="93" t="s">
        <v>91</v>
      </c>
      <c r="T1722" s="89"/>
      <c r="U1722" s="89" t="s">
        <v>3034</v>
      </c>
      <c r="V1722" s="89"/>
      <c r="W1722" s="89"/>
      <c r="X1722" s="89"/>
      <c r="Y1722" s="91"/>
    </row>
    <row r="1723" spans="1:25" x14ac:dyDescent="0.25">
      <c r="A1723" s="89">
        <v>58283</v>
      </c>
      <c r="B1723" s="90" t="s">
        <v>92</v>
      </c>
      <c r="C1723" s="89" t="s">
        <v>125</v>
      </c>
      <c r="D1723" s="89" t="s">
        <v>2718</v>
      </c>
      <c r="E1723" s="76" t="s">
        <v>130</v>
      </c>
      <c r="F1723" s="76" t="str">
        <f>VLOOKUP(E1723,Lookup!$A$1:$B$68,2,FALSE)</f>
        <v>Medicine</v>
      </c>
      <c r="G1723" s="89" t="s">
        <v>2741</v>
      </c>
      <c r="H1723" s="76" t="s">
        <v>4904</v>
      </c>
      <c r="I1723" s="76" t="s">
        <v>3232</v>
      </c>
      <c r="J1723" s="91">
        <v>45469</v>
      </c>
      <c r="K1723" s="91">
        <v>45469</v>
      </c>
      <c r="L1723" s="89"/>
      <c r="M1723" s="89" t="s">
        <v>5198</v>
      </c>
      <c r="N1723" s="89" t="s">
        <v>5197</v>
      </c>
      <c r="O1723" s="89" t="s">
        <v>127</v>
      </c>
      <c r="P1723" s="89" t="s">
        <v>128</v>
      </c>
      <c r="Q1723" s="89" t="s">
        <v>129</v>
      </c>
      <c r="R1723" s="92" t="s">
        <v>91</v>
      </c>
      <c r="S1723" s="93" t="s">
        <v>91</v>
      </c>
      <c r="T1723" s="89"/>
      <c r="U1723" s="89" t="s">
        <v>3034</v>
      </c>
      <c r="V1723" s="89"/>
      <c r="W1723" s="89"/>
      <c r="X1723" s="89"/>
      <c r="Y1723" s="91"/>
    </row>
    <row r="1724" spans="1:25" x14ac:dyDescent="0.25">
      <c r="A1724" s="89">
        <v>58226</v>
      </c>
      <c r="B1724" s="90" t="s">
        <v>92</v>
      </c>
      <c r="C1724" s="89" t="s">
        <v>125</v>
      </c>
      <c r="D1724" s="89" t="s">
        <v>2719</v>
      </c>
      <c r="E1724" s="76" t="s">
        <v>831</v>
      </c>
      <c r="F1724" s="76" t="str">
        <f>VLOOKUP(E1724,Lookup!$A$1:$B$68,2,FALSE)</f>
        <v>Emergency Flow / ED</v>
      </c>
      <c r="G1724" s="89" t="s">
        <v>2720</v>
      </c>
      <c r="H1724" s="76" t="s">
        <v>4904</v>
      </c>
      <c r="I1724" s="76" t="s">
        <v>3217</v>
      </c>
      <c r="J1724" s="91">
        <v>45469</v>
      </c>
      <c r="K1724" s="91">
        <v>45469</v>
      </c>
      <c r="L1724" s="89"/>
      <c r="M1724" s="89" t="s">
        <v>5191</v>
      </c>
      <c r="N1724" s="89" t="s">
        <v>5190</v>
      </c>
      <c r="O1724" s="89" t="s">
        <v>192</v>
      </c>
      <c r="P1724" s="89" t="s">
        <v>235</v>
      </c>
      <c r="Q1724" s="89" t="s">
        <v>194</v>
      </c>
      <c r="R1724" s="96" t="s">
        <v>104</v>
      </c>
      <c r="S1724" s="93" t="s">
        <v>91</v>
      </c>
      <c r="T1724" s="89"/>
      <c r="U1724" s="89" t="s">
        <v>2960</v>
      </c>
      <c r="V1724" s="89"/>
      <c r="W1724" s="89"/>
      <c r="X1724" s="89"/>
      <c r="Y1724" s="91"/>
    </row>
    <row r="1725" spans="1:25" x14ac:dyDescent="0.25">
      <c r="A1725" s="89">
        <v>58223</v>
      </c>
      <c r="B1725" s="90" t="s">
        <v>92</v>
      </c>
      <c r="C1725" s="89" t="s">
        <v>86</v>
      </c>
      <c r="D1725" s="89" t="s">
        <v>2723</v>
      </c>
      <c r="E1725" s="76" t="s">
        <v>36</v>
      </c>
      <c r="F1725" s="76" t="str">
        <f>VLOOKUP(E1725,Lookup!$A$1:$B$68,2,FALSE)</f>
        <v>Emergency Flow / ED</v>
      </c>
      <c r="G1725" s="89" t="s">
        <v>2724</v>
      </c>
      <c r="H1725" s="76" t="s">
        <v>4904</v>
      </c>
      <c r="I1725" s="76" t="s">
        <v>36</v>
      </c>
      <c r="J1725" s="91">
        <v>45469</v>
      </c>
      <c r="K1725" s="91">
        <v>45469</v>
      </c>
      <c r="L1725" s="89"/>
      <c r="M1725" s="89" t="s">
        <v>5202</v>
      </c>
      <c r="N1725" s="89" t="s">
        <v>5201</v>
      </c>
      <c r="O1725" s="89" t="s">
        <v>88</v>
      </c>
      <c r="P1725" s="89" t="s">
        <v>4909</v>
      </c>
      <c r="Q1725" s="89" t="s">
        <v>4908</v>
      </c>
      <c r="R1725" s="92" t="s">
        <v>91</v>
      </c>
      <c r="S1725" s="93" t="s">
        <v>91</v>
      </c>
      <c r="T1725" s="89"/>
      <c r="U1725" s="89" t="s">
        <v>3095</v>
      </c>
      <c r="V1725" s="89"/>
      <c r="W1725" s="89"/>
      <c r="X1725" s="89"/>
      <c r="Y1725" s="91"/>
    </row>
    <row r="1726" spans="1:25" x14ac:dyDescent="0.25">
      <c r="A1726" s="89">
        <v>58236</v>
      </c>
      <c r="B1726" s="90" t="s">
        <v>92</v>
      </c>
      <c r="C1726" s="89" t="s">
        <v>86</v>
      </c>
      <c r="D1726" s="89" t="s">
        <v>2742</v>
      </c>
      <c r="E1726" s="76" t="s">
        <v>569</v>
      </c>
      <c r="F1726" s="76" t="str">
        <f>VLOOKUP(E1726,Lookup!$A$1:$B$68,2,FALSE)</f>
        <v>Medicine</v>
      </c>
      <c r="G1726" s="89" t="s">
        <v>2959</v>
      </c>
      <c r="H1726" s="76" t="s">
        <v>4904</v>
      </c>
      <c r="I1726" s="76" t="s">
        <v>3293</v>
      </c>
      <c r="J1726" s="91">
        <v>45469</v>
      </c>
      <c r="K1726" s="91">
        <v>45469</v>
      </c>
      <c r="L1726" s="89"/>
      <c r="M1726" s="89" t="s">
        <v>5184</v>
      </c>
      <c r="N1726" s="89" t="s">
        <v>5183</v>
      </c>
      <c r="O1726" s="89" t="s">
        <v>135</v>
      </c>
      <c r="P1726" s="89" t="s">
        <v>136</v>
      </c>
      <c r="Q1726" s="89" t="s">
        <v>5182</v>
      </c>
      <c r="R1726" s="92" t="s">
        <v>91</v>
      </c>
      <c r="S1726" s="93" t="s">
        <v>91</v>
      </c>
      <c r="T1726" s="89"/>
      <c r="U1726" s="89" t="s">
        <v>3095</v>
      </c>
      <c r="V1726" s="89"/>
      <c r="W1726" s="89"/>
      <c r="X1726" s="89"/>
      <c r="Y1726" s="91"/>
    </row>
    <row r="1727" spans="1:25" x14ac:dyDescent="0.25">
      <c r="A1727" s="89">
        <v>58225</v>
      </c>
      <c r="B1727" s="90" t="s">
        <v>92</v>
      </c>
      <c r="C1727" s="89" t="s">
        <v>86</v>
      </c>
      <c r="D1727" s="89" t="s">
        <v>2719</v>
      </c>
      <c r="E1727" s="76" t="s">
        <v>831</v>
      </c>
      <c r="F1727" s="76" t="str">
        <f>VLOOKUP(E1727,Lookup!$A$1:$B$68,2,FALSE)</f>
        <v>Emergency Flow / ED</v>
      </c>
      <c r="G1727" s="89" t="s">
        <v>2720</v>
      </c>
      <c r="H1727" s="76" t="s">
        <v>4904</v>
      </c>
      <c r="I1727" s="76" t="s">
        <v>3217</v>
      </c>
      <c r="J1727" s="91">
        <v>45469</v>
      </c>
      <c r="K1727" s="91">
        <v>45469</v>
      </c>
      <c r="L1727" s="89" t="s">
        <v>4751</v>
      </c>
      <c r="M1727" s="89" t="s">
        <v>5189</v>
      </c>
      <c r="N1727" s="89" t="s">
        <v>5188</v>
      </c>
      <c r="O1727" s="89" t="s">
        <v>88</v>
      </c>
      <c r="P1727" s="89" t="s">
        <v>158</v>
      </c>
      <c r="Q1727" s="89" t="s">
        <v>89</v>
      </c>
      <c r="R1727" s="92" t="s">
        <v>91</v>
      </c>
      <c r="S1727" s="93" t="s">
        <v>91</v>
      </c>
      <c r="T1727" s="89"/>
      <c r="U1727" s="89" t="s">
        <v>3095</v>
      </c>
      <c r="V1727" s="89"/>
      <c r="W1727" s="89"/>
      <c r="X1727" s="89"/>
      <c r="Y1727" s="91"/>
    </row>
    <row r="1728" spans="1:25" x14ac:dyDescent="0.25">
      <c r="A1728" s="89">
        <v>58291</v>
      </c>
      <c r="B1728" s="90" t="s">
        <v>85</v>
      </c>
      <c r="C1728" s="89" t="s">
        <v>86</v>
      </c>
      <c r="D1728" s="89" t="s">
        <v>2723</v>
      </c>
      <c r="E1728" s="76" t="s">
        <v>36</v>
      </c>
      <c r="F1728" s="76" t="str">
        <f>VLOOKUP(E1728,Lookup!$A$1:$B$68,2,FALSE)</f>
        <v>Emergency Flow / ED</v>
      </c>
      <c r="G1728" s="89" t="s">
        <v>2724</v>
      </c>
      <c r="H1728" s="76" t="s">
        <v>4904</v>
      </c>
      <c r="I1728" s="76" t="s">
        <v>36</v>
      </c>
      <c r="J1728" s="91">
        <v>45469</v>
      </c>
      <c r="K1728" s="91">
        <v>45469</v>
      </c>
      <c r="L1728" s="89" t="s">
        <v>4798</v>
      </c>
      <c r="M1728" s="89" t="s">
        <v>5164</v>
      </c>
      <c r="N1728" s="89" t="s">
        <v>5163</v>
      </c>
      <c r="O1728" s="89" t="s">
        <v>135</v>
      </c>
      <c r="P1728" s="89" t="s">
        <v>136</v>
      </c>
      <c r="Q1728" s="89" t="s">
        <v>480</v>
      </c>
      <c r="R1728" s="96" t="s">
        <v>104</v>
      </c>
      <c r="S1728" s="100" t="s">
        <v>104</v>
      </c>
      <c r="T1728" s="89"/>
      <c r="U1728" s="89"/>
      <c r="V1728" s="89"/>
      <c r="W1728" s="89"/>
      <c r="X1728" s="89"/>
      <c r="Y1728" s="91"/>
    </row>
    <row r="1729" spans="1:25" x14ac:dyDescent="0.25">
      <c r="A1729" s="89">
        <v>58241</v>
      </c>
      <c r="B1729" s="90" t="s">
        <v>92</v>
      </c>
      <c r="C1729" s="89" t="s">
        <v>86</v>
      </c>
      <c r="D1729" s="89" t="s">
        <v>2710</v>
      </c>
      <c r="E1729" s="76" t="s">
        <v>126</v>
      </c>
      <c r="F1729" s="76" t="str">
        <f>VLOOKUP(E1729,Lookup!$A$1:$B$68,2,FALSE)</f>
        <v>Emergency Flow / ED</v>
      </c>
      <c r="G1729" s="89" t="s">
        <v>2711</v>
      </c>
      <c r="H1729" s="76" t="s">
        <v>4904</v>
      </c>
      <c r="I1729" s="76" t="s">
        <v>3243</v>
      </c>
      <c r="J1729" s="91">
        <v>45469</v>
      </c>
      <c r="K1729" s="91">
        <v>45469</v>
      </c>
      <c r="L1729" s="89"/>
      <c r="M1729" s="89" t="s">
        <v>5179</v>
      </c>
      <c r="N1729" s="89" t="s">
        <v>5178</v>
      </c>
      <c r="O1729" s="89" t="s">
        <v>127</v>
      </c>
      <c r="P1729" s="89" t="s">
        <v>236</v>
      </c>
      <c r="Q1729" s="89" t="s">
        <v>237</v>
      </c>
      <c r="R1729" s="92" t="s">
        <v>91</v>
      </c>
      <c r="S1729" s="93" t="s">
        <v>91</v>
      </c>
      <c r="T1729" s="89"/>
      <c r="U1729" s="89" t="s">
        <v>3095</v>
      </c>
      <c r="V1729" s="89"/>
      <c r="W1729" s="89"/>
      <c r="X1729" s="89"/>
      <c r="Y1729" s="91"/>
    </row>
    <row r="1730" spans="1:25" x14ac:dyDescent="0.25">
      <c r="A1730" s="89">
        <v>58267</v>
      </c>
      <c r="B1730" s="90" t="s">
        <v>183</v>
      </c>
      <c r="C1730" s="89" t="s">
        <v>86</v>
      </c>
      <c r="D1730" s="89" t="s">
        <v>2730</v>
      </c>
      <c r="E1730" s="76" t="s">
        <v>861</v>
      </c>
      <c r="F1730" s="76" t="str">
        <f>VLOOKUP(E1730,Lookup!$A$1:$B$68,2,FALSE)</f>
        <v>Radiology</v>
      </c>
      <c r="G1730" s="89" t="s">
        <v>2815</v>
      </c>
      <c r="H1730" s="76" t="s">
        <v>4904</v>
      </c>
      <c r="I1730" s="76" t="s">
        <v>3235</v>
      </c>
      <c r="J1730" s="91">
        <v>45469</v>
      </c>
      <c r="K1730" s="91">
        <v>45469</v>
      </c>
      <c r="L1730" s="89" t="s">
        <v>4762</v>
      </c>
      <c r="M1730" s="89" t="s">
        <v>5177</v>
      </c>
      <c r="N1730" s="89" t="s">
        <v>5176</v>
      </c>
      <c r="O1730" s="89" t="s">
        <v>115</v>
      </c>
      <c r="P1730" s="89" t="s">
        <v>116</v>
      </c>
      <c r="Q1730" s="89" t="s">
        <v>2264</v>
      </c>
      <c r="R1730" s="92" t="s">
        <v>91</v>
      </c>
      <c r="S1730" s="93" t="s">
        <v>91</v>
      </c>
      <c r="T1730" s="105" t="s">
        <v>99</v>
      </c>
      <c r="U1730" s="89" t="s">
        <v>6076</v>
      </c>
      <c r="V1730" s="89" t="s">
        <v>6076</v>
      </c>
      <c r="W1730" s="89"/>
      <c r="X1730" s="89" t="s">
        <v>5541</v>
      </c>
      <c r="Y1730" s="91"/>
    </row>
    <row r="1731" spans="1:25" x14ac:dyDescent="0.25">
      <c r="A1731" s="89">
        <v>58295</v>
      </c>
      <c r="B1731" s="90" t="s">
        <v>92</v>
      </c>
      <c r="C1731" s="89" t="s">
        <v>86</v>
      </c>
      <c r="D1731" s="89" t="s">
        <v>2719</v>
      </c>
      <c r="E1731" s="76" t="s">
        <v>831</v>
      </c>
      <c r="F1731" s="76" t="str">
        <f>VLOOKUP(E1731,Lookup!$A$1:$B$68,2,FALSE)</f>
        <v>Emergency Flow / ED</v>
      </c>
      <c r="G1731" s="89" t="s">
        <v>2720</v>
      </c>
      <c r="H1731" s="76" t="s">
        <v>4904</v>
      </c>
      <c r="I1731" s="76" t="s">
        <v>3217</v>
      </c>
      <c r="J1731" s="91">
        <v>45469</v>
      </c>
      <c r="K1731" s="91">
        <v>45469</v>
      </c>
      <c r="L1731" s="89"/>
      <c r="M1731" s="89" t="s">
        <v>5166</v>
      </c>
      <c r="N1731" s="89" t="s">
        <v>5165</v>
      </c>
      <c r="O1731" s="89" t="s">
        <v>135</v>
      </c>
      <c r="P1731" s="89" t="s">
        <v>1293</v>
      </c>
      <c r="Q1731" s="89" t="s">
        <v>1294</v>
      </c>
      <c r="R1731" s="92" t="s">
        <v>91</v>
      </c>
      <c r="S1731" s="93" t="s">
        <v>91</v>
      </c>
      <c r="T1731" s="89"/>
      <c r="U1731" s="89" t="s">
        <v>3095</v>
      </c>
      <c r="V1731" s="89"/>
      <c r="W1731" s="89"/>
      <c r="X1731" s="89"/>
      <c r="Y1731" s="91"/>
    </row>
    <row r="1732" spans="1:25" x14ac:dyDescent="0.25">
      <c r="A1732" s="89">
        <v>58346</v>
      </c>
      <c r="B1732" s="90" t="s">
        <v>85</v>
      </c>
      <c r="C1732" s="89" t="s">
        <v>86</v>
      </c>
      <c r="D1732" s="89" t="s">
        <v>2718</v>
      </c>
      <c r="E1732" s="76" t="s">
        <v>130</v>
      </c>
      <c r="F1732" s="76" t="str">
        <f>VLOOKUP(E1732,Lookup!$A$1:$B$68,2,FALSE)</f>
        <v>Medicine</v>
      </c>
      <c r="G1732" s="89"/>
      <c r="J1732" s="91">
        <v>45470</v>
      </c>
      <c r="K1732" s="91">
        <v>45463</v>
      </c>
      <c r="L1732" s="89" t="s">
        <v>4762</v>
      </c>
      <c r="M1732" s="89" t="s">
        <v>5152</v>
      </c>
      <c r="N1732" s="89" t="s">
        <v>5151</v>
      </c>
      <c r="O1732" s="89" t="s">
        <v>88</v>
      </c>
      <c r="P1732" s="89" t="s">
        <v>90</v>
      </c>
      <c r="Q1732" s="89" t="s">
        <v>89</v>
      </c>
      <c r="R1732" s="92" t="s">
        <v>91</v>
      </c>
      <c r="S1732" s="89"/>
      <c r="T1732" s="89"/>
      <c r="U1732" s="89"/>
      <c r="V1732" s="89"/>
      <c r="W1732" s="89"/>
      <c r="X1732" s="89"/>
      <c r="Y1732" s="91"/>
    </row>
    <row r="1733" spans="1:25" x14ac:dyDescent="0.25">
      <c r="A1733" s="89">
        <v>58340</v>
      </c>
      <c r="B1733" s="90" t="s">
        <v>183</v>
      </c>
      <c r="C1733" s="89" t="s">
        <v>86</v>
      </c>
      <c r="D1733" s="89" t="s">
        <v>2721</v>
      </c>
      <c r="E1733" s="76" t="s">
        <v>100</v>
      </c>
      <c r="F1733" s="76" t="str">
        <f>VLOOKUP(E1733,Lookup!$A$1:$B$68,2,FALSE)</f>
        <v>Specialist Surgery</v>
      </c>
      <c r="G1733" s="89" t="s">
        <v>2891</v>
      </c>
      <c r="H1733" s="76" t="s">
        <v>4904</v>
      </c>
      <c r="I1733" s="76" t="s">
        <v>38</v>
      </c>
      <c r="J1733" s="91">
        <v>45470</v>
      </c>
      <c r="K1733" s="91">
        <v>45469</v>
      </c>
      <c r="L1733" s="89" t="s">
        <v>5149</v>
      </c>
      <c r="M1733" s="89" t="s">
        <v>5148</v>
      </c>
      <c r="N1733" s="89" t="s">
        <v>5147</v>
      </c>
      <c r="O1733" s="89" t="s">
        <v>115</v>
      </c>
      <c r="P1733" s="89" t="s">
        <v>647</v>
      </c>
      <c r="Q1733" s="89" t="s">
        <v>2078</v>
      </c>
      <c r="R1733" s="94" t="s">
        <v>99</v>
      </c>
      <c r="S1733" s="98" t="s">
        <v>99</v>
      </c>
      <c r="T1733" s="105" t="s">
        <v>99</v>
      </c>
      <c r="U1733" s="89" t="s">
        <v>6064</v>
      </c>
      <c r="V1733" s="89" t="s">
        <v>6065</v>
      </c>
      <c r="W1733" s="89"/>
      <c r="X1733" s="89" t="s">
        <v>6066</v>
      </c>
      <c r="Y1733" s="91"/>
    </row>
    <row r="1734" spans="1:25" x14ac:dyDescent="0.25">
      <c r="A1734" s="89">
        <v>58319</v>
      </c>
      <c r="B1734" s="90" t="s">
        <v>92</v>
      </c>
      <c r="C1734" s="89" t="s">
        <v>86</v>
      </c>
      <c r="D1734" s="89" t="s">
        <v>2725</v>
      </c>
      <c r="E1734" s="76" t="s">
        <v>1449</v>
      </c>
      <c r="F1734" s="76" t="str">
        <f>VLOOKUP(E1734,Lookup!$A$1:$B$68,2,FALSE)</f>
        <v>Pathology</v>
      </c>
      <c r="G1734" s="89" t="s">
        <v>2921</v>
      </c>
      <c r="H1734" s="76" t="s">
        <v>4923</v>
      </c>
      <c r="I1734" s="76" t="s">
        <v>42</v>
      </c>
      <c r="J1734" s="91">
        <v>45470</v>
      </c>
      <c r="K1734" s="91">
        <v>45469</v>
      </c>
      <c r="L1734" s="89" t="s">
        <v>4881</v>
      </c>
      <c r="M1734" s="89" t="s">
        <v>5142</v>
      </c>
      <c r="N1734" s="89" t="s">
        <v>5141</v>
      </c>
      <c r="O1734" s="89" t="s">
        <v>115</v>
      </c>
      <c r="P1734" s="89" t="s">
        <v>647</v>
      </c>
      <c r="Q1734" s="89" t="s">
        <v>2018</v>
      </c>
      <c r="R1734" s="94" t="s">
        <v>99</v>
      </c>
      <c r="S1734" s="98" t="s">
        <v>99</v>
      </c>
      <c r="T1734" s="89"/>
      <c r="U1734" s="89" t="s">
        <v>3330</v>
      </c>
      <c r="V1734" s="89"/>
      <c r="W1734" s="89"/>
      <c r="X1734" s="89"/>
      <c r="Y1734" s="91"/>
    </row>
    <row r="1735" spans="1:25" x14ac:dyDescent="0.25">
      <c r="A1735" s="89">
        <v>58339</v>
      </c>
      <c r="B1735" s="90" t="s">
        <v>92</v>
      </c>
      <c r="C1735" s="89" t="s">
        <v>86</v>
      </c>
      <c r="D1735" s="89" t="s">
        <v>2730</v>
      </c>
      <c r="E1735" s="76" t="s">
        <v>861</v>
      </c>
      <c r="F1735" s="76" t="str">
        <f>VLOOKUP(E1735,Lookup!$A$1:$B$68,2,FALSE)</f>
        <v>Radiology</v>
      </c>
      <c r="G1735" s="89" t="s">
        <v>2815</v>
      </c>
      <c r="H1735" s="76" t="s">
        <v>4904</v>
      </c>
      <c r="I1735" s="76" t="s">
        <v>3235</v>
      </c>
      <c r="J1735" s="91">
        <v>45470</v>
      </c>
      <c r="K1735" s="91">
        <v>45469</v>
      </c>
      <c r="L1735" s="89"/>
      <c r="M1735" s="89" t="s">
        <v>6067</v>
      </c>
      <c r="N1735" s="89" t="s">
        <v>6068</v>
      </c>
      <c r="O1735" s="89" t="s">
        <v>115</v>
      </c>
      <c r="P1735" s="89" t="s">
        <v>116</v>
      </c>
      <c r="Q1735" s="89" t="s">
        <v>2264</v>
      </c>
      <c r="R1735" s="96" t="s">
        <v>104</v>
      </c>
      <c r="S1735" s="100" t="s">
        <v>104</v>
      </c>
      <c r="T1735" s="89"/>
      <c r="U1735" s="89" t="s">
        <v>92</v>
      </c>
      <c r="V1735" s="89"/>
      <c r="W1735" s="89"/>
      <c r="X1735" s="89"/>
      <c r="Y1735" s="91"/>
    </row>
    <row r="1736" spans="1:25" x14ac:dyDescent="0.25">
      <c r="A1736" s="89">
        <v>58358</v>
      </c>
      <c r="B1736" s="90" t="s">
        <v>92</v>
      </c>
      <c r="C1736" s="89" t="s">
        <v>86</v>
      </c>
      <c r="D1736" s="89" t="s">
        <v>2813</v>
      </c>
      <c r="E1736" s="76" t="s">
        <v>1675</v>
      </c>
      <c r="F1736" s="76" t="str">
        <f>VLOOKUP(E1736,Lookup!$A$1:$B$68,2,FALSE)</f>
        <v>Pathology</v>
      </c>
      <c r="G1736" s="89" t="s">
        <v>2940</v>
      </c>
      <c r="H1736" s="76" t="s">
        <v>4904</v>
      </c>
      <c r="I1736" s="76" t="s">
        <v>3280</v>
      </c>
      <c r="J1736" s="91">
        <v>45470</v>
      </c>
      <c r="K1736" s="91">
        <v>45469</v>
      </c>
      <c r="L1736" s="89"/>
      <c r="M1736" s="89" t="s">
        <v>5140</v>
      </c>
      <c r="N1736" s="89" t="s">
        <v>5139</v>
      </c>
      <c r="O1736" s="89" t="s">
        <v>96</v>
      </c>
      <c r="P1736" s="89" t="s">
        <v>736</v>
      </c>
      <c r="Q1736" s="89" t="s">
        <v>5138</v>
      </c>
      <c r="R1736" s="92" t="s">
        <v>91</v>
      </c>
      <c r="S1736" s="93" t="s">
        <v>91</v>
      </c>
      <c r="T1736" s="89"/>
      <c r="U1736" s="89" t="s">
        <v>5137</v>
      </c>
      <c r="V1736" s="89"/>
      <c r="W1736" s="89"/>
      <c r="X1736" s="89"/>
      <c r="Y1736" s="91"/>
    </row>
    <row r="1737" spans="1:25" x14ac:dyDescent="0.25">
      <c r="A1737" s="89">
        <v>58331</v>
      </c>
      <c r="B1737" s="90" t="s">
        <v>92</v>
      </c>
      <c r="C1737" s="89" t="s">
        <v>86</v>
      </c>
      <c r="D1737" s="89" t="s">
        <v>2719</v>
      </c>
      <c r="E1737" s="76" t="s">
        <v>831</v>
      </c>
      <c r="F1737" s="76" t="str">
        <f>VLOOKUP(E1737,Lookup!$A$1:$B$68,2,FALSE)</f>
        <v>Emergency Flow / ED</v>
      </c>
      <c r="G1737" s="89" t="s">
        <v>2720</v>
      </c>
      <c r="H1737" s="76" t="s">
        <v>4904</v>
      </c>
      <c r="I1737" s="76" t="s">
        <v>3217</v>
      </c>
      <c r="J1737" s="91">
        <v>45470</v>
      </c>
      <c r="K1737" s="91">
        <v>45470</v>
      </c>
      <c r="L1737" s="89" t="s">
        <v>4813</v>
      </c>
      <c r="M1737" s="89" t="s">
        <v>5123</v>
      </c>
      <c r="N1737" s="89" t="s">
        <v>5122</v>
      </c>
      <c r="O1737" s="89" t="s">
        <v>88</v>
      </c>
      <c r="P1737" s="89" t="s">
        <v>158</v>
      </c>
      <c r="Q1737" s="89" t="s">
        <v>89</v>
      </c>
      <c r="R1737" s="92" t="s">
        <v>91</v>
      </c>
      <c r="S1737" s="93" t="s">
        <v>91</v>
      </c>
      <c r="T1737" s="89"/>
      <c r="U1737" s="89" t="s">
        <v>3095</v>
      </c>
      <c r="V1737" s="89"/>
      <c r="W1737" s="89"/>
      <c r="X1737" s="89"/>
      <c r="Y1737" s="91"/>
    </row>
    <row r="1738" spans="1:25" x14ac:dyDescent="0.25">
      <c r="A1738" s="89">
        <v>58377</v>
      </c>
      <c r="B1738" s="90" t="s">
        <v>92</v>
      </c>
      <c r="C1738" s="89" t="s">
        <v>125</v>
      </c>
      <c r="D1738" s="89" t="s">
        <v>2723</v>
      </c>
      <c r="E1738" s="76" t="s">
        <v>36</v>
      </c>
      <c r="F1738" s="76" t="str">
        <f>VLOOKUP(E1738,Lookup!$A$1:$B$68,2,FALSE)</f>
        <v>Emergency Flow / ED</v>
      </c>
      <c r="G1738" s="89" t="s">
        <v>2724</v>
      </c>
      <c r="H1738" s="76" t="s">
        <v>4904</v>
      </c>
      <c r="I1738" s="76" t="s">
        <v>36</v>
      </c>
      <c r="J1738" s="91">
        <v>45470</v>
      </c>
      <c r="K1738" s="91">
        <v>45470</v>
      </c>
      <c r="L1738" s="89"/>
      <c r="M1738" s="89" t="s">
        <v>6077</v>
      </c>
      <c r="N1738" s="89" t="s">
        <v>5133</v>
      </c>
      <c r="O1738" s="89" t="s">
        <v>4942</v>
      </c>
      <c r="P1738" s="89" t="s">
        <v>354</v>
      </c>
      <c r="Q1738" s="89" t="s">
        <v>355</v>
      </c>
      <c r="R1738" s="96" t="s">
        <v>104</v>
      </c>
      <c r="S1738" s="93" t="s">
        <v>91</v>
      </c>
      <c r="T1738" s="89"/>
      <c r="U1738" s="89" t="s">
        <v>5006</v>
      </c>
      <c r="V1738" s="89"/>
      <c r="W1738" s="89"/>
      <c r="X1738" s="89"/>
      <c r="Y1738" s="91"/>
    </row>
    <row r="1739" spans="1:25" x14ac:dyDescent="0.25">
      <c r="A1739" s="89">
        <v>58366</v>
      </c>
      <c r="B1739" s="90" t="s">
        <v>85</v>
      </c>
      <c r="C1739" s="89" t="s">
        <v>86</v>
      </c>
      <c r="D1739" s="89" t="s">
        <v>2749</v>
      </c>
      <c r="E1739" s="76" t="s">
        <v>93</v>
      </c>
      <c r="F1739" s="76" t="str">
        <f>VLOOKUP(E1739,Lookup!$A$1:$B$68,2,FALSE)</f>
        <v>Medicine</v>
      </c>
      <c r="G1739" s="89" t="s">
        <v>2738</v>
      </c>
      <c r="H1739" s="76" t="s">
        <v>4904</v>
      </c>
      <c r="I1739" s="76" t="s">
        <v>3229</v>
      </c>
      <c r="J1739" s="91">
        <v>45470</v>
      </c>
      <c r="K1739" s="91">
        <v>45470</v>
      </c>
      <c r="L1739" s="89" t="s">
        <v>5136</v>
      </c>
      <c r="M1739" s="89" t="s">
        <v>5135</v>
      </c>
      <c r="N1739" s="89" t="s">
        <v>5134</v>
      </c>
      <c r="O1739" s="89" t="s">
        <v>135</v>
      </c>
      <c r="P1739" s="89" t="s">
        <v>136</v>
      </c>
      <c r="Q1739" s="89" t="s">
        <v>160</v>
      </c>
      <c r="R1739" s="92" t="s">
        <v>91</v>
      </c>
      <c r="S1739" s="100" t="s">
        <v>104</v>
      </c>
      <c r="T1739" s="99" t="s">
        <v>104</v>
      </c>
      <c r="U1739" s="89" t="s">
        <v>6078</v>
      </c>
      <c r="V1739" s="89" t="s">
        <v>6079</v>
      </c>
      <c r="W1739" s="89"/>
      <c r="X1739" s="89" t="s">
        <v>6080</v>
      </c>
      <c r="Y1739" s="91"/>
    </row>
    <row r="1740" spans="1:25" x14ac:dyDescent="0.25">
      <c r="A1740" s="89">
        <v>58369</v>
      </c>
      <c r="B1740" s="90" t="s">
        <v>85</v>
      </c>
      <c r="C1740" s="89" t="s">
        <v>86</v>
      </c>
      <c r="D1740" s="89" t="s">
        <v>2716</v>
      </c>
      <c r="E1740" s="76" t="s">
        <v>87</v>
      </c>
      <c r="F1740" s="76" t="str">
        <f>VLOOKUP(E1740,Lookup!$A$1:$B$68,2,FALSE)</f>
        <v>Integrated Surgery</v>
      </c>
      <c r="G1740" s="89" t="s">
        <v>4893</v>
      </c>
      <c r="H1740" s="76" t="s">
        <v>4904</v>
      </c>
      <c r="I1740" s="76" t="s">
        <v>4902</v>
      </c>
      <c r="J1740" s="91">
        <v>45470</v>
      </c>
      <c r="K1740" s="91">
        <v>45470</v>
      </c>
      <c r="L1740" s="89" t="s">
        <v>4845</v>
      </c>
      <c r="M1740" s="89" t="s">
        <v>5103</v>
      </c>
      <c r="N1740" s="89" t="s">
        <v>5102</v>
      </c>
      <c r="O1740" s="89" t="s">
        <v>115</v>
      </c>
      <c r="P1740" s="89" t="s">
        <v>116</v>
      </c>
      <c r="Q1740" s="89" t="s">
        <v>117</v>
      </c>
      <c r="R1740" s="94" t="s">
        <v>99</v>
      </c>
      <c r="S1740" s="89"/>
      <c r="T1740" s="89"/>
      <c r="U1740" s="89"/>
      <c r="V1740" s="89"/>
      <c r="W1740" s="89"/>
      <c r="X1740" s="89"/>
      <c r="Y1740" s="91"/>
    </row>
    <row r="1741" spans="1:25" x14ac:dyDescent="0.25">
      <c r="A1741" s="89">
        <v>58335</v>
      </c>
      <c r="B1741" s="90" t="s">
        <v>92</v>
      </c>
      <c r="C1741" s="89" t="s">
        <v>86</v>
      </c>
      <c r="D1741" s="89" t="s">
        <v>2842</v>
      </c>
      <c r="E1741" s="76" t="s">
        <v>114</v>
      </c>
      <c r="F1741" s="76" t="str">
        <f>VLOOKUP(E1741,Lookup!$A$1:$B$68,2,FALSE)</f>
        <v>Integrated Surgery</v>
      </c>
      <c r="G1741" s="89" t="s">
        <v>3328</v>
      </c>
      <c r="H1741" s="76" t="s">
        <v>4904</v>
      </c>
      <c r="I1741" s="76" t="s">
        <v>3329</v>
      </c>
      <c r="J1741" s="91">
        <v>45470</v>
      </c>
      <c r="K1741" s="91">
        <v>45470</v>
      </c>
      <c r="L1741" s="89"/>
      <c r="M1741" s="89" t="s">
        <v>5105</v>
      </c>
      <c r="N1741" s="89" t="s">
        <v>5104</v>
      </c>
      <c r="O1741" s="89" t="s">
        <v>88</v>
      </c>
      <c r="P1741" s="89" t="s">
        <v>158</v>
      </c>
      <c r="Q1741" s="89" t="s">
        <v>89</v>
      </c>
      <c r="R1741" s="92" t="s">
        <v>91</v>
      </c>
      <c r="S1741" s="93" t="s">
        <v>91</v>
      </c>
      <c r="T1741" s="89"/>
      <c r="U1741" s="89" t="s">
        <v>6081</v>
      </c>
      <c r="V1741" s="89"/>
      <c r="W1741" s="89"/>
      <c r="X1741" s="89"/>
      <c r="Y1741" s="91"/>
    </row>
    <row r="1742" spans="1:25" x14ac:dyDescent="0.25">
      <c r="A1742" s="89">
        <v>58384</v>
      </c>
      <c r="B1742" s="90" t="s">
        <v>92</v>
      </c>
      <c r="C1742" s="89" t="s">
        <v>86</v>
      </c>
      <c r="D1742" s="89" t="s">
        <v>2723</v>
      </c>
      <c r="E1742" s="76" t="s">
        <v>36</v>
      </c>
      <c r="F1742" s="76" t="str">
        <f>VLOOKUP(E1742,Lookup!$A$1:$B$68,2,FALSE)</f>
        <v>Emergency Flow / ED</v>
      </c>
      <c r="G1742" s="89" t="s">
        <v>5810</v>
      </c>
      <c r="H1742" s="76" t="s">
        <v>5811</v>
      </c>
      <c r="J1742" s="91">
        <v>45470</v>
      </c>
      <c r="K1742" s="91">
        <v>45470</v>
      </c>
      <c r="L1742" s="89"/>
      <c r="M1742" s="89" t="s">
        <v>6082</v>
      </c>
      <c r="N1742" s="89" t="s">
        <v>6083</v>
      </c>
      <c r="O1742" s="89" t="s">
        <v>88</v>
      </c>
      <c r="P1742" s="89" t="s">
        <v>90</v>
      </c>
      <c r="Q1742" s="89" t="s">
        <v>89</v>
      </c>
      <c r="R1742" s="92" t="s">
        <v>91</v>
      </c>
      <c r="S1742" s="93" t="s">
        <v>91</v>
      </c>
      <c r="T1742" s="89"/>
      <c r="U1742" s="89" t="s">
        <v>2960</v>
      </c>
      <c r="V1742" s="89"/>
      <c r="W1742" s="89"/>
      <c r="X1742" s="89"/>
      <c r="Y1742" s="91"/>
    </row>
    <row r="1743" spans="1:25" x14ac:dyDescent="0.25">
      <c r="A1743" s="89">
        <v>58359</v>
      </c>
      <c r="B1743" s="90" t="s">
        <v>85</v>
      </c>
      <c r="C1743" s="89" t="s">
        <v>86</v>
      </c>
      <c r="D1743" s="89" t="s">
        <v>2726</v>
      </c>
      <c r="E1743" s="76" t="s">
        <v>138</v>
      </c>
      <c r="F1743" s="76" t="str">
        <f>VLOOKUP(E1743,Lookup!$A$1:$B$68,2,FALSE)</f>
        <v>Specialist Surgery</v>
      </c>
      <c r="G1743" s="89" t="s">
        <v>2727</v>
      </c>
      <c r="H1743" s="76" t="s">
        <v>4904</v>
      </c>
      <c r="I1743" s="76" t="s">
        <v>3257</v>
      </c>
      <c r="J1743" s="91">
        <v>45470</v>
      </c>
      <c r="K1743" s="91">
        <v>45470</v>
      </c>
      <c r="L1743" s="89" t="s">
        <v>5111</v>
      </c>
      <c r="M1743" s="89" t="s">
        <v>5110</v>
      </c>
      <c r="N1743" s="89" t="s">
        <v>5109</v>
      </c>
      <c r="O1743" s="89" t="s">
        <v>88</v>
      </c>
      <c r="P1743" s="89" t="s">
        <v>158</v>
      </c>
      <c r="Q1743" s="89" t="s">
        <v>157</v>
      </c>
      <c r="R1743" s="92" t="s">
        <v>91</v>
      </c>
      <c r="S1743" s="89"/>
      <c r="T1743" s="89"/>
      <c r="U1743" s="89"/>
      <c r="V1743" s="89"/>
      <c r="W1743" s="89"/>
      <c r="X1743" s="89"/>
      <c r="Y1743" s="91"/>
    </row>
    <row r="1744" spans="1:25" x14ac:dyDescent="0.25">
      <c r="A1744" s="89">
        <v>58365</v>
      </c>
      <c r="B1744" s="108" t="s">
        <v>1895</v>
      </c>
      <c r="C1744" s="89" t="s">
        <v>86</v>
      </c>
      <c r="D1744" s="89" t="s">
        <v>5108</v>
      </c>
      <c r="E1744" s="76" t="s">
        <v>1896</v>
      </c>
      <c r="F1744" s="76" t="str">
        <f>VLOOKUP(E1744,Lookup!$A$1:$B$68,2,FALSE)</f>
        <v>Data Quality</v>
      </c>
      <c r="G1744" s="89" t="s">
        <v>2844</v>
      </c>
      <c r="H1744" s="76" t="s">
        <v>4904</v>
      </c>
      <c r="I1744" s="76" t="s">
        <v>3224</v>
      </c>
      <c r="J1744" s="91">
        <v>45470</v>
      </c>
      <c r="K1744" s="91">
        <v>45470</v>
      </c>
      <c r="L1744" s="89"/>
      <c r="M1744" s="89" t="s">
        <v>5107</v>
      </c>
      <c r="N1744" s="89" t="s">
        <v>5106</v>
      </c>
      <c r="O1744" s="89" t="s">
        <v>210</v>
      </c>
      <c r="P1744" s="89" t="s">
        <v>243</v>
      </c>
      <c r="Q1744" s="89" t="s">
        <v>244</v>
      </c>
      <c r="R1744" s="94" t="s">
        <v>99</v>
      </c>
      <c r="S1744" s="89"/>
      <c r="T1744" s="89"/>
      <c r="U1744" s="89"/>
      <c r="V1744" s="89"/>
      <c r="W1744" s="89"/>
      <c r="X1744" s="89"/>
      <c r="Y1744" s="91"/>
    </row>
    <row r="1745" spans="1:25" x14ac:dyDescent="0.25">
      <c r="A1745" s="89">
        <v>58333</v>
      </c>
      <c r="B1745" s="90" t="s">
        <v>92</v>
      </c>
      <c r="C1745" s="89" t="s">
        <v>86</v>
      </c>
      <c r="D1745" s="89" t="s">
        <v>2811</v>
      </c>
      <c r="E1745" s="76" t="s">
        <v>204</v>
      </c>
      <c r="F1745" s="76" t="str">
        <f>VLOOKUP(E1745,Lookup!$A$1:$B$68,2,FALSE)</f>
        <v>Medicine</v>
      </c>
      <c r="G1745" s="89" t="s">
        <v>2812</v>
      </c>
      <c r="H1745" s="76" t="s">
        <v>4904</v>
      </c>
      <c r="I1745" s="76" t="s">
        <v>3231</v>
      </c>
      <c r="J1745" s="91">
        <v>45470</v>
      </c>
      <c r="K1745" s="91">
        <v>45470</v>
      </c>
      <c r="L1745" s="89"/>
      <c r="M1745" s="89" t="s">
        <v>5092</v>
      </c>
      <c r="N1745" s="89" t="s">
        <v>2322</v>
      </c>
      <c r="O1745" s="89" t="s">
        <v>127</v>
      </c>
      <c r="P1745" s="89" t="s">
        <v>145</v>
      </c>
      <c r="Q1745" s="89" t="s">
        <v>149</v>
      </c>
      <c r="R1745" s="92" t="s">
        <v>91</v>
      </c>
      <c r="S1745" s="93" t="s">
        <v>91</v>
      </c>
      <c r="T1745" s="89"/>
      <c r="U1745" s="89" t="s">
        <v>3034</v>
      </c>
      <c r="V1745" s="89"/>
      <c r="W1745" s="89"/>
      <c r="X1745" s="89"/>
      <c r="Y1745" s="91"/>
    </row>
    <row r="1746" spans="1:25" x14ac:dyDescent="0.25">
      <c r="A1746" s="89">
        <v>58325</v>
      </c>
      <c r="B1746" s="90" t="s">
        <v>183</v>
      </c>
      <c r="C1746" s="89" t="s">
        <v>86</v>
      </c>
      <c r="D1746" s="89" t="s">
        <v>2709</v>
      </c>
      <c r="E1746" s="76" t="s">
        <v>122</v>
      </c>
      <c r="F1746" s="76" t="str">
        <f>VLOOKUP(E1746,Lookup!$A$1:$B$68,2,FALSE)</f>
        <v>Integrated Surgery</v>
      </c>
      <c r="G1746" s="89" t="s">
        <v>2736</v>
      </c>
      <c r="H1746" s="76" t="s">
        <v>4904</v>
      </c>
      <c r="I1746" s="76" t="s">
        <v>3230</v>
      </c>
      <c r="J1746" s="91">
        <v>45470</v>
      </c>
      <c r="K1746" s="91">
        <v>45470</v>
      </c>
      <c r="L1746" s="89" t="s">
        <v>5118</v>
      </c>
      <c r="M1746" s="89" t="s">
        <v>5117</v>
      </c>
      <c r="N1746" s="89" t="s">
        <v>5116</v>
      </c>
      <c r="O1746" s="89" t="s">
        <v>135</v>
      </c>
      <c r="P1746" s="89" t="s">
        <v>136</v>
      </c>
      <c r="Q1746" s="89" t="s">
        <v>339</v>
      </c>
      <c r="R1746" s="92" t="s">
        <v>91</v>
      </c>
      <c r="S1746" s="89"/>
      <c r="T1746" s="105" t="s">
        <v>99</v>
      </c>
      <c r="U1746" s="89" t="s">
        <v>6087</v>
      </c>
      <c r="V1746" s="89" t="s">
        <v>6088</v>
      </c>
      <c r="W1746" s="89"/>
      <c r="X1746" s="89" t="s">
        <v>6089</v>
      </c>
      <c r="Y1746" s="91"/>
    </row>
    <row r="1747" spans="1:25" x14ac:dyDescent="0.25">
      <c r="A1747" s="89">
        <v>58371</v>
      </c>
      <c r="B1747" s="90" t="s">
        <v>183</v>
      </c>
      <c r="C1747" s="89" t="s">
        <v>155</v>
      </c>
      <c r="D1747" s="89" t="s">
        <v>2726</v>
      </c>
      <c r="E1747" s="76" t="s">
        <v>138</v>
      </c>
      <c r="F1747" s="76" t="str">
        <f>VLOOKUP(E1747,Lookup!$A$1:$B$68,2,FALSE)</f>
        <v>Specialist Surgery</v>
      </c>
      <c r="G1747" s="89" t="s">
        <v>2832</v>
      </c>
      <c r="H1747" s="76" t="s">
        <v>4904</v>
      </c>
      <c r="I1747" s="76" t="s">
        <v>3272</v>
      </c>
      <c r="J1747" s="91">
        <v>45470</v>
      </c>
      <c r="K1747" s="91">
        <v>45470</v>
      </c>
      <c r="L1747" s="89" t="s">
        <v>4755</v>
      </c>
      <c r="M1747" s="89" t="s">
        <v>5121</v>
      </c>
      <c r="N1747" s="89" t="s">
        <v>5120</v>
      </c>
      <c r="O1747" s="89" t="s">
        <v>135</v>
      </c>
      <c r="P1747" s="89" t="s">
        <v>337</v>
      </c>
      <c r="Q1747" s="89" t="s">
        <v>338</v>
      </c>
      <c r="R1747" s="94" t="s">
        <v>99</v>
      </c>
      <c r="S1747" s="93" t="s">
        <v>91</v>
      </c>
      <c r="T1747" s="101" t="s">
        <v>91</v>
      </c>
      <c r="U1747" s="89" t="s">
        <v>6092</v>
      </c>
      <c r="V1747" s="89" t="s">
        <v>6093</v>
      </c>
      <c r="W1747" s="89"/>
      <c r="X1747" s="89" t="s">
        <v>6094</v>
      </c>
      <c r="Y1747" s="91"/>
    </row>
    <row r="1748" spans="1:25" x14ac:dyDescent="0.25">
      <c r="A1748" s="89">
        <v>58348</v>
      </c>
      <c r="B1748" s="90" t="s">
        <v>92</v>
      </c>
      <c r="C1748" s="89" t="s">
        <v>86</v>
      </c>
      <c r="D1748" s="89" t="s">
        <v>2719</v>
      </c>
      <c r="E1748" s="76" t="s">
        <v>831</v>
      </c>
      <c r="F1748" s="76" t="str">
        <f>VLOOKUP(E1748,Lookup!$A$1:$B$68,2,FALSE)</f>
        <v>Emergency Flow / ED</v>
      </c>
      <c r="G1748" s="89" t="s">
        <v>2720</v>
      </c>
      <c r="H1748" s="76" t="s">
        <v>4904</v>
      </c>
      <c r="I1748" s="76" t="s">
        <v>3217</v>
      </c>
      <c r="J1748" s="91">
        <v>45470</v>
      </c>
      <c r="K1748" s="91">
        <v>45470</v>
      </c>
      <c r="L1748" s="89"/>
      <c r="M1748" s="89" t="s">
        <v>5119</v>
      </c>
      <c r="N1748" s="89" t="s">
        <v>2316</v>
      </c>
      <c r="O1748" s="89" t="s">
        <v>127</v>
      </c>
      <c r="P1748" s="89" t="s">
        <v>145</v>
      </c>
      <c r="Q1748" s="89" t="s">
        <v>146</v>
      </c>
      <c r="R1748" s="92" t="s">
        <v>91</v>
      </c>
      <c r="S1748" s="93" t="s">
        <v>91</v>
      </c>
      <c r="T1748" s="89"/>
      <c r="U1748" s="89" t="s">
        <v>2960</v>
      </c>
      <c r="V1748" s="89"/>
      <c r="W1748" s="89"/>
      <c r="X1748" s="89"/>
      <c r="Y1748" s="91"/>
    </row>
    <row r="1749" spans="1:25" x14ac:dyDescent="0.25">
      <c r="A1749" s="89">
        <v>58370</v>
      </c>
      <c r="B1749" s="90" t="s">
        <v>183</v>
      </c>
      <c r="C1749" s="89" t="s">
        <v>86</v>
      </c>
      <c r="D1749" s="89" t="s">
        <v>2706</v>
      </c>
      <c r="E1749" s="76" t="s">
        <v>169</v>
      </c>
      <c r="F1749" s="76" t="str">
        <f>VLOOKUP(E1749,Lookup!$A$1:$B$68,2,FALSE)</f>
        <v>Integrated Surgery</v>
      </c>
      <c r="G1749" s="89" t="s">
        <v>2745</v>
      </c>
      <c r="H1749" s="76" t="s">
        <v>4904</v>
      </c>
      <c r="I1749" s="76" t="s">
        <v>3279</v>
      </c>
      <c r="J1749" s="91">
        <v>45470</v>
      </c>
      <c r="K1749" s="91">
        <v>45470</v>
      </c>
      <c r="L1749" s="89" t="s">
        <v>5115</v>
      </c>
      <c r="M1749" s="89" t="s">
        <v>5114</v>
      </c>
      <c r="N1749" s="89" t="s">
        <v>5113</v>
      </c>
      <c r="O1749" s="89" t="s">
        <v>88</v>
      </c>
      <c r="P1749" s="89" t="s">
        <v>90</v>
      </c>
      <c r="Q1749" s="89" t="s">
        <v>157</v>
      </c>
      <c r="R1749" s="92" t="s">
        <v>91</v>
      </c>
      <c r="S1749" s="93" t="s">
        <v>91</v>
      </c>
      <c r="T1749" s="89"/>
      <c r="U1749" s="89" t="s">
        <v>5112</v>
      </c>
      <c r="V1749" s="89"/>
      <c r="W1749" s="89"/>
      <c r="X1749" s="89"/>
      <c r="Y1749" s="91"/>
    </row>
    <row r="1750" spans="1:25" x14ac:dyDescent="0.25">
      <c r="A1750" s="89">
        <v>58388</v>
      </c>
      <c r="B1750" s="90" t="s">
        <v>92</v>
      </c>
      <c r="C1750" s="89" t="s">
        <v>155</v>
      </c>
      <c r="D1750" s="89" t="s">
        <v>2710</v>
      </c>
      <c r="E1750" s="76" t="s">
        <v>126</v>
      </c>
      <c r="F1750" s="76" t="str">
        <f>VLOOKUP(E1750,Lookup!$A$1:$B$68,2,FALSE)</f>
        <v>Emergency Flow / ED</v>
      </c>
      <c r="G1750" s="89" t="s">
        <v>2711</v>
      </c>
      <c r="H1750" s="76" t="s">
        <v>4904</v>
      </c>
      <c r="I1750" s="76" t="s">
        <v>3243</v>
      </c>
      <c r="J1750" s="91">
        <v>45471</v>
      </c>
      <c r="K1750" s="91">
        <v>45457</v>
      </c>
      <c r="L1750" s="89" t="s">
        <v>4837</v>
      </c>
      <c r="M1750" s="89" t="s">
        <v>5091</v>
      </c>
      <c r="N1750" s="89" t="s">
        <v>5090</v>
      </c>
      <c r="O1750" s="89" t="s">
        <v>5089</v>
      </c>
      <c r="P1750" s="89" t="s">
        <v>5088</v>
      </c>
      <c r="Q1750" s="89" t="s">
        <v>5087</v>
      </c>
      <c r="R1750" s="96" t="s">
        <v>104</v>
      </c>
      <c r="S1750" s="93" t="s">
        <v>91</v>
      </c>
      <c r="T1750" s="89"/>
      <c r="U1750" s="89" t="s">
        <v>3034</v>
      </c>
      <c r="V1750" s="89"/>
      <c r="W1750" s="89"/>
      <c r="X1750" s="89"/>
      <c r="Y1750" s="91"/>
    </row>
    <row r="1751" spans="1:25" x14ac:dyDescent="0.25">
      <c r="A1751" s="89">
        <v>58398</v>
      </c>
      <c r="B1751" s="90" t="s">
        <v>92</v>
      </c>
      <c r="C1751" s="89" t="s">
        <v>86</v>
      </c>
      <c r="D1751" s="89" t="s">
        <v>2719</v>
      </c>
      <c r="E1751" s="76" t="s">
        <v>831</v>
      </c>
      <c r="F1751" s="76" t="str">
        <f>VLOOKUP(E1751,Lookup!$A$1:$B$68,2,FALSE)</f>
        <v>Emergency Flow / ED</v>
      </c>
      <c r="G1751" s="89" t="s">
        <v>2720</v>
      </c>
      <c r="H1751" s="76" t="s">
        <v>4904</v>
      </c>
      <c r="I1751" s="76" t="s">
        <v>3217</v>
      </c>
      <c r="J1751" s="91">
        <v>45471</v>
      </c>
      <c r="K1751" s="91">
        <v>45462</v>
      </c>
      <c r="L1751" s="89" t="s">
        <v>4798</v>
      </c>
      <c r="M1751" s="89" t="s">
        <v>6023</v>
      </c>
      <c r="N1751" s="89" t="s">
        <v>5086</v>
      </c>
      <c r="O1751" s="89" t="s">
        <v>153</v>
      </c>
      <c r="P1751" s="89" t="s">
        <v>154</v>
      </c>
      <c r="Q1751" s="89" t="s">
        <v>249</v>
      </c>
      <c r="R1751" s="102" t="s">
        <v>171</v>
      </c>
      <c r="S1751" s="98" t="s">
        <v>99</v>
      </c>
      <c r="T1751" s="89"/>
      <c r="U1751" s="89" t="s">
        <v>3095</v>
      </c>
      <c r="V1751" s="89"/>
      <c r="W1751" s="89"/>
      <c r="X1751" s="89"/>
      <c r="Y1751" s="91"/>
    </row>
    <row r="1752" spans="1:25" x14ac:dyDescent="0.25">
      <c r="A1752" s="89">
        <v>58427</v>
      </c>
      <c r="B1752" s="90" t="s">
        <v>183</v>
      </c>
      <c r="C1752" s="89" t="s">
        <v>125</v>
      </c>
      <c r="D1752" s="89" t="s">
        <v>2730</v>
      </c>
      <c r="E1752" s="76" t="s">
        <v>861</v>
      </c>
      <c r="F1752" s="76" t="str">
        <f>VLOOKUP(E1752,Lookup!$A$1:$B$68,2,FALSE)</f>
        <v>Radiology</v>
      </c>
      <c r="G1752" s="89" t="s">
        <v>2815</v>
      </c>
      <c r="H1752" s="76" t="s">
        <v>4904</v>
      </c>
      <c r="I1752" s="76" t="s">
        <v>3235</v>
      </c>
      <c r="J1752" s="91">
        <v>45471</v>
      </c>
      <c r="K1752" s="91">
        <v>45469</v>
      </c>
      <c r="L1752" s="89"/>
      <c r="M1752" s="89" t="s">
        <v>5078</v>
      </c>
      <c r="N1752" s="89" t="s">
        <v>5077</v>
      </c>
      <c r="O1752" s="89" t="s">
        <v>153</v>
      </c>
      <c r="P1752" s="89" t="s">
        <v>5076</v>
      </c>
      <c r="Q1752" s="89" t="s">
        <v>5075</v>
      </c>
      <c r="R1752" s="94" t="s">
        <v>99</v>
      </c>
      <c r="S1752" s="93" t="s">
        <v>91</v>
      </c>
      <c r="T1752" s="105" t="s">
        <v>99</v>
      </c>
      <c r="U1752" s="89" t="s">
        <v>6069</v>
      </c>
      <c r="V1752" s="89" t="s">
        <v>6070</v>
      </c>
      <c r="W1752" s="89"/>
      <c r="X1752" s="89" t="s">
        <v>6071</v>
      </c>
      <c r="Y1752" s="91"/>
    </row>
    <row r="1753" spans="1:25" x14ac:dyDescent="0.25">
      <c r="A1753" s="89">
        <v>58430</v>
      </c>
      <c r="B1753" s="90" t="s">
        <v>183</v>
      </c>
      <c r="C1753" s="89" t="s">
        <v>86</v>
      </c>
      <c r="D1753" s="89" t="s">
        <v>2730</v>
      </c>
      <c r="E1753" s="76" t="s">
        <v>861</v>
      </c>
      <c r="F1753" s="76" t="str">
        <f>VLOOKUP(E1753,Lookup!$A$1:$B$68,2,FALSE)</f>
        <v>Radiology</v>
      </c>
      <c r="G1753" s="89" t="s">
        <v>2815</v>
      </c>
      <c r="H1753" s="76" t="s">
        <v>4904</v>
      </c>
      <c r="I1753" s="76" t="s">
        <v>3235</v>
      </c>
      <c r="J1753" s="91">
        <v>45471</v>
      </c>
      <c r="K1753" s="91">
        <v>45469</v>
      </c>
      <c r="L1753" s="89"/>
      <c r="M1753" s="89" t="s">
        <v>5080</v>
      </c>
      <c r="N1753" s="89" t="s">
        <v>5079</v>
      </c>
      <c r="O1753" s="89" t="s">
        <v>115</v>
      </c>
      <c r="P1753" s="89" t="s">
        <v>116</v>
      </c>
      <c r="Q1753" s="89" t="s">
        <v>2264</v>
      </c>
      <c r="R1753" s="92" t="s">
        <v>91</v>
      </c>
      <c r="S1753" s="93" t="s">
        <v>91</v>
      </c>
      <c r="T1753" s="89"/>
      <c r="U1753" s="89" t="s">
        <v>6075</v>
      </c>
      <c r="V1753" s="89"/>
      <c r="W1753" s="89"/>
      <c r="X1753" s="89"/>
      <c r="Y1753" s="91"/>
    </row>
    <row r="1754" spans="1:25" x14ac:dyDescent="0.25">
      <c r="A1754" s="89">
        <v>58395</v>
      </c>
      <c r="B1754" s="90" t="s">
        <v>92</v>
      </c>
      <c r="C1754" s="89" t="s">
        <v>86</v>
      </c>
      <c r="D1754" s="89" t="s">
        <v>2719</v>
      </c>
      <c r="E1754" s="76" t="s">
        <v>831</v>
      </c>
      <c r="F1754" s="76" t="str">
        <f>VLOOKUP(E1754,Lookup!$A$1:$B$68,2,FALSE)</f>
        <v>Emergency Flow / ED</v>
      </c>
      <c r="G1754" s="89" t="s">
        <v>2720</v>
      </c>
      <c r="H1754" s="76" t="s">
        <v>4904</v>
      </c>
      <c r="I1754" s="76" t="s">
        <v>3217</v>
      </c>
      <c r="J1754" s="91">
        <v>45471</v>
      </c>
      <c r="K1754" s="91">
        <v>45470</v>
      </c>
      <c r="L1754" s="89" t="s">
        <v>4807</v>
      </c>
      <c r="M1754" s="89" t="s">
        <v>5074</v>
      </c>
      <c r="N1754" s="89" t="s">
        <v>5073</v>
      </c>
      <c r="O1754" s="89" t="s">
        <v>88</v>
      </c>
      <c r="P1754" s="89" t="s">
        <v>4909</v>
      </c>
      <c r="Q1754" s="89" t="s">
        <v>4908</v>
      </c>
      <c r="R1754" s="92" t="s">
        <v>91</v>
      </c>
      <c r="S1754" s="93" t="s">
        <v>91</v>
      </c>
      <c r="T1754" s="89"/>
      <c r="U1754" s="89" t="s">
        <v>2960</v>
      </c>
      <c r="V1754" s="89"/>
      <c r="W1754" s="89"/>
      <c r="X1754" s="89"/>
      <c r="Y1754" s="91"/>
    </row>
    <row r="1755" spans="1:25" x14ac:dyDescent="0.25">
      <c r="A1755" s="89">
        <v>58392</v>
      </c>
      <c r="B1755" s="90" t="s">
        <v>85</v>
      </c>
      <c r="C1755" s="89" t="s">
        <v>86</v>
      </c>
      <c r="D1755" s="89" t="s">
        <v>2723</v>
      </c>
      <c r="E1755" s="76" t="s">
        <v>36</v>
      </c>
      <c r="F1755" s="76" t="str">
        <f>VLOOKUP(E1755,Lookup!$A$1:$B$68,2,FALSE)</f>
        <v>Emergency Flow / ED</v>
      </c>
      <c r="G1755" s="89" t="s">
        <v>2724</v>
      </c>
      <c r="H1755" s="76" t="s">
        <v>4904</v>
      </c>
      <c r="I1755" s="76" t="s">
        <v>36</v>
      </c>
      <c r="J1755" s="91">
        <v>45471</v>
      </c>
      <c r="K1755" s="91">
        <v>45470</v>
      </c>
      <c r="L1755" s="89" t="s">
        <v>5072</v>
      </c>
      <c r="M1755" s="89" t="s">
        <v>5071</v>
      </c>
      <c r="N1755" s="89" t="s">
        <v>5070</v>
      </c>
      <c r="O1755" s="89" t="s">
        <v>135</v>
      </c>
      <c r="P1755" s="89" t="s">
        <v>136</v>
      </c>
      <c r="Q1755" s="89" t="s">
        <v>209</v>
      </c>
      <c r="R1755" s="96" t="s">
        <v>104</v>
      </c>
      <c r="S1755" s="100" t="s">
        <v>104</v>
      </c>
      <c r="T1755" s="99" t="s">
        <v>104</v>
      </c>
      <c r="U1755" s="89" t="s">
        <v>6084</v>
      </c>
      <c r="V1755" s="89" t="s">
        <v>6085</v>
      </c>
      <c r="W1755" s="89"/>
      <c r="X1755" s="89" t="s">
        <v>6086</v>
      </c>
      <c r="Y1755" s="91"/>
    </row>
    <row r="1756" spans="1:25" x14ac:dyDescent="0.25">
      <c r="A1756" s="89">
        <v>58390</v>
      </c>
      <c r="B1756" s="90" t="s">
        <v>183</v>
      </c>
      <c r="C1756" s="89" t="s">
        <v>155</v>
      </c>
      <c r="D1756" s="89" t="s">
        <v>2746</v>
      </c>
      <c r="E1756" s="76" t="s">
        <v>110</v>
      </c>
      <c r="F1756" s="76" t="str">
        <f>VLOOKUP(E1756,Lookup!$A$1:$B$68,2,FALSE)</f>
        <v>Medicine</v>
      </c>
      <c r="G1756" s="89" t="s">
        <v>2738</v>
      </c>
      <c r="H1756" s="76" t="s">
        <v>4904</v>
      </c>
      <c r="I1756" s="76" t="s">
        <v>3229</v>
      </c>
      <c r="J1756" s="91">
        <v>45471</v>
      </c>
      <c r="K1756" s="91">
        <v>45470</v>
      </c>
      <c r="L1756" s="89" t="s">
        <v>4828</v>
      </c>
      <c r="M1756" s="89" t="s">
        <v>5069</v>
      </c>
      <c r="N1756" s="89" t="s">
        <v>5068</v>
      </c>
      <c r="O1756" s="89" t="s">
        <v>4942</v>
      </c>
      <c r="P1756" s="89" t="s">
        <v>360</v>
      </c>
      <c r="Q1756" s="89" t="s">
        <v>361</v>
      </c>
      <c r="R1756" s="96" t="s">
        <v>104</v>
      </c>
      <c r="S1756" s="93" t="s">
        <v>91</v>
      </c>
      <c r="T1756" s="101" t="s">
        <v>91</v>
      </c>
      <c r="U1756" s="89" t="s">
        <v>6095</v>
      </c>
      <c r="V1756" s="89" t="s">
        <v>6096</v>
      </c>
      <c r="W1756" s="89"/>
      <c r="X1756" s="89" t="s">
        <v>6097</v>
      </c>
      <c r="Y1756" s="91"/>
    </row>
    <row r="1757" spans="1:25" x14ac:dyDescent="0.25">
      <c r="A1757" s="89">
        <v>58431</v>
      </c>
      <c r="B1757" s="90" t="s">
        <v>92</v>
      </c>
      <c r="C1757" s="89" t="s">
        <v>125</v>
      </c>
      <c r="D1757" s="89" t="s">
        <v>2813</v>
      </c>
      <c r="E1757" s="76" t="s">
        <v>1675</v>
      </c>
      <c r="F1757" s="76" t="str">
        <f>VLOOKUP(E1757,Lookup!$A$1:$B$68,2,FALSE)</f>
        <v>Pathology</v>
      </c>
      <c r="G1757" s="89" t="s">
        <v>5061</v>
      </c>
      <c r="H1757" s="76" t="s">
        <v>4923</v>
      </c>
      <c r="I1757" s="76" t="s">
        <v>5060</v>
      </c>
      <c r="J1757" s="91">
        <v>45471</v>
      </c>
      <c r="K1757" s="91">
        <v>45471</v>
      </c>
      <c r="L1757" s="89" t="s">
        <v>4798</v>
      </c>
      <c r="M1757" s="89" t="s">
        <v>5059</v>
      </c>
      <c r="N1757" s="89" t="s">
        <v>5058</v>
      </c>
      <c r="O1757" s="89" t="s">
        <v>900</v>
      </c>
      <c r="P1757" s="89" t="s">
        <v>901</v>
      </c>
      <c r="Q1757" s="89" t="s">
        <v>5057</v>
      </c>
      <c r="R1757" s="92" t="s">
        <v>91</v>
      </c>
      <c r="S1757" s="93" t="s">
        <v>91</v>
      </c>
      <c r="T1757" s="89"/>
      <c r="U1757" s="89" t="s">
        <v>5056</v>
      </c>
      <c r="V1757" s="89"/>
      <c r="W1757" s="89"/>
      <c r="X1757" s="89"/>
      <c r="Y1757" s="91"/>
    </row>
    <row r="1758" spans="1:25" x14ac:dyDescent="0.25">
      <c r="A1758" s="89">
        <v>58401</v>
      </c>
      <c r="B1758" s="90" t="s">
        <v>92</v>
      </c>
      <c r="C1758" s="89" t="s">
        <v>86</v>
      </c>
      <c r="D1758" s="89" t="s">
        <v>2811</v>
      </c>
      <c r="E1758" s="76" t="s">
        <v>204</v>
      </c>
      <c r="F1758" s="76" t="str">
        <f>VLOOKUP(E1758,Lookup!$A$1:$B$68,2,FALSE)</f>
        <v>Medicine</v>
      </c>
      <c r="G1758" s="89" t="s">
        <v>2812</v>
      </c>
      <c r="H1758" s="76" t="s">
        <v>4904</v>
      </c>
      <c r="I1758" s="76" t="s">
        <v>3231</v>
      </c>
      <c r="J1758" s="91">
        <v>45471</v>
      </c>
      <c r="K1758" s="91">
        <v>45471</v>
      </c>
      <c r="L1758" s="89"/>
      <c r="M1758" s="89" t="s">
        <v>5055</v>
      </c>
      <c r="N1758" s="89" t="s">
        <v>2316</v>
      </c>
      <c r="O1758" s="89" t="s">
        <v>127</v>
      </c>
      <c r="P1758" s="89" t="s">
        <v>145</v>
      </c>
      <c r="Q1758" s="89" t="s">
        <v>146</v>
      </c>
      <c r="R1758" s="92" t="s">
        <v>91</v>
      </c>
      <c r="S1758" s="93" t="s">
        <v>91</v>
      </c>
      <c r="T1758" s="89"/>
      <c r="U1758" s="89" t="s">
        <v>3095</v>
      </c>
      <c r="V1758" s="89"/>
      <c r="W1758" s="89"/>
      <c r="X1758" s="89"/>
      <c r="Y1758" s="91"/>
    </row>
    <row r="1759" spans="1:25" x14ac:dyDescent="0.25">
      <c r="A1759" s="89">
        <v>58413</v>
      </c>
      <c r="B1759" s="90" t="s">
        <v>92</v>
      </c>
      <c r="C1759" s="89" t="s">
        <v>86</v>
      </c>
      <c r="D1759" s="89" t="s">
        <v>2811</v>
      </c>
      <c r="E1759" s="76" t="s">
        <v>204</v>
      </c>
      <c r="F1759" s="76" t="str">
        <f>VLOOKUP(E1759,Lookup!$A$1:$B$68,2,FALSE)</f>
        <v>Medicine</v>
      </c>
      <c r="G1759" s="89" t="s">
        <v>2812</v>
      </c>
      <c r="H1759" s="76" t="s">
        <v>4904</v>
      </c>
      <c r="I1759" s="76" t="s">
        <v>3231</v>
      </c>
      <c r="J1759" s="91">
        <v>45471</v>
      </c>
      <c r="K1759" s="91">
        <v>45471</v>
      </c>
      <c r="L1759" s="89"/>
      <c r="M1759" s="89" t="s">
        <v>5047</v>
      </c>
      <c r="N1759" s="89" t="s">
        <v>2322</v>
      </c>
      <c r="O1759" s="89" t="s">
        <v>127</v>
      </c>
      <c r="P1759" s="89" t="s">
        <v>145</v>
      </c>
      <c r="Q1759" s="89" t="s">
        <v>149</v>
      </c>
      <c r="R1759" s="92" t="s">
        <v>91</v>
      </c>
      <c r="S1759" s="93" t="s">
        <v>91</v>
      </c>
      <c r="T1759" s="89"/>
      <c r="U1759" s="89" t="s">
        <v>3095</v>
      </c>
      <c r="V1759" s="89"/>
      <c r="W1759" s="89"/>
      <c r="X1759" s="89"/>
      <c r="Y1759" s="91"/>
    </row>
    <row r="1760" spans="1:25" x14ac:dyDescent="0.25">
      <c r="A1760" s="89">
        <v>58448</v>
      </c>
      <c r="B1760" s="90" t="s">
        <v>92</v>
      </c>
      <c r="C1760" s="89" t="s">
        <v>86</v>
      </c>
      <c r="D1760" s="89" t="s">
        <v>2737</v>
      </c>
      <c r="E1760" s="76" t="s">
        <v>230</v>
      </c>
      <c r="F1760" s="76" t="str">
        <f>VLOOKUP(E1760,Lookup!$A$1:$B$68,2,FALSE)</f>
        <v>Medicine</v>
      </c>
      <c r="G1760" s="89" t="s">
        <v>2738</v>
      </c>
      <c r="H1760" s="76" t="s">
        <v>4904</v>
      </c>
      <c r="I1760" s="76" t="s">
        <v>3229</v>
      </c>
      <c r="J1760" s="91">
        <v>45471</v>
      </c>
      <c r="K1760" s="91">
        <v>45471</v>
      </c>
      <c r="L1760" s="89"/>
      <c r="M1760" s="89" t="s">
        <v>6099</v>
      </c>
      <c r="N1760" s="89" t="s">
        <v>5063</v>
      </c>
      <c r="O1760" s="89" t="s">
        <v>88</v>
      </c>
      <c r="P1760" s="89" t="s">
        <v>90</v>
      </c>
      <c r="Q1760" s="89" t="s">
        <v>4936</v>
      </c>
      <c r="R1760" s="96" t="s">
        <v>104</v>
      </c>
      <c r="S1760" s="93" t="s">
        <v>91</v>
      </c>
      <c r="T1760" s="89"/>
      <c r="U1760" s="89" t="s">
        <v>5062</v>
      </c>
      <c r="V1760" s="89"/>
      <c r="W1760" s="89"/>
      <c r="X1760" s="89"/>
      <c r="Y1760" s="91"/>
    </row>
    <row r="1761" spans="1:25" x14ac:dyDescent="0.25">
      <c r="A1761" s="89">
        <v>58397</v>
      </c>
      <c r="B1761" s="90" t="s">
        <v>92</v>
      </c>
      <c r="C1761" s="89" t="s">
        <v>86</v>
      </c>
      <c r="D1761" s="89" t="s">
        <v>2710</v>
      </c>
      <c r="E1761" s="76" t="s">
        <v>126</v>
      </c>
      <c r="F1761" s="76" t="str">
        <f>VLOOKUP(E1761,Lookup!$A$1:$B$68,2,FALSE)</f>
        <v>Emergency Flow / ED</v>
      </c>
      <c r="G1761" s="89" t="s">
        <v>2732</v>
      </c>
      <c r="H1761" s="76" t="s">
        <v>4904</v>
      </c>
      <c r="I1761" s="76" t="s">
        <v>3240</v>
      </c>
      <c r="J1761" s="91">
        <v>45471</v>
      </c>
      <c r="K1761" s="91">
        <v>45471</v>
      </c>
      <c r="L1761" s="89"/>
      <c r="M1761" s="89" t="s">
        <v>5049</v>
      </c>
      <c r="N1761" s="89" t="s">
        <v>5048</v>
      </c>
      <c r="O1761" s="89" t="s">
        <v>135</v>
      </c>
      <c r="P1761" s="89" t="s">
        <v>557</v>
      </c>
      <c r="Q1761" s="89" t="s">
        <v>558</v>
      </c>
      <c r="R1761" s="92" t="s">
        <v>91</v>
      </c>
      <c r="S1761" s="93" t="s">
        <v>91</v>
      </c>
      <c r="T1761" s="89"/>
      <c r="U1761" s="89" t="s">
        <v>3095</v>
      </c>
      <c r="V1761" s="89"/>
      <c r="W1761" s="89"/>
      <c r="X1761" s="89"/>
      <c r="Y1761" s="91"/>
    </row>
    <row r="1762" spans="1:25" x14ac:dyDescent="0.25">
      <c r="A1762" s="89">
        <v>58437</v>
      </c>
      <c r="B1762" s="90" t="s">
        <v>183</v>
      </c>
      <c r="C1762" s="89" t="s">
        <v>155</v>
      </c>
      <c r="D1762" s="89" t="s">
        <v>2819</v>
      </c>
      <c r="E1762" s="76" t="s">
        <v>245</v>
      </c>
      <c r="F1762" s="76" t="str">
        <f>VLOOKUP(E1762,Lookup!$A$1:$B$68,2,FALSE)</f>
        <v>Specialist Surgery</v>
      </c>
      <c r="G1762" s="89" t="s">
        <v>2817</v>
      </c>
      <c r="H1762" s="76" t="s">
        <v>4904</v>
      </c>
      <c r="I1762" s="76" t="s">
        <v>3299</v>
      </c>
      <c r="J1762" s="91">
        <v>45471</v>
      </c>
      <c r="K1762" s="91">
        <v>45471</v>
      </c>
      <c r="L1762" s="89" t="s">
        <v>4881</v>
      </c>
      <c r="M1762" s="89" t="s">
        <v>5051</v>
      </c>
      <c r="N1762" s="89" t="s">
        <v>5050</v>
      </c>
      <c r="O1762" s="89" t="s">
        <v>135</v>
      </c>
      <c r="P1762" s="89" t="s">
        <v>337</v>
      </c>
      <c r="Q1762" s="89" t="s">
        <v>615</v>
      </c>
      <c r="R1762" s="92" t="s">
        <v>91</v>
      </c>
      <c r="S1762" s="93" t="s">
        <v>91</v>
      </c>
      <c r="T1762" s="101" t="s">
        <v>91</v>
      </c>
      <c r="U1762" s="89" t="s">
        <v>6100</v>
      </c>
      <c r="V1762" s="89" t="s">
        <v>6101</v>
      </c>
      <c r="W1762" s="89"/>
      <c r="X1762" s="89" t="s">
        <v>6102</v>
      </c>
      <c r="Y1762" s="91"/>
    </row>
    <row r="1763" spans="1:25" x14ac:dyDescent="0.25">
      <c r="A1763" s="89">
        <v>58465</v>
      </c>
      <c r="B1763" s="90" t="s">
        <v>92</v>
      </c>
      <c r="C1763" s="89" t="s">
        <v>155</v>
      </c>
      <c r="D1763" s="89" t="s">
        <v>2710</v>
      </c>
      <c r="E1763" s="76" t="s">
        <v>126</v>
      </c>
      <c r="F1763" s="76" t="str">
        <f>VLOOKUP(E1763,Lookup!$A$1:$B$68,2,FALSE)</f>
        <v>Emergency Flow / ED</v>
      </c>
      <c r="G1763" s="89" t="s">
        <v>2732</v>
      </c>
      <c r="H1763" s="76" t="s">
        <v>4904</v>
      </c>
      <c r="I1763" s="76" t="s">
        <v>3240</v>
      </c>
      <c r="J1763" s="91">
        <v>45472</v>
      </c>
      <c r="K1763" s="91">
        <v>45471</v>
      </c>
      <c r="L1763" s="89" t="s">
        <v>4828</v>
      </c>
      <c r="M1763" s="89" t="s">
        <v>5041</v>
      </c>
      <c r="N1763" s="89" t="s">
        <v>5040</v>
      </c>
      <c r="O1763" s="89" t="s">
        <v>131</v>
      </c>
      <c r="P1763" s="89" t="s">
        <v>273</v>
      </c>
      <c r="Q1763" s="89" t="s">
        <v>274</v>
      </c>
      <c r="R1763" s="96" t="s">
        <v>104</v>
      </c>
      <c r="S1763" s="100" t="s">
        <v>104</v>
      </c>
      <c r="T1763" s="89"/>
      <c r="U1763" s="89" t="s">
        <v>3034</v>
      </c>
      <c r="V1763" s="89"/>
      <c r="W1763" s="89"/>
      <c r="X1763" s="89"/>
      <c r="Y1763" s="91"/>
    </row>
    <row r="1764" spans="1:25" x14ac:dyDescent="0.25">
      <c r="A1764" s="89">
        <v>58487</v>
      </c>
      <c r="B1764" s="90" t="s">
        <v>183</v>
      </c>
      <c r="C1764" s="89" t="s">
        <v>86</v>
      </c>
      <c r="D1764" s="89" t="s">
        <v>2716</v>
      </c>
      <c r="E1764" s="76" t="s">
        <v>87</v>
      </c>
      <c r="F1764" s="76" t="str">
        <f>VLOOKUP(E1764,Lookup!$A$1:$B$68,2,FALSE)</f>
        <v>Integrated Surgery</v>
      </c>
      <c r="G1764" s="89" t="s">
        <v>2734</v>
      </c>
      <c r="H1764" s="76" t="s">
        <v>4904</v>
      </c>
      <c r="I1764" s="76" t="s">
        <v>3234</v>
      </c>
      <c r="J1764" s="91">
        <v>45472</v>
      </c>
      <c r="K1764" s="91">
        <v>45471</v>
      </c>
      <c r="L1764" s="89"/>
      <c r="M1764" s="89" t="s">
        <v>5046</v>
      </c>
      <c r="N1764" s="89" t="s">
        <v>5045</v>
      </c>
      <c r="O1764" s="89" t="s">
        <v>135</v>
      </c>
      <c r="P1764" s="89" t="s">
        <v>4066</v>
      </c>
      <c r="Q1764" s="89" t="s">
        <v>98</v>
      </c>
      <c r="R1764" s="96" t="s">
        <v>104</v>
      </c>
      <c r="S1764" s="93" t="s">
        <v>91</v>
      </c>
      <c r="T1764" s="101" t="s">
        <v>91</v>
      </c>
      <c r="U1764" s="89" t="s">
        <v>5044</v>
      </c>
      <c r="V1764" s="89" t="s">
        <v>5043</v>
      </c>
      <c r="W1764" s="89"/>
      <c r="X1764" s="89" t="s">
        <v>5042</v>
      </c>
      <c r="Y1764" s="91"/>
    </row>
    <row r="1765" spans="1:25" x14ac:dyDescent="0.25">
      <c r="A1765" s="89">
        <v>58471</v>
      </c>
      <c r="B1765" s="90" t="s">
        <v>183</v>
      </c>
      <c r="C1765" s="89" t="s">
        <v>86</v>
      </c>
      <c r="D1765" s="89" t="s">
        <v>2706</v>
      </c>
      <c r="E1765" s="76" t="s">
        <v>169</v>
      </c>
      <c r="F1765" s="76" t="str">
        <f>VLOOKUP(E1765,Lookup!$A$1:$B$68,2,FALSE)</f>
        <v>Integrated Surgery</v>
      </c>
      <c r="G1765" s="89" t="s">
        <v>3328</v>
      </c>
      <c r="H1765" s="76" t="s">
        <v>4904</v>
      </c>
      <c r="I1765" s="76" t="s">
        <v>3329</v>
      </c>
      <c r="J1765" s="91">
        <v>45472</v>
      </c>
      <c r="K1765" s="91">
        <v>45472</v>
      </c>
      <c r="L1765" s="89" t="s">
        <v>4762</v>
      </c>
      <c r="M1765" s="89" t="s">
        <v>5036</v>
      </c>
      <c r="N1765" s="89" t="s">
        <v>5035</v>
      </c>
      <c r="O1765" s="89" t="s">
        <v>210</v>
      </c>
      <c r="P1765" s="89" t="s">
        <v>243</v>
      </c>
      <c r="Q1765" s="89" t="s">
        <v>244</v>
      </c>
      <c r="R1765" s="94" t="s">
        <v>99</v>
      </c>
      <c r="S1765" s="93" t="s">
        <v>91</v>
      </c>
      <c r="T1765" s="105" t="s">
        <v>99</v>
      </c>
      <c r="U1765" s="89" t="s">
        <v>6103</v>
      </c>
      <c r="V1765" s="89" t="s">
        <v>6104</v>
      </c>
      <c r="W1765" s="89"/>
      <c r="X1765" s="89" t="s">
        <v>6105</v>
      </c>
      <c r="Y1765" s="91"/>
    </row>
    <row r="1766" spans="1:25" x14ac:dyDescent="0.25">
      <c r="A1766" s="89">
        <v>58496</v>
      </c>
      <c r="B1766" s="90" t="s">
        <v>92</v>
      </c>
      <c r="C1766" s="89" t="s">
        <v>86</v>
      </c>
      <c r="D1766" s="89" t="s">
        <v>2723</v>
      </c>
      <c r="E1766" s="76" t="s">
        <v>36</v>
      </c>
      <c r="F1766" s="76" t="str">
        <f>VLOOKUP(E1766,Lookup!$A$1:$B$68,2,FALSE)</f>
        <v>Emergency Flow / ED</v>
      </c>
      <c r="G1766" s="89" t="s">
        <v>2724</v>
      </c>
      <c r="H1766" s="76" t="s">
        <v>4904</v>
      </c>
      <c r="I1766" s="76" t="s">
        <v>36</v>
      </c>
      <c r="J1766" s="91">
        <v>45472</v>
      </c>
      <c r="K1766" s="91">
        <v>45472</v>
      </c>
      <c r="L1766" s="89" t="s">
        <v>5009</v>
      </c>
      <c r="M1766" s="89" t="s">
        <v>5008</v>
      </c>
      <c r="N1766" s="89" t="s">
        <v>5007</v>
      </c>
      <c r="O1766" s="89" t="s">
        <v>115</v>
      </c>
      <c r="P1766" s="89" t="s">
        <v>647</v>
      </c>
      <c r="Q1766" s="89" t="s">
        <v>648</v>
      </c>
      <c r="R1766" s="94" t="s">
        <v>99</v>
      </c>
      <c r="S1766" s="98" t="s">
        <v>99</v>
      </c>
      <c r="T1766" s="89"/>
      <c r="U1766" s="89" t="s">
        <v>5006</v>
      </c>
      <c r="V1766" s="89"/>
      <c r="W1766" s="89"/>
      <c r="X1766" s="89"/>
      <c r="Y1766" s="91"/>
    </row>
    <row r="1767" spans="1:25" x14ac:dyDescent="0.25">
      <c r="A1767" s="89">
        <v>58462</v>
      </c>
      <c r="B1767" s="90" t="s">
        <v>92</v>
      </c>
      <c r="C1767" s="89" t="s">
        <v>86</v>
      </c>
      <c r="D1767" s="89" t="s">
        <v>2746</v>
      </c>
      <c r="E1767" s="76" t="s">
        <v>110</v>
      </c>
      <c r="F1767" s="76" t="str">
        <f>VLOOKUP(E1767,Lookup!$A$1:$B$68,2,FALSE)</f>
        <v>Medicine</v>
      </c>
      <c r="G1767" s="89" t="s">
        <v>2707</v>
      </c>
      <c r="H1767" s="76" t="s">
        <v>4904</v>
      </c>
      <c r="I1767" s="76" t="s">
        <v>3260</v>
      </c>
      <c r="J1767" s="91">
        <v>45472</v>
      </c>
      <c r="K1767" s="91">
        <v>45472</v>
      </c>
      <c r="L1767" s="89" t="s">
        <v>5013</v>
      </c>
      <c r="M1767" s="89" t="s">
        <v>5012</v>
      </c>
      <c r="N1767" s="89" t="s">
        <v>5011</v>
      </c>
      <c r="O1767" s="89" t="s">
        <v>135</v>
      </c>
      <c r="P1767" s="89" t="s">
        <v>378</v>
      </c>
      <c r="Q1767" s="89" t="s">
        <v>5010</v>
      </c>
      <c r="R1767" s="92" t="s">
        <v>91</v>
      </c>
      <c r="S1767" s="93" t="s">
        <v>91</v>
      </c>
      <c r="T1767" s="89"/>
      <c r="U1767" s="89" t="s">
        <v>3095</v>
      </c>
      <c r="V1767" s="89"/>
      <c r="W1767" s="89"/>
      <c r="X1767" s="89"/>
      <c r="Y1767" s="91"/>
    </row>
    <row r="1768" spans="1:25" x14ac:dyDescent="0.25">
      <c r="A1768" s="89">
        <v>58488</v>
      </c>
      <c r="B1768" s="90" t="s">
        <v>92</v>
      </c>
      <c r="C1768" s="89" t="s">
        <v>86</v>
      </c>
      <c r="D1768" s="89" t="s">
        <v>2723</v>
      </c>
      <c r="E1768" s="76" t="s">
        <v>36</v>
      </c>
      <c r="F1768" s="76" t="str">
        <f>VLOOKUP(E1768,Lookup!$A$1:$B$68,2,FALSE)</f>
        <v>Emergency Flow / ED</v>
      </c>
      <c r="G1768" s="89" t="s">
        <v>2724</v>
      </c>
      <c r="H1768" s="76" t="s">
        <v>4904</v>
      </c>
      <c r="I1768" s="76" t="s">
        <v>36</v>
      </c>
      <c r="J1768" s="91">
        <v>45472</v>
      </c>
      <c r="K1768" s="91">
        <v>45472</v>
      </c>
      <c r="L1768" s="89" t="s">
        <v>4881</v>
      </c>
      <c r="M1768" s="89" t="s">
        <v>5026</v>
      </c>
      <c r="N1768" s="89" t="s">
        <v>5025</v>
      </c>
      <c r="O1768" s="89" t="s">
        <v>88</v>
      </c>
      <c r="P1768" s="89" t="s">
        <v>158</v>
      </c>
      <c r="Q1768" s="89" t="s">
        <v>89</v>
      </c>
      <c r="R1768" s="96" t="s">
        <v>104</v>
      </c>
      <c r="S1768" s="93" t="s">
        <v>91</v>
      </c>
      <c r="T1768" s="89"/>
      <c r="U1768" s="89" t="s">
        <v>5024</v>
      </c>
      <c r="V1768" s="89"/>
      <c r="W1768" s="89"/>
      <c r="X1768" s="89"/>
      <c r="Y1768" s="91"/>
    </row>
    <row r="1769" spans="1:25" x14ac:dyDescent="0.25">
      <c r="A1769" s="89">
        <v>58500</v>
      </c>
      <c r="B1769" s="90" t="s">
        <v>92</v>
      </c>
      <c r="C1769" s="89" t="s">
        <v>86</v>
      </c>
      <c r="D1769" s="89" t="s">
        <v>2719</v>
      </c>
      <c r="E1769" s="76" t="s">
        <v>831</v>
      </c>
      <c r="F1769" s="76" t="str">
        <f>VLOOKUP(E1769,Lookup!$A$1:$B$68,2,FALSE)</f>
        <v>Emergency Flow / ED</v>
      </c>
      <c r="G1769" s="89" t="s">
        <v>2720</v>
      </c>
      <c r="H1769" s="76" t="s">
        <v>4904</v>
      </c>
      <c r="I1769" s="76" t="s">
        <v>3217</v>
      </c>
      <c r="J1769" s="91">
        <v>45472</v>
      </c>
      <c r="K1769" s="91">
        <v>45472</v>
      </c>
      <c r="L1769" s="89"/>
      <c r="M1769" s="89" t="s">
        <v>5015</v>
      </c>
      <c r="N1769" s="89" t="s">
        <v>5014</v>
      </c>
      <c r="O1769" s="89" t="s">
        <v>88</v>
      </c>
      <c r="P1769" s="89" t="s">
        <v>158</v>
      </c>
      <c r="Q1769" s="89" t="s">
        <v>157</v>
      </c>
      <c r="R1769" s="92" t="s">
        <v>91</v>
      </c>
      <c r="S1769" s="93" t="s">
        <v>91</v>
      </c>
      <c r="T1769" s="89"/>
      <c r="U1769" s="89" t="s">
        <v>3034</v>
      </c>
      <c r="V1769" s="89"/>
      <c r="W1769" s="89"/>
      <c r="X1769" s="89"/>
      <c r="Y1769" s="91"/>
    </row>
    <row r="1770" spans="1:25" x14ac:dyDescent="0.25">
      <c r="A1770" s="89">
        <v>58464</v>
      </c>
      <c r="B1770" s="90" t="s">
        <v>92</v>
      </c>
      <c r="C1770" s="89" t="s">
        <v>86</v>
      </c>
      <c r="D1770" s="89" t="s">
        <v>2719</v>
      </c>
      <c r="E1770" s="76" t="s">
        <v>831</v>
      </c>
      <c r="F1770" s="76" t="str">
        <f>VLOOKUP(E1770,Lookup!$A$1:$B$68,2,FALSE)</f>
        <v>Emergency Flow / ED</v>
      </c>
      <c r="G1770" s="89" t="s">
        <v>2720</v>
      </c>
      <c r="H1770" s="76" t="s">
        <v>4904</v>
      </c>
      <c r="I1770" s="76" t="s">
        <v>3217</v>
      </c>
      <c r="J1770" s="91">
        <v>45472</v>
      </c>
      <c r="K1770" s="91">
        <v>45472</v>
      </c>
      <c r="L1770" s="89" t="s">
        <v>4837</v>
      </c>
      <c r="M1770" s="89" t="s">
        <v>5017</v>
      </c>
      <c r="N1770" s="89" t="s">
        <v>5016</v>
      </c>
      <c r="O1770" s="89" t="s">
        <v>88</v>
      </c>
      <c r="P1770" s="89" t="s">
        <v>4909</v>
      </c>
      <c r="Q1770" s="89" t="s">
        <v>4927</v>
      </c>
      <c r="R1770" s="92" t="s">
        <v>91</v>
      </c>
      <c r="S1770" s="93" t="s">
        <v>91</v>
      </c>
      <c r="T1770" s="89"/>
      <c r="U1770" s="89" t="s">
        <v>3095</v>
      </c>
      <c r="V1770" s="89"/>
      <c r="W1770" s="89"/>
      <c r="X1770" s="89"/>
      <c r="Y1770" s="91"/>
    </row>
    <row r="1771" spans="1:25" x14ac:dyDescent="0.25">
      <c r="A1771" s="89">
        <v>58490</v>
      </c>
      <c r="B1771" s="90" t="s">
        <v>183</v>
      </c>
      <c r="C1771" s="89" t="s">
        <v>86</v>
      </c>
      <c r="D1771" s="89" t="s">
        <v>2706</v>
      </c>
      <c r="E1771" s="76" t="s">
        <v>169</v>
      </c>
      <c r="F1771" s="76" t="str">
        <f>VLOOKUP(E1771,Lookup!$A$1:$B$68,2,FALSE)</f>
        <v>Integrated Surgery</v>
      </c>
      <c r="G1771" s="89" t="s">
        <v>2735</v>
      </c>
      <c r="H1771" s="76" t="s">
        <v>4904</v>
      </c>
      <c r="I1771" s="76" t="s">
        <v>3292</v>
      </c>
      <c r="J1771" s="91">
        <v>45472</v>
      </c>
      <c r="K1771" s="91">
        <v>45472</v>
      </c>
      <c r="L1771" s="89" t="s">
        <v>5032</v>
      </c>
      <c r="M1771" s="89" t="s">
        <v>5031</v>
      </c>
      <c r="N1771" s="89" t="s">
        <v>5030</v>
      </c>
      <c r="O1771" s="89" t="s">
        <v>127</v>
      </c>
      <c r="P1771" s="89" t="s">
        <v>236</v>
      </c>
      <c r="Q1771" s="89" t="s">
        <v>237</v>
      </c>
      <c r="R1771" s="92" t="s">
        <v>91</v>
      </c>
      <c r="S1771" s="93" t="s">
        <v>91</v>
      </c>
      <c r="T1771" s="101" t="s">
        <v>91</v>
      </c>
      <c r="U1771" s="89" t="s">
        <v>6107</v>
      </c>
      <c r="V1771" s="89" t="s">
        <v>6108</v>
      </c>
      <c r="W1771" s="89"/>
      <c r="X1771" s="89" t="s">
        <v>6109</v>
      </c>
      <c r="Y1771" s="91"/>
    </row>
    <row r="1772" spans="1:25" x14ac:dyDescent="0.25">
      <c r="A1772" s="89">
        <v>58470</v>
      </c>
      <c r="B1772" s="90" t="s">
        <v>92</v>
      </c>
      <c r="C1772" s="89" t="s">
        <v>86</v>
      </c>
      <c r="D1772" s="89" t="s">
        <v>2746</v>
      </c>
      <c r="E1772" s="76" t="s">
        <v>110</v>
      </c>
      <c r="F1772" s="76" t="str">
        <f>VLOOKUP(E1772,Lookup!$A$1:$B$68,2,FALSE)</f>
        <v>Medicine</v>
      </c>
      <c r="G1772" s="89" t="s">
        <v>2707</v>
      </c>
      <c r="H1772" s="76" t="s">
        <v>4904</v>
      </c>
      <c r="I1772" s="76" t="s">
        <v>3260</v>
      </c>
      <c r="J1772" s="91">
        <v>45472</v>
      </c>
      <c r="K1772" s="91">
        <v>45472</v>
      </c>
      <c r="L1772" s="89" t="s">
        <v>5029</v>
      </c>
      <c r="M1772" s="89" t="s">
        <v>5028</v>
      </c>
      <c r="N1772" s="89" t="s">
        <v>5027</v>
      </c>
      <c r="O1772" s="89" t="s">
        <v>135</v>
      </c>
      <c r="P1772" s="89" t="s">
        <v>136</v>
      </c>
      <c r="Q1772" s="89" t="s">
        <v>318</v>
      </c>
      <c r="R1772" s="94" t="s">
        <v>99</v>
      </c>
      <c r="S1772" s="98" t="s">
        <v>99</v>
      </c>
      <c r="T1772" s="89"/>
      <c r="U1772" s="89" t="s">
        <v>3034</v>
      </c>
      <c r="V1772" s="89"/>
      <c r="W1772" s="89"/>
      <c r="X1772" s="89"/>
      <c r="Y1772" s="91"/>
    </row>
    <row r="1773" spans="1:25" x14ac:dyDescent="0.25">
      <c r="A1773" s="89">
        <v>58509</v>
      </c>
      <c r="B1773" s="90" t="s">
        <v>92</v>
      </c>
      <c r="C1773" s="89" t="s">
        <v>86</v>
      </c>
      <c r="D1773" s="89" t="s">
        <v>2706</v>
      </c>
      <c r="E1773" s="76" t="s">
        <v>169</v>
      </c>
      <c r="F1773" s="76" t="str">
        <f>VLOOKUP(E1773,Lookup!$A$1:$B$68,2,FALSE)</f>
        <v>Integrated Surgery</v>
      </c>
      <c r="G1773" s="89" t="s">
        <v>2735</v>
      </c>
      <c r="H1773" s="76" t="s">
        <v>4904</v>
      </c>
      <c r="I1773" s="76" t="s">
        <v>3292</v>
      </c>
      <c r="J1773" s="91">
        <v>45473</v>
      </c>
      <c r="K1773" s="91">
        <v>45472</v>
      </c>
      <c r="L1773" s="89" t="s">
        <v>4775</v>
      </c>
      <c r="M1773" s="89" t="s">
        <v>5005</v>
      </c>
      <c r="N1773" s="89" t="s">
        <v>5004</v>
      </c>
      <c r="O1773" s="89" t="s">
        <v>4942</v>
      </c>
      <c r="P1773" s="89" t="s">
        <v>2021</v>
      </c>
      <c r="Q1773" s="89" t="s">
        <v>2022</v>
      </c>
      <c r="R1773" s="94" t="s">
        <v>99</v>
      </c>
      <c r="S1773" s="93" t="s">
        <v>91</v>
      </c>
      <c r="T1773" s="89"/>
      <c r="U1773" s="89" t="s">
        <v>6106</v>
      </c>
      <c r="V1773" s="89"/>
      <c r="W1773" s="89"/>
      <c r="X1773" s="89"/>
      <c r="Y1773" s="91"/>
    </row>
    <row r="1774" spans="1:25" x14ac:dyDescent="0.25">
      <c r="A1774" s="89">
        <v>58535</v>
      </c>
      <c r="B1774" s="90" t="s">
        <v>92</v>
      </c>
      <c r="C1774" s="89" t="s">
        <v>125</v>
      </c>
      <c r="D1774" s="89" t="s">
        <v>2719</v>
      </c>
      <c r="E1774" s="76" t="s">
        <v>831</v>
      </c>
      <c r="F1774" s="76" t="str">
        <f>VLOOKUP(E1774,Lookup!$A$1:$B$68,2,FALSE)</f>
        <v>Emergency Flow / ED</v>
      </c>
      <c r="G1774" s="89" t="s">
        <v>2720</v>
      </c>
      <c r="H1774" s="76" t="s">
        <v>4904</v>
      </c>
      <c r="I1774" s="76" t="s">
        <v>3217</v>
      </c>
      <c r="J1774" s="91">
        <v>45473</v>
      </c>
      <c r="K1774" s="91">
        <v>45473</v>
      </c>
      <c r="L1774" s="89" t="s">
        <v>4779</v>
      </c>
      <c r="M1774" s="89" t="s">
        <v>5003</v>
      </c>
      <c r="N1774" s="89" t="s">
        <v>5002</v>
      </c>
      <c r="O1774" s="89" t="s">
        <v>4942</v>
      </c>
      <c r="P1774" s="89" t="s">
        <v>354</v>
      </c>
      <c r="Q1774" s="89" t="s">
        <v>355</v>
      </c>
      <c r="R1774" s="96" t="s">
        <v>104</v>
      </c>
      <c r="S1774" s="100" t="s">
        <v>104</v>
      </c>
      <c r="T1774" s="89"/>
      <c r="U1774" s="89" t="s">
        <v>3095</v>
      </c>
      <c r="V1774" s="89"/>
      <c r="W1774" s="89"/>
      <c r="X1774" s="89"/>
      <c r="Y1774" s="91"/>
    </row>
    <row r="1775" spans="1:25" x14ac:dyDescent="0.25">
      <c r="A1775" s="89">
        <v>58524</v>
      </c>
      <c r="B1775" s="90" t="s">
        <v>85</v>
      </c>
      <c r="C1775" s="89" t="s">
        <v>86</v>
      </c>
      <c r="D1775" s="89" t="s">
        <v>2719</v>
      </c>
      <c r="E1775" s="76" t="s">
        <v>831</v>
      </c>
      <c r="F1775" s="76" t="str">
        <f>VLOOKUP(E1775,Lookup!$A$1:$B$68,2,FALSE)</f>
        <v>Emergency Flow / ED</v>
      </c>
      <c r="G1775" s="89" t="s">
        <v>2720</v>
      </c>
      <c r="H1775" s="76" t="s">
        <v>4904</v>
      </c>
      <c r="I1775" s="76" t="s">
        <v>3217</v>
      </c>
      <c r="J1775" s="91">
        <v>45473</v>
      </c>
      <c r="K1775" s="91">
        <v>45473</v>
      </c>
      <c r="L1775" s="89" t="s">
        <v>4865</v>
      </c>
      <c r="M1775" s="89" t="s">
        <v>4990</v>
      </c>
      <c r="N1775" s="89" t="s">
        <v>4989</v>
      </c>
      <c r="O1775" s="89" t="s">
        <v>88</v>
      </c>
      <c r="P1775" s="89" t="s">
        <v>158</v>
      </c>
      <c r="Q1775" s="89" t="s">
        <v>157</v>
      </c>
      <c r="R1775" s="92" t="s">
        <v>91</v>
      </c>
      <c r="S1775" s="93" t="s">
        <v>91</v>
      </c>
      <c r="T1775" s="89"/>
      <c r="U1775" s="89" t="s">
        <v>3034</v>
      </c>
      <c r="V1775" s="89"/>
      <c r="W1775" s="89"/>
      <c r="X1775" s="89"/>
      <c r="Y1775" s="91"/>
    </row>
    <row r="1776" spans="1:25" x14ac:dyDescent="0.25">
      <c r="A1776" s="89">
        <v>58511</v>
      </c>
      <c r="B1776" s="90" t="s">
        <v>92</v>
      </c>
      <c r="C1776" s="89" t="s">
        <v>155</v>
      </c>
      <c r="D1776" s="89" t="s">
        <v>2718</v>
      </c>
      <c r="E1776" s="76" t="s">
        <v>130</v>
      </c>
      <c r="F1776" s="76" t="str">
        <f>VLOOKUP(E1776,Lookup!$A$1:$B$68,2,FALSE)</f>
        <v>Medicine</v>
      </c>
      <c r="G1776" s="89" t="s">
        <v>2738</v>
      </c>
      <c r="H1776" s="76" t="s">
        <v>4904</v>
      </c>
      <c r="I1776" s="76" t="s">
        <v>3229</v>
      </c>
      <c r="J1776" s="91">
        <v>45473</v>
      </c>
      <c r="K1776" s="91">
        <v>45473</v>
      </c>
      <c r="L1776" s="89" t="s">
        <v>4992</v>
      </c>
      <c r="M1776" s="89" t="s">
        <v>6110</v>
      </c>
      <c r="N1776" s="89" t="s">
        <v>4991</v>
      </c>
      <c r="O1776" s="89" t="s">
        <v>192</v>
      </c>
      <c r="P1776" s="89" t="s">
        <v>193</v>
      </c>
      <c r="Q1776" s="89" t="s">
        <v>194</v>
      </c>
      <c r="R1776" s="95" t="s">
        <v>11</v>
      </c>
      <c r="S1776" s="100" t="s">
        <v>104</v>
      </c>
      <c r="T1776" s="89"/>
      <c r="U1776" s="89" t="s">
        <v>3095</v>
      </c>
      <c r="V1776" s="89"/>
      <c r="W1776" s="89"/>
      <c r="X1776" s="89"/>
      <c r="Y1776" s="91"/>
    </row>
    <row r="1777" spans="1:25" x14ac:dyDescent="0.25">
      <c r="A1777" s="89">
        <v>58521</v>
      </c>
      <c r="B1777" s="90" t="s">
        <v>92</v>
      </c>
      <c r="C1777" s="89" t="s">
        <v>86</v>
      </c>
      <c r="D1777" s="89" t="s">
        <v>2710</v>
      </c>
      <c r="E1777" s="76" t="s">
        <v>126</v>
      </c>
      <c r="F1777" s="76" t="str">
        <f>VLOOKUP(E1777,Lookup!$A$1:$B$68,2,FALSE)</f>
        <v>Emergency Flow / ED</v>
      </c>
      <c r="G1777" s="89" t="s">
        <v>2711</v>
      </c>
      <c r="H1777" s="76" t="s">
        <v>4904</v>
      </c>
      <c r="I1777" s="76" t="s">
        <v>3243</v>
      </c>
      <c r="J1777" s="91">
        <v>45473</v>
      </c>
      <c r="K1777" s="91">
        <v>45473</v>
      </c>
      <c r="L1777" s="89" t="s">
        <v>4814</v>
      </c>
      <c r="M1777" s="89" t="s">
        <v>5001</v>
      </c>
      <c r="N1777" s="89" t="s">
        <v>5000</v>
      </c>
      <c r="O1777" s="89" t="s">
        <v>127</v>
      </c>
      <c r="P1777" s="89" t="s">
        <v>236</v>
      </c>
      <c r="Q1777" s="89" t="s">
        <v>237</v>
      </c>
      <c r="R1777" s="92" t="s">
        <v>91</v>
      </c>
      <c r="S1777" s="93" t="s">
        <v>91</v>
      </c>
      <c r="T1777" s="89"/>
      <c r="U1777" s="89" t="s">
        <v>3095</v>
      </c>
      <c r="V1777" s="89"/>
      <c r="W1777" s="89"/>
      <c r="X1777" s="89"/>
      <c r="Y1777" s="91"/>
    </row>
    <row r="1778" spans="1:25" x14ac:dyDescent="0.25">
      <c r="A1778" s="89">
        <v>58537</v>
      </c>
      <c r="B1778" s="90" t="s">
        <v>183</v>
      </c>
      <c r="C1778" s="89" t="s">
        <v>86</v>
      </c>
      <c r="D1778" s="89" t="s">
        <v>2709</v>
      </c>
      <c r="E1778" s="76" t="s">
        <v>122</v>
      </c>
      <c r="F1778" s="76" t="str">
        <f>VLOOKUP(E1778,Lookup!$A$1:$B$68,2,FALSE)</f>
        <v>Integrated Surgery</v>
      </c>
      <c r="G1778" s="89" t="s">
        <v>2713</v>
      </c>
      <c r="H1778" s="76" t="s">
        <v>4904</v>
      </c>
      <c r="I1778" s="76" t="s">
        <v>3281</v>
      </c>
      <c r="J1778" s="91">
        <v>45473</v>
      </c>
      <c r="K1778" s="91">
        <v>45473</v>
      </c>
      <c r="L1778" s="89" t="s">
        <v>4804</v>
      </c>
      <c r="M1778" s="89" t="s">
        <v>4999</v>
      </c>
      <c r="N1778" s="89" t="s">
        <v>4998</v>
      </c>
      <c r="O1778" s="89" t="s">
        <v>88</v>
      </c>
      <c r="P1778" s="89" t="s">
        <v>158</v>
      </c>
      <c r="Q1778" s="89" t="s">
        <v>89</v>
      </c>
      <c r="R1778" s="92" t="s">
        <v>91</v>
      </c>
      <c r="S1778" s="93" t="s">
        <v>91</v>
      </c>
      <c r="T1778" s="105" t="s">
        <v>99</v>
      </c>
      <c r="U1778" s="89" t="s">
        <v>6111</v>
      </c>
      <c r="V1778" s="89" t="s">
        <v>6112</v>
      </c>
      <c r="W1778" s="89"/>
      <c r="X1778" s="89" t="s">
        <v>6113</v>
      </c>
      <c r="Y1778" s="91"/>
    </row>
    <row r="1779" spans="1:25" x14ac:dyDescent="0.25">
      <c r="A1779" s="89">
        <v>58523</v>
      </c>
      <c r="B1779" s="90" t="s">
        <v>183</v>
      </c>
      <c r="C1779" s="89" t="s">
        <v>86</v>
      </c>
      <c r="D1779" s="89" t="s">
        <v>2716</v>
      </c>
      <c r="E1779" s="76" t="s">
        <v>87</v>
      </c>
      <c r="F1779" s="76" t="str">
        <f>VLOOKUP(E1779,Lookup!$A$1:$B$68,2,FALSE)</f>
        <v>Integrated Surgery</v>
      </c>
      <c r="G1779" s="89" t="s">
        <v>2745</v>
      </c>
      <c r="H1779" s="76" t="s">
        <v>4904</v>
      </c>
      <c r="I1779" s="76" t="s">
        <v>3279</v>
      </c>
      <c r="J1779" s="91">
        <v>45473</v>
      </c>
      <c r="K1779" s="91">
        <v>45473</v>
      </c>
      <c r="L1779" s="89"/>
      <c r="M1779" s="89" t="s">
        <v>4988</v>
      </c>
      <c r="N1779" s="89" t="s">
        <v>4987</v>
      </c>
      <c r="O1779" s="89" t="s">
        <v>88</v>
      </c>
      <c r="P1779" s="89" t="s">
        <v>158</v>
      </c>
      <c r="Q1779" s="89" t="s">
        <v>89</v>
      </c>
      <c r="R1779" s="92" t="s">
        <v>91</v>
      </c>
      <c r="S1779" s="93" t="s">
        <v>91</v>
      </c>
      <c r="T1779" s="101" t="s">
        <v>91</v>
      </c>
      <c r="U1779" s="89" t="s">
        <v>4986</v>
      </c>
      <c r="V1779" s="89" t="s">
        <v>4985</v>
      </c>
      <c r="W1779" s="89"/>
      <c r="X1779" s="89" t="s">
        <v>4984</v>
      </c>
      <c r="Y1779" s="91"/>
    </row>
    <row r="1780" spans="1:25" x14ac:dyDescent="0.25">
      <c r="A1780" s="89">
        <v>58536</v>
      </c>
      <c r="B1780" s="90" t="s">
        <v>92</v>
      </c>
      <c r="C1780" s="89" t="s">
        <v>86</v>
      </c>
      <c r="D1780" s="89" t="s">
        <v>2721</v>
      </c>
      <c r="E1780" s="76" t="s">
        <v>100</v>
      </c>
      <c r="F1780" s="76" t="str">
        <f>VLOOKUP(E1780,Lookup!$A$1:$B$68,2,FALSE)</f>
        <v>Specialist Surgery</v>
      </c>
      <c r="G1780" s="89" t="s">
        <v>2728</v>
      </c>
      <c r="H1780" s="76" t="s">
        <v>4904</v>
      </c>
      <c r="I1780" s="76" t="s">
        <v>3255</v>
      </c>
      <c r="J1780" s="91">
        <v>45473</v>
      </c>
      <c r="K1780" s="91">
        <v>45473</v>
      </c>
      <c r="L1780" s="89" t="s">
        <v>4839</v>
      </c>
      <c r="M1780" s="89" t="s">
        <v>4994</v>
      </c>
      <c r="N1780" s="89" t="s">
        <v>4993</v>
      </c>
      <c r="O1780" s="89" t="s">
        <v>88</v>
      </c>
      <c r="P1780" s="89" t="s">
        <v>4909</v>
      </c>
      <c r="Q1780" s="89" t="s">
        <v>4927</v>
      </c>
      <c r="R1780" s="92" t="s">
        <v>91</v>
      </c>
      <c r="S1780" s="93" t="s">
        <v>91</v>
      </c>
      <c r="T1780" s="101" t="s">
        <v>91</v>
      </c>
      <c r="U1780" s="89" t="s">
        <v>2756</v>
      </c>
      <c r="V1780" s="89" t="s">
        <v>6114</v>
      </c>
      <c r="W1780" s="89"/>
      <c r="X1780" s="89" t="s">
        <v>2756</v>
      </c>
      <c r="Y1780" s="91"/>
    </row>
    <row r="1781" spans="1:25" x14ac:dyDescent="0.25">
      <c r="A1781" s="89">
        <v>58516</v>
      </c>
      <c r="B1781" s="90" t="s">
        <v>92</v>
      </c>
      <c r="C1781" s="89" t="s">
        <v>86</v>
      </c>
      <c r="D1781" s="89" t="s">
        <v>2706</v>
      </c>
      <c r="E1781" s="76" t="s">
        <v>169</v>
      </c>
      <c r="F1781" s="76" t="str">
        <f>VLOOKUP(E1781,Lookup!$A$1:$B$68,2,FALSE)</f>
        <v>Integrated Surgery</v>
      </c>
      <c r="G1781" s="89" t="s">
        <v>2879</v>
      </c>
      <c r="H1781" s="76" t="s">
        <v>4904</v>
      </c>
      <c r="I1781" s="76" t="s">
        <v>50</v>
      </c>
      <c r="J1781" s="91">
        <v>45473</v>
      </c>
      <c r="K1781" s="91">
        <v>45473</v>
      </c>
      <c r="L1781" s="89" t="s">
        <v>4806</v>
      </c>
      <c r="M1781" s="89" t="s">
        <v>4996</v>
      </c>
      <c r="N1781" s="89" t="s">
        <v>4995</v>
      </c>
      <c r="O1781" s="89" t="s">
        <v>131</v>
      </c>
      <c r="P1781" s="89" t="s">
        <v>132</v>
      </c>
      <c r="Q1781" s="89" t="s">
        <v>586</v>
      </c>
      <c r="R1781" s="92" t="s">
        <v>91</v>
      </c>
      <c r="S1781" s="93" t="s">
        <v>91</v>
      </c>
      <c r="T1781" s="89"/>
      <c r="U1781" s="89" t="s">
        <v>6115</v>
      </c>
      <c r="V1781" s="89"/>
      <c r="W1781" s="89"/>
      <c r="X1781" s="89"/>
      <c r="Y1781" s="91"/>
    </row>
    <row r="1782" spans="1:25" x14ac:dyDescent="0.25">
      <c r="A1782" s="89">
        <v>58565</v>
      </c>
      <c r="B1782" s="90" t="s">
        <v>85</v>
      </c>
      <c r="C1782" s="89" t="s">
        <v>86</v>
      </c>
      <c r="D1782" s="89" t="s">
        <v>2721</v>
      </c>
      <c r="E1782" s="76" t="s">
        <v>100</v>
      </c>
      <c r="F1782" s="76" t="str">
        <f>VLOOKUP(E1782,Lookup!$A$1:$B$68,2,FALSE)</f>
        <v>Specialist Surgery</v>
      </c>
      <c r="G1782" s="89" t="s">
        <v>2827</v>
      </c>
      <c r="H1782" s="76" t="s">
        <v>4904</v>
      </c>
      <c r="I1782" s="76" t="s">
        <v>3223</v>
      </c>
      <c r="J1782" s="91">
        <v>45474</v>
      </c>
      <c r="K1782" s="91">
        <v>45459</v>
      </c>
      <c r="L1782" s="89"/>
      <c r="M1782" s="89" t="s">
        <v>4983</v>
      </c>
      <c r="N1782" s="89" t="s">
        <v>4982</v>
      </c>
      <c r="O1782" s="89" t="s">
        <v>210</v>
      </c>
      <c r="P1782" s="89" t="s">
        <v>243</v>
      </c>
      <c r="Q1782" s="89" t="s">
        <v>4791</v>
      </c>
      <c r="R1782" s="92" t="s">
        <v>91</v>
      </c>
      <c r="S1782" s="89"/>
      <c r="T1782" s="89"/>
      <c r="U1782" s="89"/>
      <c r="V1782" s="89"/>
      <c r="W1782" s="89"/>
      <c r="X1782" s="89"/>
      <c r="Y1782" s="91"/>
    </row>
    <row r="1783" spans="1:25" x14ac:dyDescent="0.25">
      <c r="A1783" s="89">
        <v>58582</v>
      </c>
      <c r="B1783" s="90" t="s">
        <v>92</v>
      </c>
      <c r="C1783" s="89" t="s">
        <v>86</v>
      </c>
      <c r="D1783" s="89" t="s">
        <v>2709</v>
      </c>
      <c r="E1783" s="76" t="s">
        <v>122</v>
      </c>
      <c r="F1783" s="76" t="str">
        <f>VLOOKUP(E1783,Lookup!$A$1:$B$68,2,FALSE)</f>
        <v>Integrated Surgery</v>
      </c>
      <c r="G1783" s="89" t="s">
        <v>4302</v>
      </c>
      <c r="H1783" s="76" t="s">
        <v>4904</v>
      </c>
      <c r="I1783" s="76" t="s">
        <v>4303</v>
      </c>
      <c r="J1783" s="91">
        <v>45474</v>
      </c>
      <c r="K1783" s="91">
        <v>45468</v>
      </c>
      <c r="L1783" s="89"/>
      <c r="M1783" s="89" t="s">
        <v>4981</v>
      </c>
      <c r="N1783" s="89" t="s">
        <v>4980</v>
      </c>
      <c r="O1783" s="89" t="s">
        <v>88</v>
      </c>
      <c r="P1783" s="89" t="s">
        <v>158</v>
      </c>
      <c r="Q1783" s="89" t="s">
        <v>157</v>
      </c>
      <c r="R1783" s="92" t="s">
        <v>91</v>
      </c>
      <c r="S1783" s="93" t="s">
        <v>91</v>
      </c>
      <c r="T1783" s="89"/>
      <c r="U1783" s="89" t="s">
        <v>6057</v>
      </c>
      <c r="V1783" s="89"/>
      <c r="W1783" s="89"/>
      <c r="X1783" s="89"/>
      <c r="Y1783" s="91"/>
    </row>
    <row r="1784" spans="1:25" x14ac:dyDescent="0.25">
      <c r="A1784" s="89">
        <v>58570</v>
      </c>
      <c r="B1784" s="90" t="s">
        <v>92</v>
      </c>
      <c r="C1784" s="89" t="s">
        <v>125</v>
      </c>
      <c r="D1784" s="89" t="s">
        <v>2813</v>
      </c>
      <c r="E1784" s="76" t="s">
        <v>1675</v>
      </c>
      <c r="F1784" s="76" t="str">
        <f>VLOOKUP(E1784,Lookup!$A$1:$B$68,2,FALSE)</f>
        <v>Pathology</v>
      </c>
      <c r="G1784" s="89" t="s">
        <v>2940</v>
      </c>
      <c r="H1784" s="76" t="s">
        <v>4904</v>
      </c>
      <c r="I1784" s="76" t="s">
        <v>3280</v>
      </c>
      <c r="J1784" s="91">
        <v>45474</v>
      </c>
      <c r="K1784" s="91">
        <v>45469</v>
      </c>
      <c r="L1784" s="89" t="s">
        <v>4979</v>
      </c>
      <c r="M1784" s="89" t="s">
        <v>4978</v>
      </c>
      <c r="N1784" s="89" t="s">
        <v>4977</v>
      </c>
      <c r="O1784" s="89" t="s">
        <v>150</v>
      </c>
      <c r="P1784" s="89" t="s">
        <v>231</v>
      </c>
      <c r="Q1784" s="89" t="s">
        <v>2508</v>
      </c>
      <c r="R1784" s="92" t="s">
        <v>91</v>
      </c>
      <c r="S1784" s="93" t="s">
        <v>91</v>
      </c>
      <c r="T1784" s="89"/>
      <c r="U1784" s="89" t="s">
        <v>4976</v>
      </c>
      <c r="V1784" s="89"/>
      <c r="W1784" s="89"/>
      <c r="X1784" s="89"/>
      <c r="Y1784" s="91"/>
    </row>
    <row r="1785" spans="1:25" x14ac:dyDescent="0.25">
      <c r="A1785" s="89">
        <v>58569</v>
      </c>
      <c r="B1785" s="90" t="s">
        <v>92</v>
      </c>
      <c r="C1785" s="89" t="s">
        <v>86</v>
      </c>
      <c r="D1785" s="89" t="s">
        <v>2823</v>
      </c>
      <c r="E1785" s="76" t="s">
        <v>1989</v>
      </c>
      <c r="F1785" s="76" t="str">
        <f>VLOOKUP(E1785,Lookup!$A$1:$B$68,2,FALSE)</f>
        <v>Pathology</v>
      </c>
      <c r="G1785" s="89" t="s">
        <v>2814</v>
      </c>
      <c r="H1785" s="76" t="s">
        <v>4904</v>
      </c>
      <c r="I1785" s="76" t="s">
        <v>3301</v>
      </c>
      <c r="J1785" s="91">
        <v>45474</v>
      </c>
      <c r="K1785" s="91">
        <v>45471</v>
      </c>
      <c r="L1785" s="89" t="s">
        <v>4975</v>
      </c>
      <c r="M1785" s="89" t="s">
        <v>4974</v>
      </c>
      <c r="N1785" s="89" t="s">
        <v>4973</v>
      </c>
      <c r="O1785" s="89" t="s">
        <v>96</v>
      </c>
      <c r="P1785" s="89" t="s">
        <v>736</v>
      </c>
      <c r="Q1785" s="89" t="s">
        <v>996</v>
      </c>
      <c r="R1785" s="96" t="s">
        <v>104</v>
      </c>
      <c r="S1785" s="98" t="s">
        <v>99</v>
      </c>
      <c r="T1785" s="89"/>
      <c r="U1785" s="89" t="s">
        <v>6098</v>
      </c>
      <c r="V1785" s="89"/>
      <c r="W1785" s="89"/>
      <c r="X1785" s="89"/>
      <c r="Y1785" s="91"/>
    </row>
    <row r="1786" spans="1:25" x14ac:dyDescent="0.25">
      <c r="A1786" s="89">
        <v>58547</v>
      </c>
      <c r="B1786" s="90" t="s">
        <v>183</v>
      </c>
      <c r="C1786" s="89" t="s">
        <v>86</v>
      </c>
      <c r="D1786" s="89" t="s">
        <v>2716</v>
      </c>
      <c r="E1786" s="76" t="s">
        <v>87</v>
      </c>
      <c r="F1786" s="76" t="str">
        <f>VLOOKUP(E1786,Lookup!$A$1:$B$68,2,FALSE)</f>
        <v>Integrated Surgery</v>
      </c>
      <c r="G1786" s="89" t="s">
        <v>2734</v>
      </c>
      <c r="H1786" s="76" t="s">
        <v>4904</v>
      </c>
      <c r="I1786" s="76" t="s">
        <v>3234</v>
      </c>
      <c r="J1786" s="91">
        <v>45474</v>
      </c>
      <c r="K1786" s="91">
        <v>45473</v>
      </c>
      <c r="L1786" s="89"/>
      <c r="M1786" s="89" t="s">
        <v>4967</v>
      </c>
      <c r="N1786" s="89" t="s">
        <v>4966</v>
      </c>
      <c r="O1786" s="89" t="s">
        <v>115</v>
      </c>
      <c r="P1786" s="89" t="s">
        <v>116</v>
      </c>
      <c r="Q1786" s="89" t="s">
        <v>315</v>
      </c>
      <c r="R1786" s="94" t="s">
        <v>99</v>
      </c>
      <c r="S1786" s="98" t="s">
        <v>99</v>
      </c>
      <c r="T1786" s="105" t="s">
        <v>99</v>
      </c>
      <c r="U1786" s="89" t="s">
        <v>4965</v>
      </c>
      <c r="V1786" s="89" t="s">
        <v>4964</v>
      </c>
      <c r="W1786" s="89"/>
      <c r="X1786" s="89" t="s">
        <v>4963</v>
      </c>
      <c r="Y1786" s="91"/>
    </row>
    <row r="1787" spans="1:25" x14ac:dyDescent="0.25">
      <c r="A1787" s="89">
        <v>58571</v>
      </c>
      <c r="B1787" s="90" t="s">
        <v>92</v>
      </c>
      <c r="C1787" s="89" t="s">
        <v>86</v>
      </c>
      <c r="D1787" s="89" t="s">
        <v>2723</v>
      </c>
      <c r="E1787" s="76" t="s">
        <v>36</v>
      </c>
      <c r="F1787" s="76" t="str">
        <f>VLOOKUP(E1787,Lookup!$A$1:$B$68,2,FALSE)</f>
        <v>Emergency Flow / ED</v>
      </c>
      <c r="G1787" s="89" t="s">
        <v>2911</v>
      </c>
      <c r="H1787" s="76" t="s">
        <v>4970</v>
      </c>
      <c r="I1787" s="76" t="s">
        <v>3243</v>
      </c>
      <c r="J1787" s="91">
        <v>45474</v>
      </c>
      <c r="K1787" s="91">
        <v>45473</v>
      </c>
      <c r="L1787" s="89"/>
      <c r="M1787" s="89" t="s">
        <v>4969</v>
      </c>
      <c r="N1787" s="89" t="s">
        <v>4968</v>
      </c>
      <c r="O1787" s="89" t="s">
        <v>210</v>
      </c>
      <c r="P1787" s="89" t="s">
        <v>2414</v>
      </c>
      <c r="Q1787" s="89" t="s">
        <v>4530</v>
      </c>
      <c r="R1787" s="94" t="s">
        <v>99</v>
      </c>
      <c r="S1787" s="98" t="s">
        <v>99</v>
      </c>
      <c r="T1787" s="89"/>
      <c r="U1787" s="89" t="s">
        <v>3034</v>
      </c>
      <c r="V1787" s="89"/>
      <c r="W1787" s="89"/>
      <c r="X1787" s="89"/>
      <c r="Y1787" s="91"/>
    </row>
    <row r="1788" spans="1:25" x14ac:dyDescent="0.25">
      <c r="A1788" s="89">
        <v>58589</v>
      </c>
      <c r="B1788" s="90" t="s">
        <v>183</v>
      </c>
      <c r="C1788" s="89" t="s">
        <v>86</v>
      </c>
      <c r="D1788" s="89" t="s">
        <v>2746</v>
      </c>
      <c r="E1788" s="76" t="s">
        <v>110</v>
      </c>
      <c r="F1788" s="76" t="str">
        <f>VLOOKUP(E1788,Lookup!$A$1:$B$68,2,FALSE)</f>
        <v>Medicine</v>
      </c>
      <c r="G1788" s="89" t="s">
        <v>2707</v>
      </c>
      <c r="H1788" s="76" t="s">
        <v>4904</v>
      </c>
      <c r="I1788" s="76" t="s">
        <v>3260</v>
      </c>
      <c r="J1788" s="91">
        <v>45474</v>
      </c>
      <c r="K1788" s="91">
        <v>45474</v>
      </c>
      <c r="L1788" s="89" t="s">
        <v>4767</v>
      </c>
      <c r="M1788" s="89" t="s">
        <v>4941</v>
      </c>
      <c r="N1788" s="89" t="s">
        <v>4940</v>
      </c>
      <c r="O1788" s="89" t="s">
        <v>135</v>
      </c>
      <c r="P1788" s="89" t="s">
        <v>136</v>
      </c>
      <c r="Q1788" s="89" t="s">
        <v>4939</v>
      </c>
      <c r="R1788" s="92" t="s">
        <v>91</v>
      </c>
      <c r="S1788" s="93" t="s">
        <v>91</v>
      </c>
      <c r="T1788" s="105" t="s">
        <v>99</v>
      </c>
      <c r="U1788" s="89" t="s">
        <v>6118</v>
      </c>
      <c r="V1788" s="89" t="s">
        <v>6119</v>
      </c>
      <c r="W1788" s="89"/>
      <c r="X1788" s="89" t="s">
        <v>6120</v>
      </c>
      <c r="Y1788" s="91"/>
    </row>
    <row r="1789" spans="1:25" x14ac:dyDescent="0.25">
      <c r="A1789" s="89">
        <v>58592</v>
      </c>
      <c r="B1789" s="90" t="s">
        <v>92</v>
      </c>
      <c r="C1789" s="89" t="s">
        <v>86</v>
      </c>
      <c r="D1789" s="89" t="s">
        <v>2719</v>
      </c>
      <c r="E1789" s="76" t="s">
        <v>831</v>
      </c>
      <c r="F1789" s="76" t="str">
        <f>VLOOKUP(E1789,Lookup!$A$1:$B$68,2,FALSE)</f>
        <v>Emergency Flow / ED</v>
      </c>
      <c r="G1789" s="89" t="s">
        <v>2720</v>
      </c>
      <c r="H1789" s="76" t="s">
        <v>4904</v>
      </c>
      <c r="I1789" s="76" t="s">
        <v>3217</v>
      </c>
      <c r="J1789" s="91">
        <v>45474</v>
      </c>
      <c r="K1789" s="91">
        <v>45474</v>
      </c>
      <c r="L1789" s="89" t="s">
        <v>4958</v>
      </c>
      <c r="M1789" s="89" t="s">
        <v>4957</v>
      </c>
      <c r="N1789" s="89" t="s">
        <v>4956</v>
      </c>
      <c r="O1789" s="89" t="s">
        <v>153</v>
      </c>
      <c r="P1789" s="89" t="s">
        <v>154</v>
      </c>
      <c r="Q1789" s="89" t="s">
        <v>1270</v>
      </c>
      <c r="R1789" s="92" t="s">
        <v>91</v>
      </c>
      <c r="S1789" s="93" t="s">
        <v>91</v>
      </c>
      <c r="T1789" s="89"/>
      <c r="U1789" s="89" t="s">
        <v>3034</v>
      </c>
      <c r="V1789" s="89"/>
      <c r="W1789" s="89"/>
      <c r="X1789" s="89"/>
      <c r="Y1789" s="91"/>
    </row>
    <row r="1790" spans="1:25" x14ac:dyDescent="0.25">
      <c r="A1790" s="89">
        <v>58549</v>
      </c>
      <c r="B1790" s="108" t="s">
        <v>1895</v>
      </c>
      <c r="C1790" s="89" t="s">
        <v>155</v>
      </c>
      <c r="D1790" s="89" t="s">
        <v>2819</v>
      </c>
      <c r="E1790" s="76" t="s">
        <v>245</v>
      </c>
      <c r="F1790" s="76" t="str">
        <f>VLOOKUP(E1790,Lookup!$A$1:$B$68,2,FALSE)</f>
        <v>Specialist Surgery</v>
      </c>
      <c r="G1790" s="89" t="s">
        <v>2940</v>
      </c>
      <c r="H1790" s="76" t="s">
        <v>4904</v>
      </c>
      <c r="I1790" s="76" t="s">
        <v>3280</v>
      </c>
      <c r="J1790" s="91">
        <v>45474</v>
      </c>
      <c r="K1790" s="91">
        <v>45474</v>
      </c>
      <c r="L1790" s="89" t="s">
        <v>4806</v>
      </c>
      <c r="M1790" s="89" t="s">
        <v>4960</v>
      </c>
      <c r="N1790" s="89" t="s">
        <v>4959</v>
      </c>
      <c r="O1790" s="89" t="s">
        <v>135</v>
      </c>
      <c r="P1790" s="89" t="s">
        <v>4066</v>
      </c>
      <c r="Q1790" s="89" t="s">
        <v>4571</v>
      </c>
      <c r="R1790" s="92" t="s">
        <v>91</v>
      </c>
      <c r="S1790" s="89"/>
      <c r="T1790" s="89"/>
      <c r="U1790" s="89"/>
      <c r="V1790" s="89"/>
      <c r="W1790" s="89"/>
      <c r="X1790" s="89"/>
      <c r="Y1790" s="91"/>
    </row>
    <row r="1791" spans="1:25" x14ac:dyDescent="0.25">
      <c r="A1791" s="89">
        <v>58595</v>
      </c>
      <c r="B1791" s="90" t="s">
        <v>92</v>
      </c>
      <c r="C1791" s="89" t="s">
        <v>86</v>
      </c>
      <c r="D1791" s="89" t="s">
        <v>2721</v>
      </c>
      <c r="E1791" s="76" t="s">
        <v>100</v>
      </c>
      <c r="F1791" s="76" t="str">
        <f>VLOOKUP(E1791,Lookup!$A$1:$B$68,2,FALSE)</f>
        <v>Specialist Surgery</v>
      </c>
      <c r="G1791" s="89" t="s">
        <v>2728</v>
      </c>
      <c r="H1791" s="76" t="s">
        <v>4904</v>
      </c>
      <c r="I1791" s="76" t="s">
        <v>3255</v>
      </c>
      <c r="J1791" s="91">
        <v>45474</v>
      </c>
      <c r="K1791" s="91">
        <v>45474</v>
      </c>
      <c r="L1791" s="89"/>
      <c r="M1791" s="89" t="s">
        <v>4955</v>
      </c>
      <c r="N1791" s="89" t="s">
        <v>2322</v>
      </c>
      <c r="O1791" s="89" t="s">
        <v>127</v>
      </c>
      <c r="P1791" s="89" t="s">
        <v>145</v>
      </c>
      <c r="Q1791" s="89" t="s">
        <v>149</v>
      </c>
      <c r="R1791" s="92" t="s">
        <v>91</v>
      </c>
      <c r="S1791" s="93" t="s">
        <v>91</v>
      </c>
      <c r="T1791" s="89"/>
      <c r="U1791" s="89" t="s">
        <v>2756</v>
      </c>
      <c r="V1791" s="89"/>
      <c r="W1791" s="89"/>
      <c r="X1791" s="89"/>
      <c r="Y1791" s="91"/>
    </row>
    <row r="1792" spans="1:25" x14ac:dyDescent="0.25">
      <c r="A1792" s="89">
        <v>58561</v>
      </c>
      <c r="B1792" s="90" t="s">
        <v>92</v>
      </c>
      <c r="C1792" s="89" t="s">
        <v>86</v>
      </c>
      <c r="D1792" s="89" t="s">
        <v>2723</v>
      </c>
      <c r="E1792" s="76" t="s">
        <v>36</v>
      </c>
      <c r="F1792" s="76" t="str">
        <f>VLOOKUP(E1792,Lookup!$A$1:$B$68,2,FALSE)</f>
        <v>Emergency Flow / ED</v>
      </c>
      <c r="G1792" s="89" t="s">
        <v>5810</v>
      </c>
      <c r="H1792" s="76" t="s">
        <v>5811</v>
      </c>
      <c r="J1792" s="91">
        <v>45474</v>
      </c>
      <c r="K1792" s="91">
        <v>45474</v>
      </c>
      <c r="L1792" s="89"/>
      <c r="M1792" s="89" t="s">
        <v>4945</v>
      </c>
      <c r="N1792" s="89" t="s">
        <v>4944</v>
      </c>
      <c r="O1792" s="89" t="s">
        <v>88</v>
      </c>
      <c r="P1792" s="89" t="s">
        <v>90</v>
      </c>
      <c r="Q1792" s="89" t="s">
        <v>89</v>
      </c>
      <c r="R1792" s="92" t="s">
        <v>91</v>
      </c>
      <c r="S1792" s="93" t="s">
        <v>91</v>
      </c>
      <c r="T1792" s="89"/>
      <c r="U1792" s="89" t="s">
        <v>3034</v>
      </c>
      <c r="V1792" s="89"/>
      <c r="W1792" s="89"/>
      <c r="X1792" s="89"/>
      <c r="Y1792" s="91"/>
    </row>
    <row r="1793" spans="1:25" x14ac:dyDescent="0.25">
      <c r="A1793" s="89">
        <v>58574</v>
      </c>
      <c r="B1793" s="108" t="s">
        <v>1895</v>
      </c>
      <c r="C1793" s="89" t="s">
        <v>155</v>
      </c>
      <c r="D1793" s="89" t="s">
        <v>2730</v>
      </c>
      <c r="E1793" s="76" t="s">
        <v>861</v>
      </c>
      <c r="F1793" s="76" t="str">
        <f>VLOOKUP(E1793,Lookup!$A$1:$B$68,2,FALSE)</f>
        <v>Radiology</v>
      </c>
      <c r="G1793" s="89" t="s">
        <v>2815</v>
      </c>
      <c r="H1793" s="76" t="s">
        <v>4904</v>
      </c>
      <c r="I1793" s="76" t="s">
        <v>3235</v>
      </c>
      <c r="J1793" s="91">
        <v>45474</v>
      </c>
      <c r="K1793" s="91">
        <v>45474</v>
      </c>
      <c r="L1793" s="89" t="s">
        <v>4948</v>
      </c>
      <c r="M1793" s="89" t="s">
        <v>4947</v>
      </c>
      <c r="N1793" s="89" t="s">
        <v>4946</v>
      </c>
      <c r="O1793" s="89" t="s">
        <v>192</v>
      </c>
      <c r="P1793" s="89" t="s">
        <v>235</v>
      </c>
      <c r="Q1793" s="89" t="s">
        <v>194</v>
      </c>
      <c r="R1793" s="92" t="s">
        <v>91</v>
      </c>
      <c r="S1793" s="89"/>
      <c r="T1793" s="89"/>
      <c r="U1793" s="89"/>
      <c r="V1793" s="89"/>
      <c r="W1793" s="89"/>
      <c r="X1793" s="89"/>
      <c r="Y1793" s="91"/>
    </row>
    <row r="1794" spans="1:25" x14ac:dyDescent="0.25">
      <c r="A1794" s="89">
        <v>58545</v>
      </c>
      <c r="B1794" s="90" t="s">
        <v>183</v>
      </c>
      <c r="C1794" s="89" t="s">
        <v>86</v>
      </c>
      <c r="D1794" s="89" t="s">
        <v>2729</v>
      </c>
      <c r="E1794" s="76" t="s">
        <v>228</v>
      </c>
      <c r="F1794" s="76" t="str">
        <f>VLOOKUP(E1794,Lookup!$A$1:$B$68,2,FALSE)</f>
        <v>Integrated Surgery</v>
      </c>
      <c r="G1794" s="89" t="s">
        <v>3328</v>
      </c>
      <c r="H1794" s="76" t="s">
        <v>4904</v>
      </c>
      <c r="I1794" s="76" t="s">
        <v>3329</v>
      </c>
      <c r="J1794" s="91">
        <v>45474</v>
      </c>
      <c r="K1794" s="91">
        <v>45474</v>
      </c>
      <c r="L1794" s="89"/>
      <c r="M1794" s="89" t="s">
        <v>4924</v>
      </c>
      <c r="N1794" s="89" t="s">
        <v>2322</v>
      </c>
      <c r="O1794" s="89" t="s">
        <v>127</v>
      </c>
      <c r="P1794" s="89" t="s">
        <v>145</v>
      </c>
      <c r="Q1794" s="89" t="s">
        <v>149</v>
      </c>
      <c r="R1794" s="92" t="s">
        <v>91</v>
      </c>
      <c r="S1794" s="93" t="s">
        <v>91</v>
      </c>
      <c r="T1794" s="101" t="s">
        <v>91</v>
      </c>
      <c r="U1794" s="89" t="s">
        <v>6123</v>
      </c>
      <c r="V1794" s="89" t="s">
        <v>6124</v>
      </c>
      <c r="W1794" s="89"/>
      <c r="X1794" s="89" t="s">
        <v>6125</v>
      </c>
      <c r="Y1794" s="91"/>
    </row>
    <row r="1795" spans="1:25" x14ac:dyDescent="0.25">
      <c r="A1795" s="89">
        <v>58576</v>
      </c>
      <c r="B1795" s="90" t="s">
        <v>85</v>
      </c>
      <c r="C1795" s="89" t="s">
        <v>86</v>
      </c>
      <c r="D1795" s="89" t="s">
        <v>2723</v>
      </c>
      <c r="E1795" s="76" t="s">
        <v>36</v>
      </c>
      <c r="F1795" s="76" t="str">
        <f>VLOOKUP(E1795,Lookup!$A$1:$B$68,2,FALSE)</f>
        <v>Emergency Flow / ED</v>
      </c>
      <c r="G1795" s="89" t="s">
        <v>2724</v>
      </c>
      <c r="H1795" s="76" t="s">
        <v>4904</v>
      </c>
      <c r="I1795" s="76" t="s">
        <v>36</v>
      </c>
      <c r="J1795" s="91">
        <v>45474</v>
      </c>
      <c r="K1795" s="91">
        <v>45474</v>
      </c>
      <c r="L1795" s="89"/>
      <c r="M1795" s="89" t="s">
        <v>4933</v>
      </c>
      <c r="N1795" s="89" t="s">
        <v>4932</v>
      </c>
      <c r="O1795" s="89" t="s">
        <v>452</v>
      </c>
      <c r="P1795" s="89" t="s">
        <v>1542</v>
      </c>
      <c r="Q1795" s="89" t="s">
        <v>1538</v>
      </c>
      <c r="R1795" s="92" t="s">
        <v>91</v>
      </c>
      <c r="S1795" s="89"/>
      <c r="T1795" s="89"/>
      <c r="U1795" s="89" t="s">
        <v>4931</v>
      </c>
      <c r="V1795" s="89"/>
      <c r="W1795" s="89"/>
      <c r="X1795" s="89"/>
      <c r="Y1795" s="91"/>
    </row>
    <row r="1796" spans="1:25" x14ac:dyDescent="0.25">
      <c r="A1796" s="89">
        <v>58541</v>
      </c>
      <c r="B1796" s="90" t="s">
        <v>92</v>
      </c>
      <c r="C1796" s="89" t="s">
        <v>86</v>
      </c>
      <c r="D1796" s="89" t="s">
        <v>2719</v>
      </c>
      <c r="E1796" s="76" t="s">
        <v>831</v>
      </c>
      <c r="F1796" s="76" t="str">
        <f>VLOOKUP(E1796,Lookup!$A$1:$B$68,2,FALSE)</f>
        <v>Emergency Flow / ED</v>
      </c>
      <c r="G1796" s="89" t="s">
        <v>2720</v>
      </c>
      <c r="H1796" s="76" t="s">
        <v>4904</v>
      </c>
      <c r="I1796" s="76" t="s">
        <v>3217</v>
      </c>
      <c r="J1796" s="91">
        <v>45474</v>
      </c>
      <c r="K1796" s="91">
        <v>45474</v>
      </c>
      <c r="L1796" s="89"/>
      <c r="M1796" s="89" t="s">
        <v>4951</v>
      </c>
      <c r="N1796" s="89" t="s">
        <v>4950</v>
      </c>
      <c r="O1796" s="89" t="s">
        <v>88</v>
      </c>
      <c r="P1796" s="89" t="s">
        <v>158</v>
      </c>
      <c r="Q1796" s="89" t="s">
        <v>89</v>
      </c>
      <c r="R1796" s="92" t="s">
        <v>91</v>
      </c>
      <c r="S1796" s="93" t="s">
        <v>91</v>
      </c>
      <c r="T1796" s="89"/>
      <c r="U1796" s="89" t="s">
        <v>3034</v>
      </c>
      <c r="V1796" s="89"/>
      <c r="W1796" s="89"/>
      <c r="X1796" s="89"/>
      <c r="Y1796" s="91"/>
    </row>
    <row r="1797" spans="1:25" x14ac:dyDescent="0.25">
      <c r="A1797" s="89">
        <v>58583</v>
      </c>
      <c r="B1797" s="90" t="s">
        <v>85</v>
      </c>
      <c r="C1797" s="89" t="s">
        <v>86</v>
      </c>
      <c r="D1797" s="89" t="s">
        <v>2719</v>
      </c>
      <c r="E1797" s="76" t="s">
        <v>831</v>
      </c>
      <c r="F1797" s="76" t="str">
        <f>VLOOKUP(E1797,Lookup!$A$1:$B$68,2,FALSE)</f>
        <v>Emergency Flow / ED</v>
      </c>
      <c r="G1797" s="89" t="s">
        <v>2720</v>
      </c>
      <c r="H1797" s="76" t="s">
        <v>4904</v>
      </c>
      <c r="I1797" s="76" t="s">
        <v>3217</v>
      </c>
      <c r="J1797" s="91">
        <v>45474</v>
      </c>
      <c r="K1797" s="91">
        <v>45474</v>
      </c>
      <c r="L1797" s="89" t="s">
        <v>4763</v>
      </c>
      <c r="M1797" s="89" t="s">
        <v>4935</v>
      </c>
      <c r="N1797" s="89" t="s">
        <v>4934</v>
      </c>
      <c r="O1797" s="89" t="s">
        <v>88</v>
      </c>
      <c r="P1797" s="89" t="s">
        <v>4909</v>
      </c>
      <c r="Q1797" s="89" t="s">
        <v>4908</v>
      </c>
      <c r="R1797" s="92" t="s">
        <v>91</v>
      </c>
      <c r="S1797" s="93" t="s">
        <v>91</v>
      </c>
      <c r="T1797" s="89"/>
      <c r="U1797" s="89" t="s">
        <v>3034</v>
      </c>
      <c r="V1797" s="89"/>
      <c r="W1797" s="89"/>
      <c r="X1797" s="89"/>
      <c r="Y1797" s="91"/>
    </row>
    <row r="1798" spans="1:25" x14ac:dyDescent="0.25">
      <c r="A1798" s="89">
        <v>58609</v>
      </c>
      <c r="B1798" s="90" t="s">
        <v>92</v>
      </c>
      <c r="C1798" s="89" t="s">
        <v>86</v>
      </c>
      <c r="D1798" s="89" t="s">
        <v>2710</v>
      </c>
      <c r="E1798" s="76" t="s">
        <v>126</v>
      </c>
      <c r="F1798" s="76" t="str">
        <f>VLOOKUP(E1798,Lookup!$A$1:$B$68,2,FALSE)</f>
        <v>Emergency Flow / ED</v>
      </c>
      <c r="G1798" s="89" t="s">
        <v>2844</v>
      </c>
      <c r="H1798" s="76" t="s">
        <v>4904</v>
      </c>
      <c r="I1798" s="76" t="s">
        <v>3224</v>
      </c>
      <c r="J1798" s="91">
        <v>45474</v>
      </c>
      <c r="K1798" s="91">
        <v>45474</v>
      </c>
      <c r="L1798" s="89"/>
      <c r="M1798" s="89" t="s">
        <v>4938</v>
      </c>
      <c r="N1798" s="89" t="s">
        <v>4937</v>
      </c>
      <c r="O1798" s="89" t="s">
        <v>88</v>
      </c>
      <c r="P1798" s="89" t="s">
        <v>158</v>
      </c>
      <c r="Q1798" s="89" t="s">
        <v>4936</v>
      </c>
      <c r="R1798" s="92" t="s">
        <v>91</v>
      </c>
      <c r="S1798" s="93" t="s">
        <v>91</v>
      </c>
      <c r="T1798" s="89"/>
      <c r="U1798" s="89" t="s">
        <v>3095</v>
      </c>
      <c r="V1798" s="89"/>
      <c r="W1798" s="89"/>
      <c r="X1798" s="89"/>
      <c r="Y1798" s="91"/>
    </row>
    <row r="1799" spans="1:25" x14ac:dyDescent="0.25">
      <c r="A1799" s="89">
        <v>58553</v>
      </c>
      <c r="B1799" s="90" t="s">
        <v>92</v>
      </c>
      <c r="C1799" s="89" t="s">
        <v>86</v>
      </c>
      <c r="D1799" s="89" t="s">
        <v>2718</v>
      </c>
      <c r="E1799" s="76" t="s">
        <v>130</v>
      </c>
      <c r="F1799" s="76" t="str">
        <f>VLOOKUP(E1799,Lookup!$A$1:$B$68,2,FALSE)</f>
        <v>Medicine</v>
      </c>
      <c r="G1799" s="89" t="s">
        <v>2724</v>
      </c>
      <c r="H1799" s="76" t="s">
        <v>4904</v>
      </c>
      <c r="I1799" s="76" t="s">
        <v>36</v>
      </c>
      <c r="J1799" s="91">
        <v>45474</v>
      </c>
      <c r="K1799" s="91">
        <v>45474</v>
      </c>
      <c r="L1799" s="89"/>
      <c r="M1799" s="89" t="s">
        <v>4949</v>
      </c>
      <c r="N1799" s="89" t="s">
        <v>2322</v>
      </c>
      <c r="O1799" s="89" t="s">
        <v>127</v>
      </c>
      <c r="P1799" s="89" t="s">
        <v>145</v>
      </c>
      <c r="Q1799" s="89" t="s">
        <v>149</v>
      </c>
      <c r="R1799" s="92" t="s">
        <v>91</v>
      </c>
      <c r="S1799" s="93" t="s">
        <v>91</v>
      </c>
      <c r="T1799" s="89"/>
      <c r="U1799" s="89" t="s">
        <v>3095</v>
      </c>
      <c r="V1799" s="89"/>
      <c r="W1799" s="89"/>
      <c r="X1799" s="89"/>
      <c r="Y1799" s="91"/>
    </row>
    <row r="1800" spans="1:25" x14ac:dyDescent="0.25">
      <c r="A1800" s="89">
        <v>58654</v>
      </c>
      <c r="B1800" s="90" t="s">
        <v>85</v>
      </c>
      <c r="C1800" s="89" t="s">
        <v>86</v>
      </c>
      <c r="D1800" s="89" t="s">
        <v>2737</v>
      </c>
      <c r="E1800" s="76" t="s">
        <v>230</v>
      </c>
      <c r="F1800" s="76" t="str">
        <f>VLOOKUP(E1800,Lookup!$A$1:$B$68,2,FALSE)</f>
        <v>Medicine</v>
      </c>
      <c r="G1800" s="89" t="s">
        <v>3831</v>
      </c>
      <c r="H1800" s="76" t="s">
        <v>4923</v>
      </c>
      <c r="I1800" s="76" t="s">
        <v>3832</v>
      </c>
      <c r="J1800" s="91">
        <v>45475</v>
      </c>
      <c r="K1800" s="91">
        <v>45240</v>
      </c>
      <c r="L1800" s="89"/>
      <c r="M1800" s="89" t="s">
        <v>5871</v>
      </c>
      <c r="N1800" s="89" t="s">
        <v>5872</v>
      </c>
      <c r="O1800" s="89" t="s">
        <v>96</v>
      </c>
      <c r="P1800" s="89" t="s">
        <v>736</v>
      </c>
      <c r="Q1800" s="89" t="s">
        <v>996</v>
      </c>
      <c r="R1800" s="95" t="s">
        <v>11</v>
      </c>
      <c r="S1800" s="106" t="s">
        <v>11</v>
      </c>
      <c r="T1800" s="89"/>
      <c r="U1800" s="89" t="s">
        <v>5873</v>
      </c>
      <c r="V1800" s="89"/>
      <c r="W1800" s="89"/>
      <c r="X1800" s="89"/>
      <c r="Y1800" s="91"/>
    </row>
    <row r="1801" spans="1:25" x14ac:dyDescent="0.25">
      <c r="A1801" s="89">
        <v>58662</v>
      </c>
      <c r="B1801" s="90" t="s">
        <v>183</v>
      </c>
      <c r="C1801" s="89" t="s">
        <v>125</v>
      </c>
      <c r="D1801" s="89" t="s">
        <v>2726</v>
      </c>
      <c r="E1801" s="76" t="s">
        <v>138</v>
      </c>
      <c r="F1801" s="76" t="str">
        <f>VLOOKUP(E1801,Lookup!$A$1:$B$68,2,FALSE)</f>
        <v>Specialist Surgery</v>
      </c>
      <c r="G1801" s="89" t="s">
        <v>2832</v>
      </c>
      <c r="H1801" s="76" t="s">
        <v>4904</v>
      </c>
      <c r="I1801" s="76" t="s">
        <v>3272</v>
      </c>
      <c r="J1801" s="91">
        <v>45475</v>
      </c>
      <c r="K1801" s="91">
        <v>45468</v>
      </c>
      <c r="L1801" s="89"/>
      <c r="M1801" s="89" t="s">
        <v>6058</v>
      </c>
      <c r="N1801" s="89" t="s">
        <v>6059</v>
      </c>
      <c r="O1801" s="89" t="s">
        <v>210</v>
      </c>
      <c r="P1801" s="89" t="s">
        <v>893</v>
      </c>
      <c r="Q1801" s="89" t="s">
        <v>6060</v>
      </c>
      <c r="R1801" s="94" t="s">
        <v>99</v>
      </c>
      <c r="S1801" s="98" t="s">
        <v>99</v>
      </c>
      <c r="T1801" s="101" t="s">
        <v>91</v>
      </c>
      <c r="U1801" s="89" t="s">
        <v>6061</v>
      </c>
      <c r="V1801" s="89" t="s">
        <v>6062</v>
      </c>
      <c r="W1801" s="89"/>
      <c r="X1801" s="89" t="s">
        <v>6063</v>
      </c>
      <c r="Y1801" s="91"/>
    </row>
    <row r="1802" spans="1:25" x14ac:dyDescent="0.25">
      <c r="A1802" s="89">
        <v>58620</v>
      </c>
      <c r="B1802" s="108" t="s">
        <v>1895</v>
      </c>
      <c r="C1802" s="89" t="s">
        <v>86</v>
      </c>
      <c r="D1802" s="89" t="s">
        <v>2968</v>
      </c>
      <c r="E1802" s="76" t="s">
        <v>1896</v>
      </c>
      <c r="F1802" s="76" t="str">
        <f>VLOOKUP(E1802,Lookup!$A$1:$B$68,2,FALSE)</f>
        <v>Data Quality</v>
      </c>
      <c r="G1802" s="89" t="s">
        <v>3774</v>
      </c>
      <c r="H1802" s="76" t="s">
        <v>4923</v>
      </c>
      <c r="I1802" s="76" t="s">
        <v>46</v>
      </c>
      <c r="J1802" s="91">
        <v>45475</v>
      </c>
      <c r="K1802" s="91">
        <v>45470</v>
      </c>
      <c r="L1802" s="89"/>
      <c r="M1802" s="89" t="s">
        <v>4922</v>
      </c>
      <c r="N1802" s="89" t="s">
        <v>4921</v>
      </c>
      <c r="O1802" s="89" t="s">
        <v>115</v>
      </c>
      <c r="P1802" s="89" t="s">
        <v>116</v>
      </c>
      <c r="Q1802" s="89" t="s">
        <v>315</v>
      </c>
      <c r="R1802" s="92" t="s">
        <v>91</v>
      </c>
      <c r="S1802" s="89"/>
      <c r="T1802" s="89"/>
      <c r="U1802" s="89"/>
      <c r="V1802" s="89"/>
      <c r="W1802" s="89"/>
      <c r="X1802" s="89"/>
      <c r="Y1802" s="91"/>
    </row>
    <row r="1803" spans="1:25" x14ac:dyDescent="0.25">
      <c r="A1803" s="89">
        <v>58630</v>
      </c>
      <c r="B1803" s="90" t="s">
        <v>92</v>
      </c>
      <c r="C1803" s="89" t="s">
        <v>86</v>
      </c>
      <c r="D1803" s="89" t="s">
        <v>2719</v>
      </c>
      <c r="E1803" s="76" t="s">
        <v>831</v>
      </c>
      <c r="F1803" s="76" t="str">
        <f>VLOOKUP(E1803,Lookup!$A$1:$B$68,2,FALSE)</f>
        <v>Emergency Flow / ED</v>
      </c>
      <c r="G1803" s="89" t="s">
        <v>2720</v>
      </c>
      <c r="H1803" s="76" t="s">
        <v>4904</v>
      </c>
      <c r="I1803" s="76" t="s">
        <v>3217</v>
      </c>
      <c r="J1803" s="91">
        <v>45475</v>
      </c>
      <c r="K1803" s="91">
        <v>45474</v>
      </c>
      <c r="L1803" s="89" t="s">
        <v>4805</v>
      </c>
      <c r="M1803" s="89" t="s">
        <v>6121</v>
      </c>
      <c r="N1803" s="89" t="s">
        <v>6122</v>
      </c>
      <c r="O1803" s="89" t="s">
        <v>192</v>
      </c>
      <c r="P1803" s="89" t="s">
        <v>383</v>
      </c>
      <c r="Q1803" s="89" t="s">
        <v>1227</v>
      </c>
      <c r="R1803" s="92" t="s">
        <v>91</v>
      </c>
      <c r="S1803" s="93" t="s">
        <v>91</v>
      </c>
      <c r="T1803" s="89"/>
      <c r="U1803" s="89" t="s">
        <v>4913</v>
      </c>
      <c r="V1803" s="89"/>
      <c r="W1803" s="89"/>
      <c r="X1803" s="89"/>
      <c r="Y1803" s="91"/>
    </row>
    <row r="1804" spans="1:25" x14ac:dyDescent="0.25">
      <c r="A1804" s="89">
        <v>58622</v>
      </c>
      <c r="B1804" s="90" t="s">
        <v>92</v>
      </c>
      <c r="C1804" s="89" t="s">
        <v>155</v>
      </c>
      <c r="D1804" s="89" t="s">
        <v>2710</v>
      </c>
      <c r="E1804" s="76" t="s">
        <v>126</v>
      </c>
      <c r="F1804" s="76" t="str">
        <f>VLOOKUP(E1804,Lookup!$A$1:$B$68,2,FALSE)</f>
        <v>Emergency Flow / ED</v>
      </c>
      <c r="G1804" s="89" t="s">
        <v>2732</v>
      </c>
      <c r="H1804" s="76" t="s">
        <v>4904</v>
      </c>
      <c r="I1804" s="76" t="s">
        <v>3240</v>
      </c>
      <c r="J1804" s="91">
        <v>45475</v>
      </c>
      <c r="K1804" s="91">
        <v>45474</v>
      </c>
      <c r="L1804" s="89" t="s">
        <v>4882</v>
      </c>
      <c r="M1804" s="89" t="s">
        <v>4907</v>
      </c>
      <c r="N1804" s="89" t="s">
        <v>4906</v>
      </c>
      <c r="O1804" s="89" t="s">
        <v>135</v>
      </c>
      <c r="P1804" s="89" t="s">
        <v>337</v>
      </c>
      <c r="Q1804" s="89" t="s">
        <v>4905</v>
      </c>
      <c r="R1804" s="92" t="s">
        <v>91</v>
      </c>
      <c r="S1804" s="93" t="s">
        <v>91</v>
      </c>
      <c r="T1804" s="89"/>
      <c r="U1804" s="89" t="s">
        <v>3034</v>
      </c>
      <c r="V1804" s="89"/>
      <c r="W1804" s="89"/>
      <c r="X1804" s="89"/>
      <c r="Y1804" s="91"/>
    </row>
    <row r="1805" spans="1:25" x14ac:dyDescent="0.25">
      <c r="A1805" s="89">
        <v>58623</v>
      </c>
      <c r="B1805" s="90" t="s">
        <v>92</v>
      </c>
      <c r="C1805" s="89" t="s">
        <v>86</v>
      </c>
      <c r="D1805" s="89" t="s">
        <v>2721</v>
      </c>
      <c r="E1805" s="76" t="s">
        <v>100</v>
      </c>
      <c r="F1805" s="76" t="str">
        <f>VLOOKUP(E1805,Lookup!$A$1:$B$68,2,FALSE)</f>
        <v>Specialist Surgery</v>
      </c>
      <c r="G1805" s="89" t="s">
        <v>2722</v>
      </c>
      <c r="H1805" s="76" t="s">
        <v>4904</v>
      </c>
      <c r="I1805" s="76" t="s">
        <v>3305</v>
      </c>
      <c r="J1805" s="91">
        <v>45475</v>
      </c>
      <c r="K1805" s="91">
        <v>45475</v>
      </c>
      <c r="L1805" s="89"/>
      <c r="M1805" s="89" t="s">
        <v>6130</v>
      </c>
      <c r="N1805" s="89" t="s">
        <v>4903</v>
      </c>
      <c r="O1805" s="89" t="s">
        <v>135</v>
      </c>
      <c r="P1805" s="89" t="s">
        <v>136</v>
      </c>
      <c r="Q1805" s="89" t="s">
        <v>439</v>
      </c>
      <c r="R1805" s="92" t="s">
        <v>91</v>
      </c>
      <c r="S1805" s="98" t="s">
        <v>99</v>
      </c>
      <c r="T1805" s="89"/>
      <c r="U1805" s="89" t="s">
        <v>5456</v>
      </c>
      <c r="V1805" s="89"/>
      <c r="W1805" s="89"/>
      <c r="X1805" s="89"/>
      <c r="Y1805" s="91"/>
    </row>
    <row r="1806" spans="1:25" x14ac:dyDescent="0.25">
      <c r="A1806" s="89">
        <v>58680</v>
      </c>
      <c r="B1806" s="90" t="s">
        <v>92</v>
      </c>
      <c r="C1806" s="89" t="s">
        <v>86</v>
      </c>
      <c r="D1806" s="89" t="s">
        <v>2723</v>
      </c>
      <c r="E1806" s="76" t="s">
        <v>36</v>
      </c>
      <c r="F1806" s="76" t="str">
        <f>VLOOKUP(E1806,Lookup!$A$1:$B$68,2,FALSE)</f>
        <v>Emergency Flow / ED</v>
      </c>
      <c r="G1806" s="89" t="s">
        <v>2724</v>
      </c>
      <c r="H1806" s="76" t="s">
        <v>4904</v>
      </c>
      <c r="I1806" s="76" t="s">
        <v>36</v>
      </c>
      <c r="J1806" s="91">
        <v>45475</v>
      </c>
      <c r="K1806" s="91">
        <v>45475</v>
      </c>
      <c r="L1806" s="89"/>
      <c r="M1806" s="89" t="s">
        <v>6131</v>
      </c>
      <c r="N1806" s="89" t="s">
        <v>6132</v>
      </c>
      <c r="O1806" s="89" t="s">
        <v>176</v>
      </c>
      <c r="P1806" s="89" t="s">
        <v>195</v>
      </c>
      <c r="Q1806" s="89" t="s">
        <v>196</v>
      </c>
      <c r="R1806" s="96" t="s">
        <v>104</v>
      </c>
      <c r="S1806" s="98" t="s">
        <v>99</v>
      </c>
      <c r="T1806" s="89"/>
      <c r="U1806" s="89" t="s">
        <v>3095</v>
      </c>
      <c r="V1806" s="89"/>
      <c r="W1806" s="89"/>
      <c r="X1806" s="89"/>
      <c r="Y1806" s="91"/>
    </row>
    <row r="1807" spans="1:25" x14ac:dyDescent="0.25">
      <c r="A1807" s="89">
        <v>58647</v>
      </c>
      <c r="B1807" s="90" t="s">
        <v>92</v>
      </c>
      <c r="C1807" s="89" t="s">
        <v>86</v>
      </c>
      <c r="D1807" s="89" t="s">
        <v>2719</v>
      </c>
      <c r="E1807" s="76" t="s">
        <v>831</v>
      </c>
      <c r="F1807" s="76" t="str">
        <f>VLOOKUP(E1807,Lookup!$A$1:$B$68,2,FALSE)</f>
        <v>Emergency Flow / ED</v>
      </c>
      <c r="G1807" s="89" t="s">
        <v>2815</v>
      </c>
      <c r="H1807" s="76" t="s">
        <v>4904</v>
      </c>
      <c r="I1807" s="76" t="s">
        <v>3235</v>
      </c>
      <c r="J1807" s="91">
        <v>45475</v>
      </c>
      <c r="K1807" s="91">
        <v>45475</v>
      </c>
      <c r="L1807" s="89" t="s">
        <v>4806</v>
      </c>
      <c r="M1807" s="89" t="s">
        <v>6133</v>
      </c>
      <c r="N1807" s="89" t="s">
        <v>6134</v>
      </c>
      <c r="O1807" s="89" t="s">
        <v>210</v>
      </c>
      <c r="P1807" s="89" t="s">
        <v>782</v>
      </c>
      <c r="Q1807" s="89" t="s">
        <v>783</v>
      </c>
      <c r="R1807" s="92" t="s">
        <v>91</v>
      </c>
      <c r="S1807" s="93" t="s">
        <v>91</v>
      </c>
      <c r="T1807" s="89"/>
      <c r="U1807" s="89" t="s">
        <v>3034</v>
      </c>
      <c r="V1807" s="89"/>
      <c r="W1807" s="89"/>
      <c r="X1807" s="89"/>
      <c r="Y1807" s="91"/>
    </row>
    <row r="1808" spans="1:25" x14ac:dyDescent="0.25">
      <c r="A1808" s="89">
        <v>58645</v>
      </c>
      <c r="B1808" s="90" t="s">
        <v>92</v>
      </c>
      <c r="C1808" s="89" t="s">
        <v>86</v>
      </c>
      <c r="D1808" s="89" t="s">
        <v>2729</v>
      </c>
      <c r="E1808" s="76" t="s">
        <v>228</v>
      </c>
      <c r="F1808" s="76" t="str">
        <f>VLOOKUP(E1808,Lookup!$A$1:$B$68,2,FALSE)</f>
        <v>Integrated Surgery</v>
      </c>
      <c r="G1808" s="89" t="s">
        <v>4527</v>
      </c>
      <c r="H1808" s="76" t="s">
        <v>4923</v>
      </c>
      <c r="I1808" s="76" t="s">
        <v>4404</v>
      </c>
      <c r="J1808" s="91">
        <v>45475</v>
      </c>
      <c r="K1808" s="91">
        <v>45475</v>
      </c>
      <c r="L1808" s="89" t="s">
        <v>5733</v>
      </c>
      <c r="M1808" s="89" t="s">
        <v>6135</v>
      </c>
      <c r="N1808" s="89" t="s">
        <v>6136</v>
      </c>
      <c r="O1808" s="89" t="s">
        <v>176</v>
      </c>
      <c r="P1808" s="89" t="s">
        <v>195</v>
      </c>
      <c r="Q1808" s="89" t="s">
        <v>196</v>
      </c>
      <c r="R1808" s="94" t="s">
        <v>99</v>
      </c>
      <c r="S1808" s="98" t="s">
        <v>99</v>
      </c>
      <c r="T1808" s="89"/>
      <c r="U1808" s="89" t="s">
        <v>6115</v>
      </c>
      <c r="V1808" s="89"/>
      <c r="W1808" s="89"/>
      <c r="X1808" s="89"/>
      <c r="Y1808" s="91"/>
    </row>
    <row r="1809" spans="1:25" x14ac:dyDescent="0.25">
      <c r="A1809" s="89">
        <v>58665</v>
      </c>
      <c r="B1809" s="90" t="s">
        <v>92</v>
      </c>
      <c r="C1809" s="89" t="s">
        <v>86</v>
      </c>
      <c r="D1809" s="89" t="s">
        <v>2714</v>
      </c>
      <c r="E1809" s="76" t="s">
        <v>1426</v>
      </c>
      <c r="F1809" s="76" t="str">
        <f>VLOOKUP(E1809,Lookup!$A$1:$B$68,2,FALSE)</f>
        <v>Specialist Surgery</v>
      </c>
      <c r="G1809" s="89" t="s">
        <v>2715</v>
      </c>
      <c r="H1809" s="76" t="s">
        <v>4904</v>
      </c>
      <c r="I1809" s="76" t="s">
        <v>3262</v>
      </c>
      <c r="J1809" s="91">
        <v>45475</v>
      </c>
      <c r="K1809" s="91">
        <v>45475</v>
      </c>
      <c r="L1809" s="89" t="s">
        <v>4755</v>
      </c>
      <c r="M1809" s="89" t="s">
        <v>6137</v>
      </c>
      <c r="N1809" s="89" t="s">
        <v>6138</v>
      </c>
      <c r="O1809" s="89" t="s">
        <v>150</v>
      </c>
      <c r="P1809" s="89" t="s">
        <v>151</v>
      </c>
      <c r="Q1809" s="89" t="s">
        <v>202</v>
      </c>
      <c r="R1809" s="92" t="s">
        <v>91</v>
      </c>
      <c r="S1809" s="93" t="s">
        <v>91</v>
      </c>
      <c r="T1809" s="89"/>
      <c r="U1809" s="89" t="s">
        <v>6139</v>
      </c>
      <c r="V1809" s="89"/>
      <c r="W1809" s="89"/>
      <c r="X1809" s="89"/>
      <c r="Y1809" s="91"/>
    </row>
    <row r="1810" spans="1:25" x14ac:dyDescent="0.25">
      <c r="A1810" s="89">
        <v>58730</v>
      </c>
      <c r="B1810" s="90" t="s">
        <v>85</v>
      </c>
      <c r="C1810" s="89" t="s">
        <v>125</v>
      </c>
      <c r="D1810" s="89" t="s">
        <v>2819</v>
      </c>
      <c r="E1810" s="76" t="s">
        <v>245</v>
      </c>
      <c r="F1810" s="76" t="str">
        <f>VLOOKUP(E1810,Lookup!$A$1:$B$68,2,FALSE)</f>
        <v>Specialist Surgery</v>
      </c>
      <c r="G1810" s="89" t="s">
        <v>2949</v>
      </c>
      <c r="H1810" s="76" t="s">
        <v>4904</v>
      </c>
      <c r="I1810" s="76" t="s">
        <v>3271</v>
      </c>
      <c r="J1810" s="91">
        <v>45476</v>
      </c>
      <c r="K1810" s="91"/>
      <c r="L1810" s="89" t="s">
        <v>4824</v>
      </c>
      <c r="M1810" s="89" t="s">
        <v>5805</v>
      </c>
      <c r="N1810" s="89" t="s">
        <v>5806</v>
      </c>
      <c r="O1810" s="89" t="s">
        <v>4942</v>
      </c>
      <c r="P1810" s="89" t="s">
        <v>5807</v>
      </c>
      <c r="Q1810" s="89" t="s">
        <v>5808</v>
      </c>
      <c r="R1810" s="92" t="s">
        <v>91</v>
      </c>
      <c r="S1810" s="89"/>
      <c r="T1810" s="89"/>
      <c r="U1810" s="89"/>
      <c r="V1810" s="89"/>
      <c r="W1810" s="89"/>
      <c r="X1810" s="89"/>
      <c r="Y1810" s="91"/>
    </row>
    <row r="1811" spans="1:25" x14ac:dyDescent="0.25">
      <c r="A1811" s="89">
        <v>58686</v>
      </c>
      <c r="B1811" s="108" t="s">
        <v>1895</v>
      </c>
      <c r="C1811" s="89" t="s">
        <v>86</v>
      </c>
      <c r="D1811" s="89" t="s">
        <v>2819</v>
      </c>
      <c r="E1811" s="76" t="s">
        <v>245</v>
      </c>
      <c r="F1811" s="76" t="str">
        <f>VLOOKUP(E1811,Lookup!$A$1:$B$68,2,FALSE)</f>
        <v>Specialist Surgery</v>
      </c>
      <c r="G1811" s="89" t="s">
        <v>2707</v>
      </c>
      <c r="H1811" s="76" t="s">
        <v>4904</v>
      </c>
      <c r="I1811" s="76" t="s">
        <v>3260</v>
      </c>
      <c r="J1811" s="91">
        <v>45476</v>
      </c>
      <c r="K1811" s="91">
        <v>45475</v>
      </c>
      <c r="L1811" s="89" t="s">
        <v>5785</v>
      </c>
      <c r="M1811" s="89" t="s">
        <v>6140</v>
      </c>
      <c r="N1811" s="89" t="s">
        <v>6141</v>
      </c>
      <c r="O1811" s="89" t="s">
        <v>88</v>
      </c>
      <c r="P1811" s="89" t="s">
        <v>229</v>
      </c>
      <c r="Q1811" s="89" t="s">
        <v>4927</v>
      </c>
      <c r="R1811" s="92" t="s">
        <v>91</v>
      </c>
      <c r="S1811" s="89"/>
      <c r="T1811" s="89"/>
      <c r="U1811" s="89"/>
      <c r="V1811" s="89"/>
      <c r="W1811" s="89"/>
      <c r="X1811" s="89"/>
      <c r="Y1811" s="91"/>
    </row>
    <row r="1812" spans="1:25" x14ac:dyDescent="0.25">
      <c r="A1812" s="89">
        <v>58716</v>
      </c>
      <c r="B1812" s="90" t="s">
        <v>92</v>
      </c>
      <c r="C1812" s="89" t="s">
        <v>86</v>
      </c>
      <c r="D1812" s="89" t="s">
        <v>2719</v>
      </c>
      <c r="E1812" s="76" t="s">
        <v>831</v>
      </c>
      <c r="F1812" s="76" t="str">
        <f>VLOOKUP(E1812,Lookup!$A$1:$B$68,2,FALSE)</f>
        <v>Emergency Flow / ED</v>
      </c>
      <c r="G1812" s="89" t="s">
        <v>2720</v>
      </c>
      <c r="H1812" s="76" t="s">
        <v>4904</v>
      </c>
      <c r="I1812" s="76" t="s">
        <v>3217</v>
      </c>
      <c r="J1812" s="91">
        <v>45476</v>
      </c>
      <c r="K1812" s="91">
        <v>45476</v>
      </c>
      <c r="L1812" s="89"/>
      <c r="M1812" s="89" t="s">
        <v>6147</v>
      </c>
      <c r="N1812" s="89" t="s">
        <v>6148</v>
      </c>
      <c r="O1812" s="89" t="s">
        <v>88</v>
      </c>
      <c r="P1812" s="89" t="s">
        <v>4909</v>
      </c>
      <c r="Q1812" s="89" t="s">
        <v>4908</v>
      </c>
      <c r="R1812" s="96" t="s">
        <v>104</v>
      </c>
      <c r="S1812" s="93" t="s">
        <v>91</v>
      </c>
      <c r="T1812" s="89"/>
      <c r="U1812" s="89" t="s">
        <v>3095</v>
      </c>
      <c r="V1812" s="89"/>
      <c r="W1812" s="89"/>
      <c r="X1812" s="89"/>
      <c r="Y1812" s="91"/>
    </row>
    <row r="1813" spans="1:25" x14ac:dyDescent="0.25">
      <c r="A1813" s="89">
        <v>58713</v>
      </c>
      <c r="B1813" s="90" t="s">
        <v>183</v>
      </c>
      <c r="C1813" s="89" t="s">
        <v>86</v>
      </c>
      <c r="D1813" s="89" t="s">
        <v>2709</v>
      </c>
      <c r="E1813" s="76" t="s">
        <v>122</v>
      </c>
      <c r="F1813" s="76" t="str">
        <f>VLOOKUP(E1813,Lookup!$A$1:$B$68,2,FALSE)</f>
        <v>Integrated Surgery</v>
      </c>
      <c r="G1813" s="89" t="s">
        <v>2924</v>
      </c>
      <c r="H1813" s="76" t="s">
        <v>4904</v>
      </c>
      <c r="I1813" s="76" t="s">
        <v>53</v>
      </c>
      <c r="J1813" s="91">
        <v>45476</v>
      </c>
      <c r="K1813" s="91">
        <v>45476</v>
      </c>
      <c r="L1813" s="89"/>
      <c r="M1813" s="89" t="s">
        <v>6149</v>
      </c>
      <c r="N1813" s="89" t="s">
        <v>6150</v>
      </c>
      <c r="O1813" s="89" t="s">
        <v>88</v>
      </c>
      <c r="P1813" s="89" t="s">
        <v>158</v>
      </c>
      <c r="Q1813" s="89" t="s">
        <v>157</v>
      </c>
      <c r="R1813" s="92" t="s">
        <v>91</v>
      </c>
      <c r="S1813" s="89"/>
      <c r="T1813" s="101" t="s">
        <v>91</v>
      </c>
      <c r="U1813" s="89" t="s">
        <v>6151</v>
      </c>
      <c r="V1813" s="89" t="s">
        <v>6152</v>
      </c>
      <c r="W1813" s="89"/>
      <c r="X1813" s="89" t="s">
        <v>6153</v>
      </c>
      <c r="Y1813" s="91"/>
    </row>
    <row r="1814" spans="1:25" x14ac:dyDescent="0.25">
      <c r="A1814" s="89">
        <v>58733</v>
      </c>
      <c r="B1814" s="90" t="s">
        <v>183</v>
      </c>
      <c r="C1814" s="89" t="s">
        <v>86</v>
      </c>
      <c r="D1814" s="89" t="s">
        <v>2721</v>
      </c>
      <c r="E1814" s="76" t="s">
        <v>100</v>
      </c>
      <c r="F1814" s="76" t="str">
        <f>VLOOKUP(E1814,Lookup!$A$1:$B$68,2,FALSE)</f>
        <v>Specialist Surgery</v>
      </c>
      <c r="G1814" s="89" t="s">
        <v>2728</v>
      </c>
      <c r="H1814" s="76" t="s">
        <v>4904</v>
      </c>
      <c r="I1814" s="76" t="s">
        <v>3255</v>
      </c>
      <c r="J1814" s="91">
        <v>45476</v>
      </c>
      <c r="K1814" s="91">
        <v>45476</v>
      </c>
      <c r="L1814" s="89" t="s">
        <v>5780</v>
      </c>
      <c r="M1814" s="89" t="s">
        <v>6154</v>
      </c>
      <c r="N1814" s="89" t="s">
        <v>6155</v>
      </c>
      <c r="O1814" s="89" t="s">
        <v>135</v>
      </c>
      <c r="P1814" s="89" t="s">
        <v>136</v>
      </c>
      <c r="Q1814" s="89" t="s">
        <v>480</v>
      </c>
      <c r="R1814" s="94" t="s">
        <v>99</v>
      </c>
      <c r="S1814" s="93" t="s">
        <v>91</v>
      </c>
      <c r="T1814" s="101" t="s">
        <v>91</v>
      </c>
      <c r="U1814" s="89" t="s">
        <v>6156</v>
      </c>
      <c r="V1814" s="89" t="s">
        <v>6157</v>
      </c>
      <c r="W1814" s="89"/>
      <c r="X1814" s="89" t="s">
        <v>6158</v>
      </c>
      <c r="Y1814" s="91"/>
    </row>
    <row r="1815" spans="1:25" x14ac:dyDescent="0.25">
      <c r="A1815" s="89">
        <v>58691</v>
      </c>
      <c r="B1815" s="90" t="s">
        <v>85</v>
      </c>
      <c r="C1815" s="89" t="s">
        <v>86</v>
      </c>
      <c r="D1815" s="89" t="s">
        <v>2811</v>
      </c>
      <c r="E1815" s="76" t="s">
        <v>204</v>
      </c>
      <c r="F1815" s="76" t="str">
        <f>VLOOKUP(E1815,Lookup!$A$1:$B$68,2,FALSE)</f>
        <v>Medicine</v>
      </c>
      <c r="G1815" s="89" t="s">
        <v>2812</v>
      </c>
      <c r="H1815" s="76" t="s">
        <v>4904</v>
      </c>
      <c r="I1815" s="76" t="s">
        <v>3231</v>
      </c>
      <c r="J1815" s="91">
        <v>45476</v>
      </c>
      <c r="K1815" s="91">
        <v>45476</v>
      </c>
      <c r="L1815" s="89" t="s">
        <v>5591</v>
      </c>
      <c r="M1815" s="89" t="s">
        <v>6164</v>
      </c>
      <c r="N1815" s="89" t="s">
        <v>6165</v>
      </c>
      <c r="O1815" s="89" t="s">
        <v>135</v>
      </c>
      <c r="P1815" s="89" t="s">
        <v>136</v>
      </c>
      <c r="Q1815" s="89" t="s">
        <v>339</v>
      </c>
      <c r="R1815" s="94" t="s">
        <v>99</v>
      </c>
      <c r="S1815" s="98" t="s">
        <v>99</v>
      </c>
      <c r="T1815" s="89"/>
      <c r="U1815" s="89" t="s">
        <v>6166</v>
      </c>
      <c r="V1815" s="89"/>
      <c r="W1815" s="89"/>
      <c r="X1815" s="89"/>
      <c r="Y1815" s="91"/>
    </row>
    <row r="1816" spans="1:25" x14ac:dyDescent="0.25">
      <c r="A1816" s="89">
        <v>58728</v>
      </c>
      <c r="B1816" s="90" t="s">
        <v>85</v>
      </c>
      <c r="C1816" s="89" t="s">
        <v>86</v>
      </c>
      <c r="D1816" s="89" t="s">
        <v>2719</v>
      </c>
      <c r="E1816" s="76" t="s">
        <v>831</v>
      </c>
      <c r="F1816" s="76" t="str">
        <f>VLOOKUP(E1816,Lookup!$A$1:$B$68,2,FALSE)</f>
        <v>Emergency Flow / ED</v>
      </c>
      <c r="G1816" s="89" t="s">
        <v>5821</v>
      </c>
      <c r="H1816" s="76" t="s">
        <v>5822</v>
      </c>
      <c r="I1816" s="76" t="s">
        <v>5811</v>
      </c>
      <c r="J1816" s="91">
        <v>45476</v>
      </c>
      <c r="K1816" s="91">
        <v>45476</v>
      </c>
      <c r="L1816" s="89" t="s">
        <v>4752</v>
      </c>
      <c r="M1816" s="89" t="s">
        <v>6167</v>
      </c>
      <c r="N1816" s="89" t="s">
        <v>6168</v>
      </c>
      <c r="O1816" s="89" t="s">
        <v>153</v>
      </c>
      <c r="P1816" s="89" t="s">
        <v>199</v>
      </c>
      <c r="Q1816" s="89" t="s">
        <v>213</v>
      </c>
      <c r="R1816" s="92" t="s">
        <v>91</v>
      </c>
      <c r="S1816" s="93" t="s">
        <v>91</v>
      </c>
      <c r="T1816" s="89"/>
      <c r="U1816" s="89" t="s">
        <v>3095</v>
      </c>
      <c r="V1816" s="89"/>
      <c r="W1816" s="89"/>
      <c r="X1816" s="89"/>
      <c r="Y1816" s="91"/>
    </row>
    <row r="1817" spans="1:25" x14ac:dyDescent="0.25">
      <c r="A1817" s="89">
        <v>58724</v>
      </c>
      <c r="B1817" s="90" t="s">
        <v>92</v>
      </c>
      <c r="C1817" s="89" t="s">
        <v>86</v>
      </c>
      <c r="D1817" s="89" t="s">
        <v>2729</v>
      </c>
      <c r="E1817" s="76" t="s">
        <v>228</v>
      </c>
      <c r="F1817" s="76" t="str">
        <f>VLOOKUP(E1817,Lookup!$A$1:$B$68,2,FALSE)</f>
        <v>Integrated Surgery</v>
      </c>
      <c r="G1817" s="89" t="s">
        <v>4619</v>
      </c>
      <c r="H1817" s="76" t="s">
        <v>4970</v>
      </c>
      <c r="I1817" s="76" t="s">
        <v>4620</v>
      </c>
      <c r="J1817" s="91">
        <v>45476</v>
      </c>
      <c r="K1817" s="91">
        <v>45476</v>
      </c>
      <c r="L1817" s="89"/>
      <c r="M1817" s="89" t="s">
        <v>6174</v>
      </c>
      <c r="N1817" s="89" t="s">
        <v>6175</v>
      </c>
      <c r="O1817" s="89" t="s">
        <v>150</v>
      </c>
      <c r="P1817" s="89" t="s">
        <v>151</v>
      </c>
      <c r="Q1817" s="89" t="s">
        <v>739</v>
      </c>
      <c r="R1817" s="92" t="s">
        <v>91</v>
      </c>
      <c r="S1817" s="98" t="s">
        <v>99</v>
      </c>
      <c r="T1817" s="89"/>
      <c r="U1817" s="89" t="s">
        <v>6115</v>
      </c>
      <c r="V1817" s="89"/>
      <c r="W1817" s="89"/>
      <c r="X1817" s="89"/>
      <c r="Y1817" s="91"/>
    </row>
    <row r="1818" spans="1:25" x14ac:dyDescent="0.25">
      <c r="A1818" s="89">
        <v>58734</v>
      </c>
      <c r="B1818" s="90" t="s">
        <v>92</v>
      </c>
      <c r="C1818" s="89" t="s">
        <v>86</v>
      </c>
      <c r="D1818" s="89" t="s">
        <v>2811</v>
      </c>
      <c r="E1818" s="76" t="s">
        <v>204</v>
      </c>
      <c r="F1818" s="76" t="str">
        <f>VLOOKUP(E1818,Lookup!$A$1:$B$68,2,FALSE)</f>
        <v>Medicine</v>
      </c>
      <c r="G1818" s="89" t="s">
        <v>2731</v>
      </c>
      <c r="H1818" s="76" t="s">
        <v>4923</v>
      </c>
      <c r="I1818" s="76" t="s">
        <v>3235</v>
      </c>
      <c r="J1818" s="91">
        <v>45476</v>
      </c>
      <c r="K1818" s="91">
        <v>45476</v>
      </c>
      <c r="L1818" s="89"/>
      <c r="M1818" s="89" t="s">
        <v>6178</v>
      </c>
      <c r="N1818" s="89" t="s">
        <v>6179</v>
      </c>
      <c r="O1818" s="89" t="s">
        <v>153</v>
      </c>
      <c r="P1818" s="89" t="s">
        <v>154</v>
      </c>
      <c r="Q1818" s="89" t="s">
        <v>6180</v>
      </c>
      <c r="R1818" s="92" t="s">
        <v>91</v>
      </c>
      <c r="S1818" s="93" t="s">
        <v>91</v>
      </c>
      <c r="T1818" s="89"/>
      <c r="U1818" s="89" t="s">
        <v>3095</v>
      </c>
      <c r="V1818" s="89"/>
      <c r="W1818" s="89"/>
      <c r="X1818" s="89"/>
      <c r="Y1818" s="91"/>
    </row>
    <row r="1819" spans="1:25" x14ac:dyDescent="0.25">
      <c r="A1819" s="89">
        <v>58714</v>
      </c>
      <c r="B1819" s="90" t="s">
        <v>183</v>
      </c>
      <c r="C1819" s="89" t="s">
        <v>86</v>
      </c>
      <c r="D1819" s="89" t="s">
        <v>2819</v>
      </c>
      <c r="E1819" s="76" t="s">
        <v>245</v>
      </c>
      <c r="F1819" s="76" t="str">
        <f>VLOOKUP(E1819,Lookup!$A$1:$B$68,2,FALSE)</f>
        <v>Specialist Surgery</v>
      </c>
      <c r="G1819" s="89" t="s">
        <v>2825</v>
      </c>
      <c r="H1819" s="76" t="s">
        <v>4904</v>
      </c>
      <c r="I1819" s="76" t="s">
        <v>3298</v>
      </c>
      <c r="J1819" s="91">
        <v>45476</v>
      </c>
      <c r="K1819" s="91">
        <v>45476</v>
      </c>
      <c r="L1819" s="89" t="s">
        <v>4954</v>
      </c>
      <c r="M1819" s="89" t="s">
        <v>6181</v>
      </c>
      <c r="N1819" s="89" t="s">
        <v>6182</v>
      </c>
      <c r="O1819" s="89" t="s">
        <v>135</v>
      </c>
      <c r="P1819" s="89" t="s">
        <v>278</v>
      </c>
      <c r="Q1819" s="89" t="s">
        <v>856</v>
      </c>
      <c r="R1819" s="92" t="s">
        <v>91</v>
      </c>
      <c r="S1819" s="98" t="s">
        <v>99</v>
      </c>
      <c r="T1819" s="101" t="s">
        <v>91</v>
      </c>
      <c r="U1819" s="89" t="s">
        <v>6183</v>
      </c>
      <c r="V1819" s="89" t="s">
        <v>6184</v>
      </c>
      <c r="W1819" s="89"/>
      <c r="X1819" s="89" t="s">
        <v>6185</v>
      </c>
      <c r="Y1819" s="91"/>
    </row>
    <row r="1820" spans="1:25" x14ac:dyDescent="0.25">
      <c r="A1820" s="89">
        <v>58712</v>
      </c>
      <c r="B1820" s="108" t="s">
        <v>1895</v>
      </c>
      <c r="C1820" s="89" t="s">
        <v>86</v>
      </c>
      <c r="D1820" s="89" t="s">
        <v>2730</v>
      </c>
      <c r="E1820" s="76" t="s">
        <v>861</v>
      </c>
      <c r="F1820" s="76" t="str">
        <f>VLOOKUP(E1820,Lookup!$A$1:$B$68,2,FALSE)</f>
        <v>Radiology</v>
      </c>
      <c r="G1820" s="89" t="s">
        <v>2815</v>
      </c>
      <c r="H1820" s="76" t="s">
        <v>4904</v>
      </c>
      <c r="I1820" s="76" t="s">
        <v>3235</v>
      </c>
      <c r="J1820" s="91">
        <v>45476</v>
      </c>
      <c r="K1820" s="91">
        <v>45476</v>
      </c>
      <c r="L1820" s="89" t="s">
        <v>4762</v>
      </c>
      <c r="M1820" s="89" t="s">
        <v>6189</v>
      </c>
      <c r="N1820" s="89" t="s">
        <v>6190</v>
      </c>
      <c r="O1820" s="89" t="s">
        <v>131</v>
      </c>
      <c r="P1820" s="89" t="s">
        <v>132</v>
      </c>
      <c r="Q1820" s="89" t="s">
        <v>259</v>
      </c>
      <c r="R1820" s="92" t="s">
        <v>91</v>
      </c>
      <c r="S1820" s="89"/>
      <c r="T1820" s="89"/>
      <c r="U1820" s="89"/>
      <c r="V1820" s="89"/>
      <c r="W1820" s="89"/>
      <c r="X1820" s="89"/>
      <c r="Y1820" s="91"/>
    </row>
    <row r="1821" spans="1:25" x14ac:dyDescent="0.25">
      <c r="A1821" s="89">
        <v>58739</v>
      </c>
      <c r="B1821" s="90" t="s">
        <v>85</v>
      </c>
      <c r="C1821" s="89" t="s">
        <v>86</v>
      </c>
      <c r="D1821" s="89" t="s">
        <v>2706</v>
      </c>
      <c r="E1821" s="76" t="s">
        <v>169</v>
      </c>
      <c r="F1821" s="76" t="str">
        <f>VLOOKUP(E1821,Lookup!$A$1:$B$68,2,FALSE)</f>
        <v>Integrated Surgery</v>
      </c>
      <c r="G1821" s="89" t="s">
        <v>2735</v>
      </c>
      <c r="H1821" s="76" t="s">
        <v>4904</v>
      </c>
      <c r="I1821" s="76" t="s">
        <v>3292</v>
      </c>
      <c r="J1821" s="91">
        <v>45476</v>
      </c>
      <c r="K1821" s="91">
        <v>45476</v>
      </c>
      <c r="L1821" s="89" t="s">
        <v>5538</v>
      </c>
      <c r="M1821" s="89" t="s">
        <v>6194</v>
      </c>
      <c r="N1821" s="89" t="s">
        <v>6195</v>
      </c>
      <c r="O1821" s="89" t="s">
        <v>88</v>
      </c>
      <c r="P1821" s="89" t="s">
        <v>90</v>
      </c>
      <c r="Q1821" s="89" t="s">
        <v>157</v>
      </c>
      <c r="R1821" s="94" t="s">
        <v>99</v>
      </c>
      <c r="S1821" s="89"/>
      <c r="T1821" s="89"/>
      <c r="U1821" s="89"/>
      <c r="V1821" s="89"/>
      <c r="W1821" s="89"/>
      <c r="X1821" s="89"/>
      <c r="Y1821" s="91"/>
    </row>
    <row r="1822" spans="1:25" x14ac:dyDescent="0.25">
      <c r="A1822" s="89">
        <v>58690</v>
      </c>
      <c r="B1822" s="90" t="s">
        <v>92</v>
      </c>
      <c r="C1822" s="89" t="s">
        <v>86</v>
      </c>
      <c r="D1822" s="89" t="s">
        <v>2719</v>
      </c>
      <c r="E1822" s="76" t="s">
        <v>831</v>
      </c>
      <c r="F1822" s="76" t="str">
        <f>VLOOKUP(E1822,Lookup!$A$1:$B$68,2,FALSE)</f>
        <v>Emergency Flow / ED</v>
      </c>
      <c r="G1822" s="89" t="s">
        <v>2720</v>
      </c>
      <c r="H1822" s="76" t="s">
        <v>4904</v>
      </c>
      <c r="I1822" s="76" t="s">
        <v>3217</v>
      </c>
      <c r="J1822" s="91">
        <v>45476</v>
      </c>
      <c r="K1822" s="91">
        <v>45476</v>
      </c>
      <c r="L1822" s="89" t="s">
        <v>4875</v>
      </c>
      <c r="M1822" s="89" t="s">
        <v>6196</v>
      </c>
      <c r="N1822" s="89" t="s">
        <v>6197</v>
      </c>
      <c r="O1822" s="89" t="s">
        <v>135</v>
      </c>
      <c r="P1822" s="89" t="s">
        <v>136</v>
      </c>
      <c r="Q1822" s="89" t="s">
        <v>439</v>
      </c>
      <c r="R1822" s="92" t="s">
        <v>91</v>
      </c>
      <c r="S1822" s="93" t="s">
        <v>91</v>
      </c>
      <c r="T1822" s="89"/>
      <c r="U1822" s="89" t="s">
        <v>3095</v>
      </c>
      <c r="V1822" s="89"/>
      <c r="W1822" s="89"/>
      <c r="X1822" s="89"/>
      <c r="Y1822" s="91"/>
    </row>
    <row r="1823" spans="1:25" x14ac:dyDescent="0.25">
      <c r="A1823" s="89">
        <v>58796</v>
      </c>
      <c r="B1823" s="90" t="s">
        <v>92</v>
      </c>
      <c r="C1823" s="89" t="s">
        <v>86</v>
      </c>
      <c r="D1823" s="89" t="s">
        <v>2718</v>
      </c>
      <c r="E1823" s="76" t="s">
        <v>130</v>
      </c>
      <c r="F1823" s="76" t="str">
        <f>VLOOKUP(E1823,Lookup!$A$1:$B$68,2,FALSE)</f>
        <v>Medicine</v>
      </c>
      <c r="G1823" s="89" t="s">
        <v>2707</v>
      </c>
      <c r="H1823" s="76" t="s">
        <v>4904</v>
      </c>
      <c r="I1823" s="76" t="s">
        <v>3260</v>
      </c>
      <c r="J1823" s="91">
        <v>45477</v>
      </c>
      <c r="K1823" s="91">
        <v>45426</v>
      </c>
      <c r="L1823" s="89"/>
      <c r="M1823" s="89" t="s">
        <v>5937</v>
      </c>
      <c r="N1823" s="89" t="s">
        <v>5938</v>
      </c>
      <c r="O1823" s="89" t="s">
        <v>150</v>
      </c>
      <c r="P1823" s="89" t="s">
        <v>231</v>
      </c>
      <c r="Q1823" s="89" t="s">
        <v>202</v>
      </c>
      <c r="R1823" s="92" t="s">
        <v>91</v>
      </c>
      <c r="S1823" s="93" t="s">
        <v>91</v>
      </c>
      <c r="T1823" s="89"/>
      <c r="U1823" s="89" t="s">
        <v>3095</v>
      </c>
      <c r="V1823" s="89"/>
      <c r="W1823" s="89"/>
      <c r="X1823" s="89"/>
      <c r="Y1823" s="91"/>
    </row>
    <row r="1824" spans="1:25" x14ac:dyDescent="0.25">
      <c r="A1824" s="89">
        <v>58758</v>
      </c>
      <c r="B1824" s="90" t="s">
        <v>183</v>
      </c>
      <c r="C1824" s="89" t="s">
        <v>86</v>
      </c>
      <c r="D1824" s="89" t="s">
        <v>2721</v>
      </c>
      <c r="E1824" s="76" t="s">
        <v>100</v>
      </c>
      <c r="F1824" s="76" t="str">
        <f>VLOOKUP(E1824,Lookup!$A$1:$B$68,2,FALSE)</f>
        <v>Specialist Surgery</v>
      </c>
      <c r="G1824" s="89" t="s">
        <v>2722</v>
      </c>
      <c r="H1824" s="76" t="s">
        <v>4904</v>
      </c>
      <c r="I1824" s="76" t="s">
        <v>3305</v>
      </c>
      <c r="J1824" s="91">
        <v>45477</v>
      </c>
      <c r="K1824" s="91">
        <v>45476</v>
      </c>
      <c r="L1824" s="89" t="s">
        <v>4825</v>
      </c>
      <c r="M1824" s="89" t="s">
        <v>6142</v>
      </c>
      <c r="N1824" s="89" t="s">
        <v>6143</v>
      </c>
      <c r="O1824" s="89" t="s">
        <v>88</v>
      </c>
      <c r="P1824" s="89" t="s">
        <v>229</v>
      </c>
      <c r="Q1824" s="89" t="s">
        <v>4927</v>
      </c>
      <c r="R1824" s="92" t="s">
        <v>91</v>
      </c>
      <c r="S1824" s="98" t="s">
        <v>99</v>
      </c>
      <c r="T1824" s="105" t="s">
        <v>99</v>
      </c>
      <c r="U1824" s="89" t="s">
        <v>6144</v>
      </c>
      <c r="V1824" s="89" t="s">
        <v>6145</v>
      </c>
      <c r="W1824" s="89"/>
      <c r="X1824" s="89" t="s">
        <v>6146</v>
      </c>
      <c r="Y1824" s="91"/>
    </row>
    <row r="1825" spans="1:25" x14ac:dyDescent="0.25">
      <c r="A1825" s="89">
        <v>58756</v>
      </c>
      <c r="B1825" s="90" t="s">
        <v>183</v>
      </c>
      <c r="C1825" s="89" t="s">
        <v>86</v>
      </c>
      <c r="D1825" s="89" t="s">
        <v>2749</v>
      </c>
      <c r="E1825" s="76" t="s">
        <v>93</v>
      </c>
      <c r="F1825" s="76" t="str">
        <f>VLOOKUP(E1825,Lookup!$A$1:$B$68,2,FALSE)</f>
        <v>Medicine</v>
      </c>
      <c r="G1825" s="89" t="s">
        <v>2744</v>
      </c>
      <c r="H1825" s="76" t="s">
        <v>4904</v>
      </c>
      <c r="I1825" s="76" t="s">
        <v>3212</v>
      </c>
      <c r="J1825" s="91">
        <v>45477</v>
      </c>
      <c r="K1825" s="91">
        <v>45476</v>
      </c>
      <c r="L1825" s="89" t="s">
        <v>5335</v>
      </c>
      <c r="M1825" s="89" t="s">
        <v>6159</v>
      </c>
      <c r="N1825" s="89" t="s">
        <v>6160</v>
      </c>
      <c r="O1825" s="89" t="s">
        <v>135</v>
      </c>
      <c r="P1825" s="89" t="s">
        <v>136</v>
      </c>
      <c r="Q1825" s="89" t="s">
        <v>1071</v>
      </c>
      <c r="R1825" s="96" t="s">
        <v>104</v>
      </c>
      <c r="S1825" s="93" t="s">
        <v>91</v>
      </c>
      <c r="T1825" s="105" t="s">
        <v>99</v>
      </c>
      <c r="U1825" s="89" t="s">
        <v>6161</v>
      </c>
      <c r="V1825" s="89" t="s">
        <v>6162</v>
      </c>
      <c r="W1825" s="89"/>
      <c r="X1825" s="89" t="s">
        <v>6163</v>
      </c>
      <c r="Y1825" s="91"/>
    </row>
    <row r="1826" spans="1:25" x14ac:dyDescent="0.25">
      <c r="A1826" s="89">
        <v>58825</v>
      </c>
      <c r="B1826" s="90" t="s">
        <v>85</v>
      </c>
      <c r="C1826" s="89" t="s">
        <v>86</v>
      </c>
      <c r="D1826" s="89" t="s">
        <v>2894</v>
      </c>
      <c r="E1826" s="76" t="s">
        <v>528</v>
      </c>
      <c r="F1826" s="76" t="str">
        <f>VLOOKUP(E1826,Lookup!$A$1:$B$68,2,FALSE)</f>
        <v>Integrated Surgery</v>
      </c>
      <c r="G1826" s="89" t="s">
        <v>3852</v>
      </c>
      <c r="H1826" s="76" t="s">
        <v>4970</v>
      </c>
      <c r="I1826" s="76" t="s">
        <v>3213</v>
      </c>
      <c r="J1826" s="91">
        <v>45477</v>
      </c>
      <c r="K1826" s="91">
        <v>45476</v>
      </c>
      <c r="L1826" s="89" t="s">
        <v>4824</v>
      </c>
      <c r="M1826" s="89" t="s">
        <v>6169</v>
      </c>
      <c r="N1826" s="89" t="s">
        <v>6170</v>
      </c>
      <c r="O1826" s="89" t="s">
        <v>150</v>
      </c>
      <c r="P1826" s="89" t="s">
        <v>151</v>
      </c>
      <c r="Q1826" s="89" t="s">
        <v>529</v>
      </c>
      <c r="R1826" s="94" t="s">
        <v>99</v>
      </c>
      <c r="S1826" s="89"/>
      <c r="T1826" s="89"/>
      <c r="U1826" s="89"/>
      <c r="V1826" s="89"/>
      <c r="W1826" s="89"/>
      <c r="X1826" s="89"/>
      <c r="Y1826" s="91"/>
    </row>
    <row r="1827" spans="1:25" x14ac:dyDescent="0.25">
      <c r="A1827" s="89">
        <v>58764</v>
      </c>
      <c r="B1827" s="90" t="s">
        <v>85</v>
      </c>
      <c r="C1827" s="89" t="s">
        <v>86</v>
      </c>
      <c r="D1827" s="89" t="s">
        <v>2726</v>
      </c>
      <c r="E1827" s="76" t="s">
        <v>138</v>
      </c>
      <c r="F1827" s="76" t="str">
        <f>VLOOKUP(E1827,Lookup!$A$1:$B$68,2,FALSE)</f>
        <v>Specialist Surgery</v>
      </c>
      <c r="G1827" s="89" t="s">
        <v>2832</v>
      </c>
      <c r="H1827" s="76" t="s">
        <v>4904</v>
      </c>
      <c r="I1827" s="76" t="s">
        <v>3272</v>
      </c>
      <c r="J1827" s="91">
        <v>45477</v>
      </c>
      <c r="K1827" s="91">
        <v>45476</v>
      </c>
      <c r="L1827" s="89" t="s">
        <v>4780</v>
      </c>
      <c r="M1827" s="89" t="s">
        <v>6171</v>
      </c>
      <c r="N1827" s="89" t="s">
        <v>6172</v>
      </c>
      <c r="O1827" s="89" t="s">
        <v>115</v>
      </c>
      <c r="P1827" s="89" t="s">
        <v>116</v>
      </c>
      <c r="Q1827" s="89" t="s">
        <v>98</v>
      </c>
      <c r="R1827" s="92" t="s">
        <v>91</v>
      </c>
      <c r="S1827" s="93" t="s">
        <v>91</v>
      </c>
      <c r="T1827" s="89"/>
      <c r="U1827" s="89" t="s">
        <v>6173</v>
      </c>
      <c r="V1827" s="89"/>
      <c r="W1827" s="89"/>
      <c r="X1827" s="89"/>
      <c r="Y1827" s="91"/>
    </row>
    <row r="1828" spans="1:25" x14ac:dyDescent="0.25">
      <c r="A1828" s="89">
        <v>58824</v>
      </c>
      <c r="B1828" s="90" t="s">
        <v>85</v>
      </c>
      <c r="C1828" s="89" t="s">
        <v>86</v>
      </c>
      <c r="D1828" s="89" t="s">
        <v>2718</v>
      </c>
      <c r="E1828" s="76" t="s">
        <v>130</v>
      </c>
      <c r="F1828" s="76" t="str">
        <f>VLOOKUP(E1828,Lookup!$A$1:$B$68,2,FALSE)</f>
        <v>Medicine</v>
      </c>
      <c r="G1828" s="89" t="s">
        <v>2844</v>
      </c>
      <c r="H1828" s="76" t="s">
        <v>4904</v>
      </c>
      <c r="I1828" s="76" t="s">
        <v>3224</v>
      </c>
      <c r="J1828" s="91">
        <v>45477</v>
      </c>
      <c r="K1828" s="91">
        <v>45476</v>
      </c>
      <c r="L1828" s="89"/>
      <c r="M1828" s="89" t="s">
        <v>6176</v>
      </c>
      <c r="N1828" s="89" t="s">
        <v>6177</v>
      </c>
      <c r="O1828" s="89" t="s">
        <v>210</v>
      </c>
      <c r="P1828" s="89" t="s">
        <v>243</v>
      </c>
      <c r="Q1828" s="89" t="s">
        <v>244</v>
      </c>
      <c r="R1828" s="92" t="s">
        <v>91</v>
      </c>
      <c r="S1828" s="93" t="s">
        <v>91</v>
      </c>
      <c r="T1828" s="89"/>
      <c r="U1828" s="89" t="s">
        <v>3095</v>
      </c>
      <c r="V1828" s="89"/>
      <c r="W1828" s="89"/>
      <c r="X1828" s="89"/>
      <c r="Y1828" s="91"/>
    </row>
    <row r="1829" spans="1:25" x14ac:dyDescent="0.25">
      <c r="A1829" s="89">
        <v>58818</v>
      </c>
      <c r="B1829" s="90" t="s">
        <v>85</v>
      </c>
      <c r="C1829" s="89" t="s">
        <v>86</v>
      </c>
      <c r="D1829" s="89" t="s">
        <v>2719</v>
      </c>
      <c r="E1829" s="76" t="s">
        <v>831</v>
      </c>
      <c r="F1829" s="76" t="str">
        <f>VLOOKUP(E1829,Lookup!$A$1:$B$68,2,FALSE)</f>
        <v>Emergency Flow / ED</v>
      </c>
      <c r="G1829" s="89" t="s">
        <v>5821</v>
      </c>
      <c r="H1829" s="76" t="s">
        <v>5822</v>
      </c>
      <c r="I1829" s="76" t="s">
        <v>5811</v>
      </c>
      <c r="J1829" s="91">
        <v>45477</v>
      </c>
      <c r="K1829" s="91">
        <v>45476</v>
      </c>
      <c r="L1829" s="89" t="s">
        <v>4798</v>
      </c>
      <c r="M1829" s="89" t="s">
        <v>6186</v>
      </c>
      <c r="N1829" s="89" t="s">
        <v>6187</v>
      </c>
      <c r="O1829" s="89" t="s">
        <v>131</v>
      </c>
      <c r="P1829" s="89" t="s">
        <v>132</v>
      </c>
      <c r="Q1829" s="89" t="s">
        <v>586</v>
      </c>
      <c r="R1829" s="96" t="s">
        <v>104</v>
      </c>
      <c r="S1829" s="93" t="s">
        <v>91</v>
      </c>
      <c r="T1829" s="89"/>
      <c r="U1829" s="89" t="s">
        <v>6188</v>
      </c>
      <c r="V1829" s="89"/>
      <c r="W1829" s="89"/>
      <c r="X1829" s="89"/>
      <c r="Y1829" s="91"/>
    </row>
    <row r="1830" spans="1:25" x14ac:dyDescent="0.25">
      <c r="A1830" s="89">
        <v>58792</v>
      </c>
      <c r="B1830" s="90" t="s">
        <v>85</v>
      </c>
      <c r="C1830" s="89" t="s">
        <v>86</v>
      </c>
      <c r="D1830" s="89" t="s">
        <v>2710</v>
      </c>
      <c r="E1830" s="76" t="s">
        <v>126</v>
      </c>
      <c r="F1830" s="76" t="str">
        <f>VLOOKUP(E1830,Lookup!$A$1:$B$68,2,FALSE)</f>
        <v>Emergency Flow / ED</v>
      </c>
      <c r="G1830" s="89" t="s">
        <v>2711</v>
      </c>
      <c r="H1830" s="76" t="s">
        <v>4904</v>
      </c>
      <c r="I1830" s="76" t="s">
        <v>3243</v>
      </c>
      <c r="J1830" s="91">
        <v>45477</v>
      </c>
      <c r="K1830" s="91">
        <v>45476</v>
      </c>
      <c r="L1830" s="89" t="s">
        <v>6191</v>
      </c>
      <c r="M1830" s="89" t="s">
        <v>6192</v>
      </c>
      <c r="N1830" s="89" t="s">
        <v>6193</v>
      </c>
      <c r="O1830" s="89" t="s">
        <v>153</v>
      </c>
      <c r="P1830" s="89" t="s">
        <v>199</v>
      </c>
      <c r="Q1830" s="89" t="s">
        <v>213</v>
      </c>
      <c r="R1830" s="96" t="s">
        <v>104</v>
      </c>
      <c r="S1830" s="100" t="s">
        <v>104</v>
      </c>
      <c r="T1830" s="89"/>
      <c r="U1830" s="89" t="s">
        <v>3095</v>
      </c>
      <c r="V1830" s="89"/>
      <c r="W1830" s="89"/>
      <c r="X1830" s="89"/>
      <c r="Y1830" s="91"/>
    </row>
    <row r="1831" spans="1:25" x14ac:dyDescent="0.25">
      <c r="A1831" s="89">
        <v>58809</v>
      </c>
      <c r="B1831" s="90" t="s">
        <v>92</v>
      </c>
      <c r="C1831" s="89" t="s">
        <v>86</v>
      </c>
      <c r="D1831" s="89" t="s">
        <v>2742</v>
      </c>
      <c r="E1831" s="76" t="s">
        <v>569</v>
      </c>
      <c r="F1831" s="76" t="str">
        <f>VLOOKUP(E1831,Lookup!$A$1:$B$68,2,FALSE)</f>
        <v>Medicine</v>
      </c>
      <c r="G1831" s="89" t="s">
        <v>2882</v>
      </c>
      <c r="H1831" s="76" t="s">
        <v>4904</v>
      </c>
      <c r="I1831" s="76" t="s">
        <v>3236</v>
      </c>
      <c r="J1831" s="91">
        <v>45477</v>
      </c>
      <c r="K1831" s="91">
        <v>45477</v>
      </c>
      <c r="L1831" s="89" t="s">
        <v>6198</v>
      </c>
      <c r="M1831" s="89" t="s">
        <v>6199</v>
      </c>
      <c r="N1831" s="89" t="s">
        <v>6200</v>
      </c>
      <c r="O1831" s="89" t="s">
        <v>176</v>
      </c>
      <c r="P1831" s="89" t="s">
        <v>195</v>
      </c>
      <c r="Q1831" s="89" t="s">
        <v>196</v>
      </c>
      <c r="R1831" s="94" t="s">
        <v>99</v>
      </c>
      <c r="S1831" s="93" t="s">
        <v>91</v>
      </c>
      <c r="T1831" s="89"/>
      <c r="U1831" s="89" t="s">
        <v>3095</v>
      </c>
      <c r="V1831" s="89"/>
      <c r="W1831" s="89"/>
      <c r="X1831" s="89"/>
      <c r="Y1831" s="91"/>
    </row>
    <row r="1832" spans="1:25" x14ac:dyDescent="0.25">
      <c r="A1832" s="89">
        <v>58769</v>
      </c>
      <c r="B1832" s="90" t="s">
        <v>92</v>
      </c>
      <c r="C1832" s="89" t="s">
        <v>86</v>
      </c>
      <c r="D1832" s="89" t="s">
        <v>2719</v>
      </c>
      <c r="E1832" s="76" t="s">
        <v>831</v>
      </c>
      <c r="F1832" s="76" t="str">
        <f>VLOOKUP(E1832,Lookup!$A$1:$B$68,2,FALSE)</f>
        <v>Emergency Flow / ED</v>
      </c>
      <c r="G1832" s="89" t="s">
        <v>2720</v>
      </c>
      <c r="H1832" s="76" t="s">
        <v>4904</v>
      </c>
      <c r="I1832" s="76" t="s">
        <v>3217</v>
      </c>
      <c r="J1832" s="91">
        <v>45477</v>
      </c>
      <c r="K1832" s="91">
        <v>45477</v>
      </c>
      <c r="L1832" s="89" t="s">
        <v>4769</v>
      </c>
      <c r="M1832" s="89" t="s">
        <v>6201</v>
      </c>
      <c r="N1832" s="89" t="s">
        <v>6202</v>
      </c>
      <c r="O1832" s="89" t="s">
        <v>192</v>
      </c>
      <c r="P1832" s="89" t="s">
        <v>235</v>
      </c>
      <c r="Q1832" s="89" t="s">
        <v>194</v>
      </c>
      <c r="R1832" s="92" t="s">
        <v>91</v>
      </c>
      <c r="S1832" s="93" t="s">
        <v>91</v>
      </c>
      <c r="T1832" s="89"/>
      <c r="U1832" s="89" t="s">
        <v>3095</v>
      </c>
      <c r="V1832" s="89"/>
      <c r="W1832" s="89"/>
      <c r="X1832" s="89"/>
      <c r="Y1832" s="91"/>
    </row>
    <row r="1833" spans="1:25" x14ac:dyDescent="0.25">
      <c r="A1833" s="89">
        <v>58819</v>
      </c>
      <c r="B1833" s="90" t="s">
        <v>92</v>
      </c>
      <c r="C1833" s="89" t="s">
        <v>86</v>
      </c>
      <c r="D1833" s="89" t="s">
        <v>2725</v>
      </c>
      <c r="E1833" s="76" t="s">
        <v>1449</v>
      </c>
      <c r="F1833" s="76" t="str">
        <f>VLOOKUP(E1833,Lookup!$A$1:$B$68,2,FALSE)</f>
        <v>Pathology</v>
      </c>
      <c r="G1833" s="89" t="s">
        <v>2954</v>
      </c>
      <c r="H1833" s="76" t="s">
        <v>4923</v>
      </c>
      <c r="I1833" s="76" t="s">
        <v>3307</v>
      </c>
      <c r="J1833" s="91">
        <v>45477</v>
      </c>
      <c r="K1833" s="91">
        <v>45477</v>
      </c>
      <c r="L1833" s="89"/>
      <c r="M1833" s="89" t="s">
        <v>6203</v>
      </c>
      <c r="N1833" s="89" t="s">
        <v>6204</v>
      </c>
      <c r="O1833" s="89" t="s">
        <v>115</v>
      </c>
      <c r="P1833" s="89" t="s">
        <v>647</v>
      </c>
      <c r="Q1833" s="89" t="s">
        <v>2018</v>
      </c>
      <c r="R1833" s="94" t="s">
        <v>99</v>
      </c>
      <c r="S1833" s="98" t="s">
        <v>99</v>
      </c>
      <c r="T1833" s="89"/>
      <c r="U1833" s="89" t="s">
        <v>3330</v>
      </c>
      <c r="V1833" s="89"/>
      <c r="W1833" s="89"/>
      <c r="X1833" s="89"/>
      <c r="Y1833" s="91"/>
    </row>
    <row r="1834" spans="1:25" x14ac:dyDescent="0.25">
      <c r="A1834" s="89">
        <v>58791</v>
      </c>
      <c r="B1834" s="90" t="s">
        <v>92</v>
      </c>
      <c r="C1834" s="89" t="s">
        <v>86</v>
      </c>
      <c r="D1834" s="89" t="s">
        <v>2723</v>
      </c>
      <c r="E1834" s="76" t="s">
        <v>36</v>
      </c>
      <c r="F1834" s="76" t="str">
        <f>VLOOKUP(E1834,Lookup!$A$1:$B$68,2,FALSE)</f>
        <v>Emergency Flow / ED</v>
      </c>
      <c r="G1834" s="89" t="s">
        <v>2724</v>
      </c>
      <c r="H1834" s="76" t="s">
        <v>4904</v>
      </c>
      <c r="I1834" s="76" t="s">
        <v>36</v>
      </c>
      <c r="J1834" s="91">
        <v>45477</v>
      </c>
      <c r="K1834" s="91">
        <v>45477</v>
      </c>
      <c r="L1834" s="89" t="s">
        <v>4806</v>
      </c>
      <c r="M1834" s="89" t="s">
        <v>6209</v>
      </c>
      <c r="N1834" s="89" t="s">
        <v>6210</v>
      </c>
      <c r="O1834" s="89" t="s">
        <v>88</v>
      </c>
      <c r="P1834" s="89" t="s">
        <v>4909</v>
      </c>
      <c r="Q1834" s="89" t="s">
        <v>4908</v>
      </c>
      <c r="R1834" s="94" t="s">
        <v>99</v>
      </c>
      <c r="S1834" s="98" t="s">
        <v>99</v>
      </c>
      <c r="T1834" s="89"/>
      <c r="U1834" s="89" t="s">
        <v>3034</v>
      </c>
      <c r="V1834" s="89"/>
      <c r="W1834" s="89"/>
      <c r="X1834" s="89"/>
      <c r="Y1834" s="91"/>
    </row>
    <row r="1835" spans="1:25" x14ac:dyDescent="0.25">
      <c r="A1835" s="89">
        <v>58788</v>
      </c>
      <c r="B1835" s="90" t="s">
        <v>183</v>
      </c>
      <c r="C1835" s="89" t="s">
        <v>86</v>
      </c>
      <c r="D1835" s="89" t="s">
        <v>2811</v>
      </c>
      <c r="E1835" s="76" t="s">
        <v>204</v>
      </c>
      <c r="F1835" s="76" t="str">
        <f>VLOOKUP(E1835,Lookup!$A$1:$B$68,2,FALSE)</f>
        <v>Medicine</v>
      </c>
      <c r="G1835" s="89" t="s">
        <v>2812</v>
      </c>
      <c r="H1835" s="76" t="s">
        <v>4904</v>
      </c>
      <c r="I1835" s="76" t="s">
        <v>3231</v>
      </c>
      <c r="J1835" s="91">
        <v>45477</v>
      </c>
      <c r="K1835" s="91">
        <v>45477</v>
      </c>
      <c r="L1835" s="89" t="s">
        <v>4954</v>
      </c>
      <c r="M1835" s="89" t="s">
        <v>6211</v>
      </c>
      <c r="N1835" s="89" t="s">
        <v>847</v>
      </c>
      <c r="O1835" s="89" t="s">
        <v>127</v>
      </c>
      <c r="P1835" s="89" t="s">
        <v>145</v>
      </c>
      <c r="Q1835" s="89" t="s">
        <v>149</v>
      </c>
      <c r="R1835" s="92" t="s">
        <v>91</v>
      </c>
      <c r="S1835" s="93" t="s">
        <v>91</v>
      </c>
      <c r="T1835" s="101" t="s">
        <v>91</v>
      </c>
      <c r="U1835" s="89" t="s">
        <v>6212</v>
      </c>
      <c r="V1835" s="89" t="s">
        <v>6213</v>
      </c>
      <c r="W1835" s="89"/>
      <c r="X1835" s="89" t="s">
        <v>6214</v>
      </c>
      <c r="Y1835" s="91"/>
    </row>
    <row r="1836" spans="1:25" x14ac:dyDescent="0.25">
      <c r="A1836" s="89">
        <v>58771</v>
      </c>
      <c r="B1836" s="90" t="s">
        <v>92</v>
      </c>
      <c r="C1836" s="89" t="s">
        <v>86</v>
      </c>
      <c r="D1836" s="89" t="s">
        <v>2737</v>
      </c>
      <c r="E1836" s="76" t="s">
        <v>230</v>
      </c>
      <c r="F1836" s="76" t="str">
        <f>VLOOKUP(E1836,Lookup!$A$1:$B$68,2,FALSE)</f>
        <v>Medicine</v>
      </c>
      <c r="G1836" s="89" t="s">
        <v>2738</v>
      </c>
      <c r="H1836" s="76" t="s">
        <v>4904</v>
      </c>
      <c r="I1836" s="76" t="s">
        <v>3229</v>
      </c>
      <c r="J1836" s="91">
        <v>45477</v>
      </c>
      <c r="K1836" s="91">
        <v>45477</v>
      </c>
      <c r="L1836" s="89" t="s">
        <v>6215</v>
      </c>
      <c r="M1836" s="89" t="s">
        <v>6216</v>
      </c>
      <c r="N1836" s="89" t="s">
        <v>6217</v>
      </c>
      <c r="O1836" s="89" t="s">
        <v>135</v>
      </c>
      <c r="P1836" s="89" t="s">
        <v>136</v>
      </c>
      <c r="Q1836" s="89" t="s">
        <v>141</v>
      </c>
      <c r="R1836" s="92" t="s">
        <v>91</v>
      </c>
      <c r="S1836" s="100" t="s">
        <v>104</v>
      </c>
      <c r="T1836" s="89"/>
      <c r="U1836" s="89" t="s">
        <v>3034</v>
      </c>
      <c r="V1836" s="89"/>
      <c r="W1836" s="89"/>
      <c r="X1836" s="89"/>
      <c r="Y1836" s="91"/>
    </row>
    <row r="1837" spans="1:25" x14ac:dyDescent="0.25">
      <c r="A1837" s="89">
        <v>58774</v>
      </c>
      <c r="B1837" s="90" t="s">
        <v>85</v>
      </c>
      <c r="C1837" s="89" t="s">
        <v>125</v>
      </c>
      <c r="D1837" s="89" t="s">
        <v>2719</v>
      </c>
      <c r="E1837" s="76" t="s">
        <v>831</v>
      </c>
      <c r="F1837" s="76" t="str">
        <f>VLOOKUP(E1837,Lookup!$A$1:$B$68,2,FALSE)</f>
        <v>Emergency Flow / ED</v>
      </c>
      <c r="G1837" s="89" t="s">
        <v>2720</v>
      </c>
      <c r="H1837" s="76" t="s">
        <v>4904</v>
      </c>
      <c r="I1837" s="76" t="s">
        <v>3217</v>
      </c>
      <c r="J1837" s="91">
        <v>45477</v>
      </c>
      <c r="K1837" s="91">
        <v>45477</v>
      </c>
      <c r="L1837" s="89" t="s">
        <v>4846</v>
      </c>
      <c r="M1837" s="89" t="s">
        <v>6218</v>
      </c>
      <c r="N1837" s="89" t="s">
        <v>6219</v>
      </c>
      <c r="O1837" s="89" t="s">
        <v>4942</v>
      </c>
      <c r="P1837" s="89" t="s">
        <v>354</v>
      </c>
      <c r="Q1837" s="89" t="s">
        <v>355</v>
      </c>
      <c r="R1837" s="96" t="s">
        <v>104</v>
      </c>
      <c r="S1837" s="89"/>
      <c r="T1837" s="89"/>
      <c r="U1837" s="89"/>
      <c r="V1837" s="89"/>
      <c r="W1837" s="89"/>
      <c r="X1837" s="89"/>
      <c r="Y1837" s="91"/>
    </row>
    <row r="1838" spans="1:25" x14ac:dyDescent="0.25">
      <c r="A1838" s="89">
        <v>58757</v>
      </c>
      <c r="B1838" s="90" t="s">
        <v>92</v>
      </c>
      <c r="C1838" s="89" t="s">
        <v>86</v>
      </c>
      <c r="D1838" s="89" t="s">
        <v>2746</v>
      </c>
      <c r="E1838" s="76" t="s">
        <v>110</v>
      </c>
      <c r="F1838" s="76" t="str">
        <f>VLOOKUP(E1838,Lookup!$A$1:$B$68,2,FALSE)</f>
        <v>Medicine</v>
      </c>
      <c r="G1838" s="89" t="s">
        <v>2707</v>
      </c>
      <c r="H1838" s="76" t="s">
        <v>4904</v>
      </c>
      <c r="I1838" s="76" t="s">
        <v>3260</v>
      </c>
      <c r="J1838" s="91">
        <v>45477</v>
      </c>
      <c r="K1838" s="91">
        <v>45477</v>
      </c>
      <c r="L1838" s="89" t="s">
        <v>4857</v>
      </c>
      <c r="M1838" s="89" t="s">
        <v>6228</v>
      </c>
      <c r="N1838" s="89" t="s">
        <v>6229</v>
      </c>
      <c r="O1838" s="89" t="s">
        <v>135</v>
      </c>
      <c r="P1838" s="89" t="s">
        <v>136</v>
      </c>
      <c r="Q1838" s="89" t="s">
        <v>339</v>
      </c>
      <c r="R1838" s="92" t="s">
        <v>91</v>
      </c>
      <c r="S1838" s="93" t="s">
        <v>91</v>
      </c>
      <c r="T1838" s="89"/>
      <c r="U1838" s="89" t="s">
        <v>3095</v>
      </c>
      <c r="V1838" s="89"/>
      <c r="W1838" s="89"/>
      <c r="X1838" s="89"/>
      <c r="Y1838" s="91"/>
    </row>
    <row r="1839" spans="1:25" x14ac:dyDescent="0.25">
      <c r="A1839" s="89">
        <v>58820</v>
      </c>
      <c r="B1839" s="90" t="s">
        <v>183</v>
      </c>
      <c r="C1839" s="89" t="s">
        <v>86</v>
      </c>
      <c r="D1839" s="89" t="s">
        <v>2716</v>
      </c>
      <c r="E1839" s="76" t="s">
        <v>87</v>
      </c>
      <c r="F1839" s="76" t="str">
        <f>VLOOKUP(E1839,Lookup!$A$1:$B$68,2,FALSE)</f>
        <v>Integrated Surgery</v>
      </c>
      <c r="G1839" s="89" t="s">
        <v>2745</v>
      </c>
      <c r="H1839" s="76" t="s">
        <v>4904</v>
      </c>
      <c r="I1839" s="76" t="s">
        <v>3279</v>
      </c>
      <c r="J1839" s="91">
        <v>45477</v>
      </c>
      <c r="K1839" s="91">
        <v>45477</v>
      </c>
      <c r="L1839" s="89"/>
      <c r="M1839" s="89" t="s">
        <v>6230</v>
      </c>
      <c r="N1839" s="89" t="s">
        <v>6231</v>
      </c>
      <c r="O1839" s="89" t="s">
        <v>210</v>
      </c>
      <c r="P1839" s="89" t="s">
        <v>211</v>
      </c>
      <c r="Q1839" s="89" t="s">
        <v>3564</v>
      </c>
      <c r="R1839" s="92" t="s">
        <v>91</v>
      </c>
      <c r="S1839" s="93" t="s">
        <v>91</v>
      </c>
      <c r="T1839" s="101" t="s">
        <v>91</v>
      </c>
      <c r="U1839" s="89" t="s">
        <v>6232</v>
      </c>
      <c r="V1839" s="89" t="s">
        <v>6233</v>
      </c>
      <c r="W1839" s="89"/>
      <c r="X1839" s="89" t="s">
        <v>6234</v>
      </c>
      <c r="Y1839" s="91"/>
    </row>
    <row r="1840" spans="1:25" x14ac:dyDescent="0.25">
      <c r="A1840" s="89">
        <v>58822</v>
      </c>
      <c r="B1840" s="90" t="s">
        <v>183</v>
      </c>
      <c r="C1840" s="89" t="s">
        <v>86</v>
      </c>
      <c r="D1840" s="89" t="s">
        <v>2819</v>
      </c>
      <c r="E1840" s="76" t="s">
        <v>245</v>
      </c>
      <c r="F1840" s="76" t="str">
        <f>VLOOKUP(E1840,Lookup!$A$1:$B$68,2,FALSE)</f>
        <v>Specialist Surgery</v>
      </c>
      <c r="G1840" s="89" t="s">
        <v>2846</v>
      </c>
      <c r="H1840" s="76" t="s">
        <v>4904</v>
      </c>
      <c r="I1840" s="76" t="s">
        <v>3238</v>
      </c>
      <c r="J1840" s="91">
        <v>45477</v>
      </c>
      <c r="K1840" s="91">
        <v>45477</v>
      </c>
      <c r="L1840" s="89"/>
      <c r="M1840" s="89" t="s">
        <v>6240</v>
      </c>
      <c r="N1840" s="89" t="s">
        <v>6241</v>
      </c>
      <c r="O1840" s="89" t="s">
        <v>192</v>
      </c>
      <c r="P1840" s="89" t="s">
        <v>1874</v>
      </c>
      <c r="Q1840" s="89" t="s">
        <v>1875</v>
      </c>
      <c r="R1840" s="96" t="s">
        <v>104</v>
      </c>
      <c r="S1840" s="100" t="s">
        <v>104</v>
      </c>
      <c r="T1840" s="99" t="s">
        <v>104</v>
      </c>
      <c r="U1840" s="89" t="s">
        <v>6242</v>
      </c>
      <c r="V1840" s="89" t="s">
        <v>6243</v>
      </c>
      <c r="W1840" s="89"/>
      <c r="X1840" s="89" t="s">
        <v>6001</v>
      </c>
      <c r="Y1840" s="91"/>
    </row>
    <row r="1841" spans="1:25" x14ac:dyDescent="0.25">
      <c r="A1841" s="89">
        <v>58866</v>
      </c>
      <c r="B1841" s="90" t="s">
        <v>92</v>
      </c>
      <c r="C1841" s="89" t="s">
        <v>86</v>
      </c>
      <c r="D1841" s="89" t="s">
        <v>2813</v>
      </c>
      <c r="E1841" s="76" t="s">
        <v>1675</v>
      </c>
      <c r="F1841" s="76" t="str">
        <f>VLOOKUP(E1841,Lookup!$A$1:$B$68,2,FALSE)</f>
        <v>Pathology</v>
      </c>
      <c r="G1841" s="89" t="s">
        <v>2940</v>
      </c>
      <c r="H1841" s="76" t="s">
        <v>4904</v>
      </c>
      <c r="I1841" s="76" t="s">
        <v>3280</v>
      </c>
      <c r="J1841" s="91">
        <v>45478</v>
      </c>
      <c r="K1841" s="91">
        <v>45470</v>
      </c>
      <c r="L1841" s="89"/>
      <c r="M1841" s="89" t="s">
        <v>6090</v>
      </c>
      <c r="N1841" s="89" t="s">
        <v>6091</v>
      </c>
      <c r="O1841" s="89" t="s">
        <v>96</v>
      </c>
      <c r="P1841" s="89" t="s">
        <v>736</v>
      </c>
      <c r="Q1841" s="89" t="s">
        <v>3372</v>
      </c>
      <c r="R1841" s="94" t="s">
        <v>99</v>
      </c>
      <c r="S1841" s="98" t="s">
        <v>99</v>
      </c>
      <c r="T1841" s="89"/>
      <c r="U1841" s="89" t="s">
        <v>3330</v>
      </c>
      <c r="V1841" s="89"/>
      <c r="W1841" s="89"/>
      <c r="X1841" s="89"/>
      <c r="Y1841" s="91"/>
    </row>
    <row r="1842" spans="1:25" x14ac:dyDescent="0.25">
      <c r="A1842" s="89">
        <v>58901</v>
      </c>
      <c r="B1842" s="90" t="s">
        <v>92</v>
      </c>
      <c r="C1842" s="89" t="s">
        <v>125</v>
      </c>
      <c r="D1842" s="89" t="s">
        <v>2716</v>
      </c>
      <c r="E1842" s="76" t="s">
        <v>87</v>
      </c>
      <c r="F1842" s="76" t="str">
        <f>VLOOKUP(E1842,Lookup!$A$1:$B$68,2,FALSE)</f>
        <v>Integrated Surgery</v>
      </c>
      <c r="G1842" s="89" t="s">
        <v>2861</v>
      </c>
      <c r="H1842" s="76" t="s">
        <v>4904</v>
      </c>
      <c r="I1842" s="76" t="s">
        <v>43</v>
      </c>
      <c r="J1842" s="91">
        <v>45478</v>
      </c>
      <c r="K1842" s="91">
        <v>45474</v>
      </c>
      <c r="L1842" s="89" t="s">
        <v>4755</v>
      </c>
      <c r="M1842" s="89" t="s">
        <v>6126</v>
      </c>
      <c r="N1842" s="89" t="s">
        <v>6127</v>
      </c>
      <c r="O1842" s="89" t="s">
        <v>150</v>
      </c>
      <c r="P1842" s="89" t="s">
        <v>231</v>
      </c>
      <c r="Q1842" s="89" t="s">
        <v>202</v>
      </c>
      <c r="R1842" s="94" t="s">
        <v>99</v>
      </c>
      <c r="S1842" s="98" t="s">
        <v>99</v>
      </c>
      <c r="T1842" s="89"/>
      <c r="U1842" s="89" t="s">
        <v>6115</v>
      </c>
      <c r="V1842" s="89"/>
      <c r="W1842" s="89"/>
      <c r="X1842" s="89"/>
      <c r="Y1842" s="91"/>
    </row>
    <row r="1843" spans="1:25" x14ac:dyDescent="0.25">
      <c r="A1843" s="89">
        <v>58839</v>
      </c>
      <c r="B1843" s="90" t="s">
        <v>183</v>
      </c>
      <c r="C1843" s="89" t="s">
        <v>86</v>
      </c>
      <c r="D1843" s="89" t="s">
        <v>2714</v>
      </c>
      <c r="E1843" s="76" t="s">
        <v>1426</v>
      </c>
      <c r="F1843" s="76" t="str">
        <f>VLOOKUP(E1843,Lookup!$A$1:$B$68,2,FALSE)</f>
        <v>Specialist Surgery</v>
      </c>
      <c r="G1843" s="89" t="s">
        <v>2715</v>
      </c>
      <c r="H1843" s="76" t="s">
        <v>4904</v>
      </c>
      <c r="I1843" s="76" t="s">
        <v>3262</v>
      </c>
      <c r="J1843" s="91">
        <v>45478</v>
      </c>
      <c r="K1843" s="91">
        <v>45477</v>
      </c>
      <c r="L1843" s="89" t="s">
        <v>4782</v>
      </c>
      <c r="M1843" s="89" t="s">
        <v>6205</v>
      </c>
      <c r="N1843" s="89" t="s">
        <v>6206</v>
      </c>
      <c r="O1843" s="89" t="s">
        <v>88</v>
      </c>
      <c r="P1843" s="89" t="s">
        <v>4909</v>
      </c>
      <c r="Q1843" s="89" t="s">
        <v>4927</v>
      </c>
      <c r="R1843" s="92" t="s">
        <v>91</v>
      </c>
      <c r="S1843" s="93" t="s">
        <v>91</v>
      </c>
      <c r="T1843" s="101" t="s">
        <v>91</v>
      </c>
      <c r="U1843" s="89" t="s">
        <v>6207</v>
      </c>
      <c r="V1843" s="89" t="s">
        <v>6208</v>
      </c>
      <c r="W1843" s="89"/>
      <c r="X1843" s="89" t="s">
        <v>523</v>
      </c>
      <c r="Y1843" s="91"/>
    </row>
    <row r="1844" spans="1:25" x14ac:dyDescent="0.25">
      <c r="A1844" s="89">
        <v>58844</v>
      </c>
      <c r="B1844" s="90" t="s">
        <v>92</v>
      </c>
      <c r="C1844" s="89" t="s">
        <v>86</v>
      </c>
      <c r="D1844" s="89" t="s">
        <v>2716</v>
      </c>
      <c r="E1844" s="76" t="s">
        <v>87</v>
      </c>
      <c r="F1844" s="76" t="str">
        <f>VLOOKUP(E1844,Lookup!$A$1:$B$68,2,FALSE)</f>
        <v>Integrated Surgery</v>
      </c>
      <c r="G1844" s="89" t="s">
        <v>2745</v>
      </c>
      <c r="H1844" s="76" t="s">
        <v>4904</v>
      </c>
      <c r="I1844" s="76" t="s">
        <v>3279</v>
      </c>
      <c r="J1844" s="91">
        <v>45478</v>
      </c>
      <c r="K1844" s="91">
        <v>45477</v>
      </c>
      <c r="L1844" s="89" t="s">
        <v>4828</v>
      </c>
      <c r="M1844" s="89" t="s">
        <v>6220</v>
      </c>
      <c r="N1844" s="89" t="s">
        <v>6221</v>
      </c>
      <c r="O1844" s="89" t="s">
        <v>135</v>
      </c>
      <c r="P1844" s="89" t="s">
        <v>136</v>
      </c>
      <c r="Q1844" s="89" t="s">
        <v>160</v>
      </c>
      <c r="R1844" s="96" t="s">
        <v>104</v>
      </c>
      <c r="S1844" s="93" t="s">
        <v>91</v>
      </c>
      <c r="T1844" s="101" t="s">
        <v>91</v>
      </c>
      <c r="U1844" s="89" t="s">
        <v>6222</v>
      </c>
      <c r="V1844" s="89" t="s">
        <v>6223</v>
      </c>
      <c r="W1844" s="89"/>
      <c r="X1844" s="89" t="s">
        <v>6224</v>
      </c>
      <c r="Y1844" s="91"/>
    </row>
    <row r="1845" spans="1:25" x14ac:dyDescent="0.25">
      <c r="A1845" s="89">
        <v>58850</v>
      </c>
      <c r="B1845" s="90" t="s">
        <v>92</v>
      </c>
      <c r="C1845" s="89" t="s">
        <v>86</v>
      </c>
      <c r="D1845" s="89" t="s">
        <v>2719</v>
      </c>
      <c r="E1845" s="76" t="s">
        <v>831</v>
      </c>
      <c r="F1845" s="76" t="str">
        <f>VLOOKUP(E1845,Lookup!$A$1:$B$68,2,FALSE)</f>
        <v>Emergency Flow / ED</v>
      </c>
      <c r="G1845" s="89" t="s">
        <v>2720</v>
      </c>
      <c r="H1845" s="76" t="s">
        <v>4904</v>
      </c>
      <c r="I1845" s="76" t="s">
        <v>3217</v>
      </c>
      <c r="J1845" s="91">
        <v>45478</v>
      </c>
      <c r="K1845" s="91">
        <v>45477</v>
      </c>
      <c r="L1845" s="89" t="s">
        <v>6225</v>
      </c>
      <c r="M1845" s="89" t="s">
        <v>6226</v>
      </c>
      <c r="N1845" s="89" t="s">
        <v>6227</v>
      </c>
      <c r="O1845" s="89" t="s">
        <v>88</v>
      </c>
      <c r="P1845" s="89" t="s">
        <v>158</v>
      </c>
      <c r="Q1845" s="89" t="s">
        <v>157</v>
      </c>
      <c r="R1845" s="96" t="s">
        <v>104</v>
      </c>
      <c r="S1845" s="93" t="s">
        <v>91</v>
      </c>
      <c r="T1845" s="89"/>
      <c r="U1845" s="89" t="s">
        <v>3095</v>
      </c>
      <c r="V1845" s="89"/>
      <c r="W1845" s="89"/>
      <c r="X1845" s="89"/>
      <c r="Y1845" s="91"/>
    </row>
    <row r="1846" spans="1:25" x14ac:dyDescent="0.25">
      <c r="A1846" s="89">
        <v>58878</v>
      </c>
      <c r="B1846" s="90" t="s">
        <v>183</v>
      </c>
      <c r="C1846" s="89" t="s">
        <v>86</v>
      </c>
      <c r="D1846" s="89" t="s">
        <v>2742</v>
      </c>
      <c r="E1846" s="76" t="s">
        <v>569</v>
      </c>
      <c r="F1846" s="76" t="str">
        <f>VLOOKUP(E1846,Lookup!$A$1:$B$68,2,FALSE)</f>
        <v>Medicine</v>
      </c>
      <c r="G1846" s="89" t="s">
        <v>2959</v>
      </c>
      <c r="H1846" s="76" t="s">
        <v>4904</v>
      </c>
      <c r="I1846" s="76" t="s">
        <v>3293</v>
      </c>
      <c r="J1846" s="91">
        <v>45478</v>
      </c>
      <c r="K1846" s="91">
        <v>45477</v>
      </c>
      <c r="L1846" s="89"/>
      <c r="M1846" s="89" t="s">
        <v>6235</v>
      </c>
      <c r="N1846" s="89" t="s">
        <v>6236</v>
      </c>
      <c r="O1846" s="89" t="s">
        <v>88</v>
      </c>
      <c r="P1846" s="89" t="s">
        <v>90</v>
      </c>
      <c r="Q1846" s="89" t="s">
        <v>157</v>
      </c>
      <c r="R1846" s="92" t="s">
        <v>91</v>
      </c>
      <c r="S1846" s="93" t="s">
        <v>91</v>
      </c>
      <c r="T1846" s="101" t="s">
        <v>91</v>
      </c>
      <c r="U1846" s="89" t="s">
        <v>6237</v>
      </c>
      <c r="V1846" s="89" t="s">
        <v>6238</v>
      </c>
      <c r="W1846" s="89"/>
      <c r="X1846" s="89" t="s">
        <v>6239</v>
      </c>
      <c r="Y1846" s="91"/>
    </row>
    <row r="1847" spans="1:25" x14ac:dyDescent="0.25">
      <c r="A1847" s="89">
        <v>58884</v>
      </c>
      <c r="B1847" s="90" t="s">
        <v>92</v>
      </c>
      <c r="C1847" s="89" t="s">
        <v>86</v>
      </c>
      <c r="D1847" s="89" t="s">
        <v>2723</v>
      </c>
      <c r="E1847" s="76" t="s">
        <v>36</v>
      </c>
      <c r="F1847" s="76" t="str">
        <f>VLOOKUP(E1847,Lookup!$A$1:$B$68,2,FALSE)</f>
        <v>Emergency Flow / ED</v>
      </c>
      <c r="G1847" s="89" t="s">
        <v>2724</v>
      </c>
      <c r="H1847" s="76" t="s">
        <v>4904</v>
      </c>
      <c r="I1847" s="76" t="s">
        <v>36</v>
      </c>
      <c r="J1847" s="91">
        <v>45478</v>
      </c>
      <c r="K1847" s="91">
        <v>45478</v>
      </c>
      <c r="L1847" s="89" t="s">
        <v>6248</v>
      </c>
      <c r="M1847" s="89" t="s">
        <v>6249</v>
      </c>
      <c r="N1847" s="89" t="s">
        <v>6250</v>
      </c>
      <c r="O1847" s="89" t="s">
        <v>210</v>
      </c>
      <c r="P1847" s="89" t="s">
        <v>243</v>
      </c>
      <c r="Q1847" s="89" t="s">
        <v>270</v>
      </c>
      <c r="R1847" s="94" t="s">
        <v>99</v>
      </c>
      <c r="S1847" s="93" t="s">
        <v>91</v>
      </c>
      <c r="T1847" s="89"/>
      <c r="U1847" s="89" t="s">
        <v>5247</v>
      </c>
      <c r="V1847" s="89"/>
      <c r="W1847" s="89"/>
      <c r="X1847" s="89"/>
      <c r="Y1847" s="91"/>
    </row>
    <row r="1848" spans="1:25" x14ac:dyDescent="0.25">
      <c r="A1848" s="89">
        <v>58894</v>
      </c>
      <c r="B1848" s="90" t="s">
        <v>92</v>
      </c>
      <c r="C1848" s="89" t="s">
        <v>86</v>
      </c>
      <c r="D1848" s="89" t="s">
        <v>2718</v>
      </c>
      <c r="E1848" s="76" t="s">
        <v>130</v>
      </c>
      <c r="F1848" s="76" t="str">
        <f>VLOOKUP(E1848,Lookup!$A$1:$B$68,2,FALSE)</f>
        <v>Medicine</v>
      </c>
      <c r="G1848" s="89" t="s">
        <v>2959</v>
      </c>
      <c r="H1848" s="76" t="s">
        <v>4904</v>
      </c>
      <c r="I1848" s="76" t="s">
        <v>3293</v>
      </c>
      <c r="J1848" s="91">
        <v>45478</v>
      </c>
      <c r="K1848" s="91">
        <v>45478</v>
      </c>
      <c r="L1848" s="89"/>
      <c r="M1848" s="89" t="s">
        <v>6251</v>
      </c>
      <c r="N1848" s="89" t="s">
        <v>6252</v>
      </c>
      <c r="O1848" s="89" t="s">
        <v>139</v>
      </c>
      <c r="P1848" s="89" t="s">
        <v>143</v>
      </c>
      <c r="Q1848" s="89" t="s">
        <v>182</v>
      </c>
      <c r="R1848" s="92" t="s">
        <v>91</v>
      </c>
      <c r="S1848" s="98" t="s">
        <v>99</v>
      </c>
      <c r="T1848" s="89"/>
      <c r="U1848" s="89" t="s">
        <v>6253</v>
      </c>
      <c r="V1848" s="89"/>
      <c r="W1848" s="89"/>
      <c r="X1848" s="89"/>
      <c r="Y1848" s="91"/>
    </row>
    <row r="1849" spans="1:25" x14ac:dyDescent="0.25">
      <c r="A1849" s="89">
        <v>58857</v>
      </c>
      <c r="B1849" s="90" t="s">
        <v>92</v>
      </c>
      <c r="C1849" s="89" t="s">
        <v>86</v>
      </c>
      <c r="D1849" s="89" t="s">
        <v>2723</v>
      </c>
      <c r="E1849" s="76" t="s">
        <v>36</v>
      </c>
      <c r="F1849" s="76" t="str">
        <f>VLOOKUP(E1849,Lookup!$A$1:$B$68,2,FALSE)</f>
        <v>Emergency Flow / ED</v>
      </c>
      <c r="G1849" s="89" t="s">
        <v>2724</v>
      </c>
      <c r="H1849" s="76" t="s">
        <v>4904</v>
      </c>
      <c r="I1849" s="76" t="s">
        <v>36</v>
      </c>
      <c r="J1849" s="91">
        <v>45478</v>
      </c>
      <c r="K1849" s="91">
        <v>45478</v>
      </c>
      <c r="L1849" s="89" t="s">
        <v>6254</v>
      </c>
      <c r="M1849" s="89" t="s">
        <v>6255</v>
      </c>
      <c r="N1849" s="89" t="s">
        <v>6256</v>
      </c>
      <c r="O1849" s="89" t="s">
        <v>88</v>
      </c>
      <c r="P1849" s="89" t="s">
        <v>158</v>
      </c>
      <c r="Q1849" s="89" t="s">
        <v>157</v>
      </c>
      <c r="R1849" s="92" t="s">
        <v>91</v>
      </c>
      <c r="S1849" s="93" t="s">
        <v>91</v>
      </c>
      <c r="T1849" s="89"/>
      <c r="U1849" s="89" t="s">
        <v>5247</v>
      </c>
      <c r="V1849" s="89"/>
      <c r="W1849" s="89"/>
      <c r="X1849" s="89"/>
      <c r="Y1849" s="91"/>
    </row>
    <row r="1850" spans="1:25" x14ac:dyDescent="0.25">
      <c r="A1850" s="89">
        <v>58911</v>
      </c>
      <c r="B1850" s="90" t="s">
        <v>92</v>
      </c>
      <c r="C1850" s="89" t="s">
        <v>86</v>
      </c>
      <c r="D1850" s="89" t="s">
        <v>2746</v>
      </c>
      <c r="E1850" s="76" t="s">
        <v>110</v>
      </c>
      <c r="F1850" s="76" t="str">
        <f>VLOOKUP(E1850,Lookup!$A$1:$B$68,2,FALSE)</f>
        <v>Medicine</v>
      </c>
      <c r="G1850" s="89" t="s">
        <v>2707</v>
      </c>
      <c r="H1850" s="76" t="s">
        <v>4904</v>
      </c>
      <c r="I1850" s="76" t="s">
        <v>3260</v>
      </c>
      <c r="J1850" s="91">
        <v>45478</v>
      </c>
      <c r="K1850" s="91">
        <v>45478</v>
      </c>
      <c r="L1850" s="89" t="s">
        <v>4756</v>
      </c>
      <c r="M1850" s="89" t="s">
        <v>6257</v>
      </c>
      <c r="N1850" s="89" t="s">
        <v>6258</v>
      </c>
      <c r="O1850" s="89" t="s">
        <v>135</v>
      </c>
      <c r="P1850" s="89" t="s">
        <v>136</v>
      </c>
      <c r="Q1850" s="89" t="s">
        <v>209</v>
      </c>
      <c r="R1850" s="94" t="s">
        <v>99</v>
      </c>
      <c r="S1850" s="93" t="s">
        <v>91</v>
      </c>
      <c r="T1850" s="89"/>
      <c r="U1850" s="89" t="s">
        <v>3095</v>
      </c>
      <c r="V1850" s="89"/>
      <c r="W1850" s="89"/>
      <c r="X1850" s="89"/>
      <c r="Y1850" s="91"/>
    </row>
    <row r="1851" spans="1:25" x14ac:dyDescent="0.25">
      <c r="A1851" s="89">
        <v>58870</v>
      </c>
      <c r="B1851" s="90" t="s">
        <v>85</v>
      </c>
      <c r="C1851" s="89" t="s">
        <v>86</v>
      </c>
      <c r="D1851" s="89" t="s">
        <v>2718</v>
      </c>
      <c r="E1851" s="76" t="s">
        <v>130</v>
      </c>
      <c r="F1851" s="76" t="str">
        <f>VLOOKUP(E1851,Lookup!$A$1:$B$68,2,FALSE)</f>
        <v>Medicine</v>
      </c>
      <c r="G1851" s="89" t="s">
        <v>2829</v>
      </c>
      <c r="H1851" s="76" t="s">
        <v>4904</v>
      </c>
      <c r="I1851" s="76" t="s">
        <v>3266</v>
      </c>
      <c r="J1851" s="91">
        <v>45478</v>
      </c>
      <c r="K1851" s="91">
        <v>45478</v>
      </c>
      <c r="L1851" s="89" t="s">
        <v>4954</v>
      </c>
      <c r="M1851" s="89" t="s">
        <v>6259</v>
      </c>
      <c r="N1851" s="89" t="s">
        <v>6260</v>
      </c>
      <c r="O1851" s="89" t="s">
        <v>88</v>
      </c>
      <c r="P1851" s="89" t="s">
        <v>90</v>
      </c>
      <c r="Q1851" s="89" t="s">
        <v>190</v>
      </c>
      <c r="R1851" s="96" t="s">
        <v>104</v>
      </c>
      <c r="S1851" s="89"/>
      <c r="T1851" s="89"/>
      <c r="U1851" s="89"/>
      <c r="V1851" s="89"/>
      <c r="W1851" s="89"/>
      <c r="X1851" s="89"/>
      <c r="Y1851" s="91"/>
    </row>
    <row r="1852" spans="1:25" x14ac:dyDescent="0.25">
      <c r="A1852" s="89">
        <v>58907</v>
      </c>
      <c r="B1852" s="90" t="s">
        <v>92</v>
      </c>
      <c r="C1852" s="89" t="s">
        <v>86</v>
      </c>
      <c r="D1852" s="89" t="s">
        <v>2746</v>
      </c>
      <c r="E1852" s="76" t="s">
        <v>110</v>
      </c>
      <c r="F1852" s="76" t="str">
        <f>VLOOKUP(E1852,Lookup!$A$1:$B$68,2,FALSE)</f>
        <v>Medicine</v>
      </c>
      <c r="G1852" s="89" t="s">
        <v>2707</v>
      </c>
      <c r="H1852" s="76" t="s">
        <v>4904</v>
      </c>
      <c r="I1852" s="76" t="s">
        <v>3260</v>
      </c>
      <c r="J1852" s="91">
        <v>45478</v>
      </c>
      <c r="K1852" s="91">
        <v>45478</v>
      </c>
      <c r="L1852" s="89" t="s">
        <v>5009</v>
      </c>
      <c r="M1852" s="89" t="s">
        <v>6263</v>
      </c>
      <c r="N1852" s="89" t="s">
        <v>6264</v>
      </c>
      <c r="O1852" s="89" t="s">
        <v>96</v>
      </c>
      <c r="P1852" s="89" t="s">
        <v>97</v>
      </c>
      <c r="Q1852" s="89" t="s">
        <v>103</v>
      </c>
      <c r="R1852" s="96" t="s">
        <v>104</v>
      </c>
      <c r="S1852" s="93" t="s">
        <v>91</v>
      </c>
      <c r="T1852" s="101" t="s">
        <v>91</v>
      </c>
      <c r="U1852" s="89" t="s">
        <v>3066</v>
      </c>
      <c r="V1852" s="89" t="s">
        <v>3066</v>
      </c>
      <c r="W1852" s="89"/>
      <c r="X1852" s="89" t="s">
        <v>3066</v>
      </c>
      <c r="Y1852" s="91"/>
    </row>
    <row r="1853" spans="1:25" x14ac:dyDescent="0.25">
      <c r="A1853" s="89">
        <v>58913</v>
      </c>
      <c r="B1853" s="90" t="s">
        <v>92</v>
      </c>
      <c r="C1853" s="89" t="s">
        <v>86</v>
      </c>
      <c r="D1853" s="89" t="s">
        <v>2723</v>
      </c>
      <c r="E1853" s="76" t="s">
        <v>36</v>
      </c>
      <c r="F1853" s="76" t="str">
        <f>VLOOKUP(E1853,Lookup!$A$1:$B$68,2,FALSE)</f>
        <v>Emergency Flow / ED</v>
      </c>
      <c r="G1853" s="89" t="s">
        <v>2724</v>
      </c>
      <c r="H1853" s="76" t="s">
        <v>4904</v>
      </c>
      <c r="I1853" s="76" t="s">
        <v>36</v>
      </c>
      <c r="J1853" s="91">
        <v>45478</v>
      </c>
      <c r="K1853" s="91">
        <v>45478</v>
      </c>
      <c r="L1853" s="89"/>
      <c r="M1853" s="89" t="s">
        <v>6265</v>
      </c>
      <c r="N1853" s="89" t="s">
        <v>6266</v>
      </c>
      <c r="O1853" s="89" t="s">
        <v>131</v>
      </c>
      <c r="P1853" s="89" t="s">
        <v>132</v>
      </c>
      <c r="Q1853" s="89" t="s">
        <v>992</v>
      </c>
      <c r="R1853" s="94" t="s">
        <v>99</v>
      </c>
      <c r="S1853" s="93" t="s">
        <v>91</v>
      </c>
      <c r="T1853" s="89"/>
      <c r="U1853" s="89" t="s">
        <v>3925</v>
      </c>
      <c r="V1853" s="89"/>
      <c r="W1853" s="89"/>
      <c r="X1853" s="89"/>
      <c r="Y1853" s="91"/>
    </row>
    <row r="1854" spans="1:25" x14ac:dyDescent="0.25">
      <c r="A1854" s="89">
        <v>58936</v>
      </c>
      <c r="B1854" s="108" t="s">
        <v>1895</v>
      </c>
      <c r="C1854" s="89" t="s">
        <v>125</v>
      </c>
      <c r="D1854" s="89" t="s">
        <v>2823</v>
      </c>
      <c r="E1854" s="76" t="s">
        <v>1989</v>
      </c>
      <c r="F1854" s="76" t="str">
        <f>VLOOKUP(E1854,Lookup!$A$1:$B$68,2,FALSE)</f>
        <v>Pathology</v>
      </c>
      <c r="G1854" s="89" t="s">
        <v>4296</v>
      </c>
      <c r="H1854" s="76" t="s">
        <v>4923</v>
      </c>
      <c r="I1854" s="76" t="s">
        <v>4297</v>
      </c>
      <c r="J1854" s="91">
        <v>45479</v>
      </c>
      <c r="K1854" s="91">
        <v>45478</v>
      </c>
      <c r="L1854" s="89"/>
      <c r="M1854" s="89" t="s">
        <v>6261</v>
      </c>
      <c r="N1854" s="89" t="s">
        <v>6262</v>
      </c>
      <c r="O1854" s="89" t="s">
        <v>139</v>
      </c>
      <c r="P1854" s="89" t="s">
        <v>143</v>
      </c>
      <c r="Q1854" s="89" t="s">
        <v>269</v>
      </c>
      <c r="R1854" s="92" t="s">
        <v>91</v>
      </c>
      <c r="S1854" s="89"/>
      <c r="T1854" s="89"/>
      <c r="U1854" s="89"/>
      <c r="V1854" s="89"/>
      <c r="W1854" s="89"/>
      <c r="X1854" s="89"/>
      <c r="Y1854" s="91"/>
    </row>
    <row r="1855" spans="1:25" x14ac:dyDescent="0.25">
      <c r="A1855" s="89">
        <v>58946</v>
      </c>
      <c r="B1855" s="90" t="s">
        <v>92</v>
      </c>
      <c r="C1855" s="89" t="s">
        <v>86</v>
      </c>
      <c r="D1855" s="89" t="s">
        <v>2811</v>
      </c>
      <c r="E1855" s="76" t="s">
        <v>204</v>
      </c>
      <c r="F1855" s="76" t="str">
        <f>VLOOKUP(E1855,Lookup!$A$1:$B$68,2,FALSE)</f>
        <v>Medicine</v>
      </c>
      <c r="G1855" s="89" t="s">
        <v>2877</v>
      </c>
      <c r="H1855" s="76" t="s">
        <v>4904</v>
      </c>
      <c r="I1855" s="76" t="s">
        <v>3228</v>
      </c>
      <c r="J1855" s="91">
        <v>45479</v>
      </c>
      <c r="K1855" s="91">
        <v>45479</v>
      </c>
      <c r="L1855" s="89" t="s">
        <v>4807</v>
      </c>
      <c r="M1855" s="89" t="s">
        <v>6269</v>
      </c>
      <c r="N1855" s="89" t="s">
        <v>6270</v>
      </c>
      <c r="O1855" s="89" t="s">
        <v>135</v>
      </c>
      <c r="P1855" s="89" t="s">
        <v>136</v>
      </c>
      <c r="Q1855" s="89" t="s">
        <v>98</v>
      </c>
      <c r="R1855" s="92" t="s">
        <v>91</v>
      </c>
      <c r="S1855" s="93" t="s">
        <v>91</v>
      </c>
      <c r="T1855" s="89"/>
      <c r="U1855" s="89" t="s">
        <v>3095</v>
      </c>
      <c r="V1855" s="89"/>
      <c r="W1855" s="89"/>
      <c r="X1855" s="89"/>
      <c r="Y1855" s="91"/>
    </row>
    <row r="1856" spans="1:25" x14ac:dyDescent="0.25">
      <c r="A1856" s="89">
        <v>58920</v>
      </c>
      <c r="B1856" s="90" t="s">
        <v>92</v>
      </c>
      <c r="C1856" s="89" t="s">
        <v>86</v>
      </c>
      <c r="D1856" s="89" t="s">
        <v>2716</v>
      </c>
      <c r="E1856" s="76" t="s">
        <v>87</v>
      </c>
      <c r="F1856" s="76" t="str">
        <f>VLOOKUP(E1856,Lookup!$A$1:$B$68,2,FALSE)</f>
        <v>Integrated Surgery</v>
      </c>
      <c r="G1856" s="89" t="s">
        <v>2750</v>
      </c>
      <c r="H1856" s="76" t="s">
        <v>4904</v>
      </c>
      <c r="I1856" s="76" t="s">
        <v>3287</v>
      </c>
      <c r="J1856" s="91">
        <v>45479</v>
      </c>
      <c r="K1856" s="91">
        <v>45479</v>
      </c>
      <c r="L1856" s="89" t="s">
        <v>6271</v>
      </c>
      <c r="M1856" s="89" t="s">
        <v>6272</v>
      </c>
      <c r="N1856" s="89" t="s">
        <v>6273</v>
      </c>
      <c r="O1856" s="89" t="s">
        <v>135</v>
      </c>
      <c r="P1856" s="89" t="s">
        <v>136</v>
      </c>
      <c r="Q1856" s="89" t="s">
        <v>339</v>
      </c>
      <c r="R1856" s="92" t="s">
        <v>91</v>
      </c>
      <c r="S1856" s="100" t="s">
        <v>104</v>
      </c>
      <c r="T1856" s="101" t="s">
        <v>91</v>
      </c>
      <c r="U1856" s="89" t="s">
        <v>6274</v>
      </c>
      <c r="V1856" s="89" t="s">
        <v>6275</v>
      </c>
      <c r="W1856" s="89"/>
      <c r="X1856" s="89" t="s">
        <v>6276</v>
      </c>
      <c r="Y1856" s="91"/>
    </row>
    <row r="1857" spans="1:25" x14ac:dyDescent="0.25">
      <c r="A1857" s="89">
        <v>58933</v>
      </c>
      <c r="B1857" s="90" t="s">
        <v>85</v>
      </c>
      <c r="C1857" s="89" t="s">
        <v>125</v>
      </c>
      <c r="D1857" s="89" t="s">
        <v>2723</v>
      </c>
      <c r="E1857" s="76" t="s">
        <v>36</v>
      </c>
      <c r="F1857" s="76" t="str">
        <f>VLOOKUP(E1857,Lookup!$A$1:$B$68,2,FALSE)</f>
        <v>Emergency Flow / ED</v>
      </c>
      <c r="G1857" s="89" t="s">
        <v>2724</v>
      </c>
      <c r="H1857" s="76" t="s">
        <v>4904</v>
      </c>
      <c r="I1857" s="76" t="s">
        <v>36</v>
      </c>
      <c r="J1857" s="91">
        <v>45479</v>
      </c>
      <c r="K1857" s="91">
        <v>45479</v>
      </c>
      <c r="L1857" s="89" t="s">
        <v>4787</v>
      </c>
      <c r="M1857" s="89" t="s">
        <v>6277</v>
      </c>
      <c r="N1857" s="89" t="s">
        <v>6278</v>
      </c>
      <c r="O1857" s="89" t="s">
        <v>4942</v>
      </c>
      <c r="P1857" s="89" t="s">
        <v>360</v>
      </c>
      <c r="Q1857" s="89" t="s">
        <v>361</v>
      </c>
      <c r="R1857" s="96" t="s">
        <v>104</v>
      </c>
      <c r="S1857" s="89"/>
      <c r="T1857" s="89"/>
      <c r="U1857" s="89"/>
      <c r="V1857" s="89"/>
      <c r="W1857" s="89"/>
      <c r="X1857" s="89"/>
      <c r="Y1857" s="91"/>
    </row>
    <row r="1858" spans="1:25" x14ac:dyDescent="0.25">
      <c r="A1858" s="89">
        <v>58926</v>
      </c>
      <c r="B1858" s="90" t="s">
        <v>92</v>
      </c>
      <c r="C1858" s="89" t="s">
        <v>125</v>
      </c>
      <c r="D1858" s="89" t="s">
        <v>2723</v>
      </c>
      <c r="E1858" s="76" t="s">
        <v>36</v>
      </c>
      <c r="F1858" s="76" t="str">
        <f>VLOOKUP(E1858,Lookup!$A$1:$B$68,2,FALSE)</f>
        <v>Emergency Flow / ED</v>
      </c>
      <c r="G1858" s="89" t="s">
        <v>2724</v>
      </c>
      <c r="H1858" s="76" t="s">
        <v>4904</v>
      </c>
      <c r="I1858" s="76" t="s">
        <v>36</v>
      </c>
      <c r="J1858" s="91">
        <v>45479</v>
      </c>
      <c r="K1858" s="91">
        <v>45479</v>
      </c>
      <c r="L1858" s="89" t="s">
        <v>6283</v>
      </c>
      <c r="M1858" s="89" t="s">
        <v>6284</v>
      </c>
      <c r="N1858" s="89" t="s">
        <v>6285</v>
      </c>
      <c r="O1858" s="89" t="s">
        <v>4942</v>
      </c>
      <c r="P1858" s="89" t="s">
        <v>360</v>
      </c>
      <c r="Q1858" s="89" t="s">
        <v>361</v>
      </c>
      <c r="R1858" s="92" t="s">
        <v>91</v>
      </c>
      <c r="S1858" s="93" t="s">
        <v>91</v>
      </c>
      <c r="T1858" s="89"/>
      <c r="U1858" s="89" t="s">
        <v>2960</v>
      </c>
      <c r="V1858" s="89"/>
      <c r="W1858" s="89"/>
      <c r="X1858" s="89"/>
      <c r="Y1858" s="91"/>
    </row>
    <row r="1859" spans="1:25" x14ac:dyDescent="0.25">
      <c r="A1859" s="89">
        <v>58928</v>
      </c>
      <c r="B1859" s="90" t="s">
        <v>92</v>
      </c>
      <c r="C1859" s="89" t="s">
        <v>155</v>
      </c>
      <c r="D1859" s="89" t="s">
        <v>2723</v>
      </c>
      <c r="E1859" s="76" t="s">
        <v>36</v>
      </c>
      <c r="F1859" s="76" t="str">
        <f>VLOOKUP(E1859,Lookup!$A$1:$B$68,2,FALSE)</f>
        <v>Emergency Flow / ED</v>
      </c>
      <c r="G1859" s="89" t="s">
        <v>2724</v>
      </c>
      <c r="H1859" s="76" t="s">
        <v>4904</v>
      </c>
      <c r="I1859" s="76" t="s">
        <v>36</v>
      </c>
      <c r="J1859" s="91">
        <v>45479</v>
      </c>
      <c r="K1859" s="91">
        <v>45479</v>
      </c>
      <c r="L1859" s="89" t="s">
        <v>4808</v>
      </c>
      <c r="M1859" s="89" t="s">
        <v>6291</v>
      </c>
      <c r="N1859" s="89" t="s">
        <v>6292</v>
      </c>
      <c r="O1859" s="89" t="s">
        <v>4942</v>
      </c>
      <c r="P1859" s="89" t="s">
        <v>360</v>
      </c>
      <c r="Q1859" s="89" t="s">
        <v>361</v>
      </c>
      <c r="R1859" s="95" t="s">
        <v>11</v>
      </c>
      <c r="S1859" s="100" t="s">
        <v>104</v>
      </c>
      <c r="T1859" s="89"/>
      <c r="U1859" s="89" t="s">
        <v>2960</v>
      </c>
      <c r="V1859" s="89"/>
      <c r="W1859" s="89"/>
      <c r="X1859" s="89"/>
      <c r="Y1859" s="91"/>
    </row>
    <row r="1860" spans="1:25" x14ac:dyDescent="0.25">
      <c r="A1860" s="89">
        <v>58931</v>
      </c>
      <c r="B1860" s="90" t="s">
        <v>92</v>
      </c>
      <c r="C1860" s="89" t="s">
        <v>86</v>
      </c>
      <c r="D1860" s="89" t="s">
        <v>2719</v>
      </c>
      <c r="E1860" s="76" t="s">
        <v>831</v>
      </c>
      <c r="F1860" s="76" t="str">
        <f>VLOOKUP(E1860,Lookup!$A$1:$B$68,2,FALSE)</f>
        <v>Emergency Flow / ED</v>
      </c>
      <c r="G1860" s="89" t="s">
        <v>2720</v>
      </c>
      <c r="H1860" s="76" t="s">
        <v>4904</v>
      </c>
      <c r="I1860" s="76" t="s">
        <v>3217</v>
      </c>
      <c r="J1860" s="91">
        <v>45479</v>
      </c>
      <c r="K1860" s="91">
        <v>45479</v>
      </c>
      <c r="L1860" s="89"/>
      <c r="M1860" s="89" t="s">
        <v>6295</v>
      </c>
      <c r="N1860" s="89" t="s">
        <v>6296</v>
      </c>
      <c r="O1860" s="89" t="s">
        <v>135</v>
      </c>
      <c r="P1860" s="89" t="s">
        <v>136</v>
      </c>
      <c r="Q1860" s="89" t="s">
        <v>160</v>
      </c>
      <c r="R1860" s="96" t="s">
        <v>104</v>
      </c>
      <c r="S1860" s="93" t="s">
        <v>91</v>
      </c>
      <c r="T1860" s="89"/>
      <c r="U1860" s="89" t="s">
        <v>3034</v>
      </c>
      <c r="V1860" s="89"/>
      <c r="W1860" s="89"/>
      <c r="X1860" s="89"/>
      <c r="Y1860" s="91"/>
    </row>
    <row r="1861" spans="1:25" x14ac:dyDescent="0.25">
      <c r="A1861" s="89">
        <v>58959</v>
      </c>
      <c r="B1861" s="90" t="s">
        <v>92</v>
      </c>
      <c r="C1861" s="89" t="s">
        <v>86</v>
      </c>
      <c r="D1861" s="89" t="s">
        <v>2723</v>
      </c>
      <c r="E1861" s="76" t="s">
        <v>36</v>
      </c>
      <c r="F1861" s="76" t="str">
        <f>VLOOKUP(E1861,Lookup!$A$1:$B$68,2,FALSE)</f>
        <v>Emergency Flow / ED</v>
      </c>
      <c r="G1861" s="89" t="s">
        <v>2724</v>
      </c>
      <c r="H1861" s="76" t="s">
        <v>4904</v>
      </c>
      <c r="I1861" s="76" t="s">
        <v>36</v>
      </c>
      <c r="J1861" s="91">
        <v>45480</v>
      </c>
      <c r="K1861" s="91">
        <v>45479</v>
      </c>
      <c r="L1861" s="89" t="s">
        <v>4779</v>
      </c>
      <c r="M1861" s="89" t="s">
        <v>6279</v>
      </c>
      <c r="N1861" s="89" t="s">
        <v>6280</v>
      </c>
      <c r="O1861" s="89" t="s">
        <v>88</v>
      </c>
      <c r="P1861" s="89" t="s">
        <v>158</v>
      </c>
      <c r="Q1861" s="89" t="s">
        <v>89</v>
      </c>
      <c r="R1861" s="92" t="s">
        <v>91</v>
      </c>
      <c r="S1861" s="93" t="s">
        <v>91</v>
      </c>
      <c r="T1861" s="89"/>
      <c r="U1861" s="89" t="s">
        <v>5247</v>
      </c>
      <c r="V1861" s="89"/>
      <c r="W1861" s="89"/>
      <c r="X1861" s="89"/>
      <c r="Y1861" s="91"/>
    </row>
    <row r="1862" spans="1:25" x14ac:dyDescent="0.25">
      <c r="A1862" s="89">
        <v>58964</v>
      </c>
      <c r="B1862" s="90" t="s">
        <v>183</v>
      </c>
      <c r="C1862" s="89" t="s">
        <v>125</v>
      </c>
      <c r="D1862" s="89" t="s">
        <v>2721</v>
      </c>
      <c r="E1862" s="76" t="s">
        <v>100</v>
      </c>
      <c r="F1862" s="76" t="str">
        <f>VLOOKUP(E1862,Lookup!$A$1:$B$68,2,FALSE)</f>
        <v>Specialist Surgery</v>
      </c>
      <c r="G1862" s="89" t="s">
        <v>2733</v>
      </c>
      <c r="H1862" s="76" t="s">
        <v>4904</v>
      </c>
      <c r="I1862" s="76" t="s">
        <v>3312</v>
      </c>
      <c r="J1862" s="91">
        <v>45480</v>
      </c>
      <c r="K1862" s="91">
        <v>45479</v>
      </c>
      <c r="L1862" s="89" t="s">
        <v>5785</v>
      </c>
      <c r="M1862" s="89" t="s">
        <v>6286</v>
      </c>
      <c r="N1862" s="89" t="s">
        <v>6287</v>
      </c>
      <c r="O1862" s="89" t="s">
        <v>131</v>
      </c>
      <c r="P1862" s="89" t="s">
        <v>132</v>
      </c>
      <c r="Q1862" s="89" t="s">
        <v>133</v>
      </c>
      <c r="R1862" s="96" t="s">
        <v>104</v>
      </c>
      <c r="S1862" s="98" t="s">
        <v>99</v>
      </c>
      <c r="T1862" s="105" t="s">
        <v>99</v>
      </c>
      <c r="U1862" s="89" t="s">
        <v>6288</v>
      </c>
      <c r="V1862" s="89" t="s">
        <v>6289</v>
      </c>
      <c r="W1862" s="89"/>
      <c r="X1862" s="89" t="s">
        <v>6290</v>
      </c>
      <c r="Y1862" s="91"/>
    </row>
    <row r="1863" spans="1:25" x14ac:dyDescent="0.25">
      <c r="A1863" s="89">
        <v>58965</v>
      </c>
      <c r="B1863" s="90" t="s">
        <v>92</v>
      </c>
      <c r="C1863" s="89" t="s">
        <v>86</v>
      </c>
      <c r="D1863" s="89" t="s">
        <v>2723</v>
      </c>
      <c r="E1863" s="76" t="s">
        <v>36</v>
      </c>
      <c r="F1863" s="76" t="str">
        <f>VLOOKUP(E1863,Lookup!$A$1:$B$68,2,FALSE)</f>
        <v>Emergency Flow / ED</v>
      </c>
      <c r="G1863" s="89" t="s">
        <v>2724</v>
      </c>
      <c r="H1863" s="76" t="s">
        <v>4904</v>
      </c>
      <c r="I1863" s="76" t="s">
        <v>36</v>
      </c>
      <c r="J1863" s="91">
        <v>45480</v>
      </c>
      <c r="K1863" s="91">
        <v>45479</v>
      </c>
      <c r="L1863" s="89" t="s">
        <v>5072</v>
      </c>
      <c r="M1863" s="89" t="s">
        <v>6293</v>
      </c>
      <c r="N1863" s="89" t="s">
        <v>6294</v>
      </c>
      <c r="O1863" s="89" t="s">
        <v>88</v>
      </c>
      <c r="P1863" s="89" t="s">
        <v>158</v>
      </c>
      <c r="Q1863" s="89" t="s">
        <v>89</v>
      </c>
      <c r="R1863" s="92" t="s">
        <v>91</v>
      </c>
      <c r="S1863" s="93" t="s">
        <v>91</v>
      </c>
      <c r="T1863" s="89"/>
      <c r="U1863" s="89" t="s">
        <v>3925</v>
      </c>
      <c r="V1863" s="89"/>
      <c r="W1863" s="89"/>
      <c r="X1863" s="89"/>
      <c r="Y1863" s="91"/>
    </row>
    <row r="1864" spans="1:25" x14ac:dyDescent="0.25">
      <c r="A1864" s="89">
        <v>58970</v>
      </c>
      <c r="B1864" s="90" t="s">
        <v>85</v>
      </c>
      <c r="C1864" s="89" t="s">
        <v>86</v>
      </c>
      <c r="D1864" s="89" t="s">
        <v>2726</v>
      </c>
      <c r="E1864" s="76" t="s">
        <v>138</v>
      </c>
      <c r="F1864" s="76" t="str">
        <f>VLOOKUP(E1864,Lookup!$A$1:$B$68,2,FALSE)</f>
        <v>Specialist Surgery</v>
      </c>
      <c r="G1864" s="89" t="s">
        <v>2827</v>
      </c>
      <c r="H1864" s="76" t="s">
        <v>4904</v>
      </c>
      <c r="I1864" s="76" t="s">
        <v>3223</v>
      </c>
      <c r="J1864" s="91">
        <v>45480</v>
      </c>
      <c r="K1864" s="91">
        <v>45480</v>
      </c>
      <c r="L1864" s="89" t="s">
        <v>4755</v>
      </c>
      <c r="M1864" s="89" t="s">
        <v>6297</v>
      </c>
      <c r="N1864" s="89" t="s">
        <v>6298</v>
      </c>
      <c r="O1864" s="89" t="s">
        <v>150</v>
      </c>
      <c r="P1864" s="89" t="s">
        <v>151</v>
      </c>
      <c r="Q1864" s="89" t="s">
        <v>98</v>
      </c>
      <c r="R1864" s="92" t="s">
        <v>91</v>
      </c>
      <c r="S1864" s="89"/>
      <c r="T1864" s="89"/>
      <c r="U1864" s="89"/>
      <c r="V1864" s="89"/>
      <c r="W1864" s="89"/>
      <c r="X1864" s="89"/>
      <c r="Y1864" s="91"/>
    </row>
    <row r="1865" spans="1:25" x14ac:dyDescent="0.25">
      <c r="A1865" s="89">
        <v>58990</v>
      </c>
      <c r="B1865" s="90" t="s">
        <v>183</v>
      </c>
      <c r="C1865" s="89" t="s">
        <v>86</v>
      </c>
      <c r="D1865" s="89" t="s">
        <v>2721</v>
      </c>
      <c r="E1865" s="76" t="s">
        <v>100</v>
      </c>
      <c r="F1865" s="76" t="str">
        <f>VLOOKUP(E1865,Lookup!$A$1:$B$68,2,FALSE)</f>
        <v>Specialist Surgery</v>
      </c>
      <c r="G1865" s="89" t="s">
        <v>2722</v>
      </c>
      <c r="H1865" s="76" t="s">
        <v>4904</v>
      </c>
      <c r="I1865" s="76" t="s">
        <v>3305</v>
      </c>
      <c r="J1865" s="91">
        <v>45480</v>
      </c>
      <c r="K1865" s="91">
        <v>45480</v>
      </c>
      <c r="L1865" s="89"/>
      <c r="M1865" s="89" t="s">
        <v>6299</v>
      </c>
      <c r="N1865" s="89" t="s">
        <v>6300</v>
      </c>
      <c r="O1865" s="89" t="s">
        <v>88</v>
      </c>
      <c r="P1865" s="89" t="s">
        <v>158</v>
      </c>
      <c r="Q1865" s="89" t="s">
        <v>4936</v>
      </c>
      <c r="R1865" s="92" t="s">
        <v>91</v>
      </c>
      <c r="S1865" s="93" t="s">
        <v>91</v>
      </c>
      <c r="T1865" s="101" t="s">
        <v>91</v>
      </c>
      <c r="U1865" s="89" t="s">
        <v>6301</v>
      </c>
      <c r="V1865" s="89" t="s">
        <v>6301</v>
      </c>
      <c r="W1865" s="89"/>
      <c r="X1865" s="89" t="s">
        <v>6302</v>
      </c>
      <c r="Y1865" s="91"/>
    </row>
    <row r="1866" spans="1:25" x14ac:dyDescent="0.25">
      <c r="A1866" s="89">
        <v>58985</v>
      </c>
      <c r="B1866" s="90" t="s">
        <v>85</v>
      </c>
      <c r="C1866" s="89" t="s">
        <v>86</v>
      </c>
      <c r="D1866" s="89" t="s">
        <v>2723</v>
      </c>
      <c r="E1866" s="76" t="s">
        <v>36</v>
      </c>
      <c r="F1866" s="76" t="str">
        <f>VLOOKUP(E1866,Lookup!$A$1:$B$68,2,FALSE)</f>
        <v>Emergency Flow / ED</v>
      </c>
      <c r="G1866" s="89" t="s">
        <v>6303</v>
      </c>
      <c r="H1866" s="76" t="s">
        <v>5822</v>
      </c>
      <c r="I1866" s="76" t="s">
        <v>6304</v>
      </c>
      <c r="J1866" s="91">
        <v>45480</v>
      </c>
      <c r="K1866" s="91">
        <v>45480</v>
      </c>
      <c r="L1866" s="89"/>
      <c r="M1866" s="89" t="s">
        <v>6305</v>
      </c>
      <c r="N1866" s="89" t="s">
        <v>6306</v>
      </c>
      <c r="O1866" s="89" t="s">
        <v>153</v>
      </c>
      <c r="P1866" s="89" t="s">
        <v>199</v>
      </c>
      <c r="Q1866" s="89" t="s">
        <v>213</v>
      </c>
      <c r="R1866" s="96" t="s">
        <v>104</v>
      </c>
      <c r="S1866" s="89"/>
      <c r="T1866" s="89"/>
      <c r="U1866" s="89"/>
      <c r="V1866" s="89"/>
      <c r="W1866" s="89"/>
      <c r="X1866" s="89"/>
      <c r="Y1866" s="91"/>
    </row>
    <row r="1867" spans="1:25" x14ac:dyDescent="0.25">
      <c r="A1867" s="89">
        <v>58982</v>
      </c>
      <c r="B1867" s="90" t="s">
        <v>92</v>
      </c>
      <c r="C1867" s="89" t="s">
        <v>86</v>
      </c>
      <c r="D1867" s="89" t="s">
        <v>2721</v>
      </c>
      <c r="E1867" s="76" t="s">
        <v>100</v>
      </c>
      <c r="F1867" s="76" t="str">
        <f>VLOOKUP(E1867,Lookup!$A$1:$B$68,2,FALSE)</f>
        <v>Specialist Surgery</v>
      </c>
      <c r="G1867" s="89" t="s">
        <v>2722</v>
      </c>
      <c r="H1867" s="76" t="s">
        <v>4904</v>
      </c>
      <c r="I1867" s="76" t="s">
        <v>3305</v>
      </c>
      <c r="J1867" s="91">
        <v>45480</v>
      </c>
      <c r="K1867" s="91">
        <v>45480</v>
      </c>
      <c r="L1867" s="89"/>
      <c r="M1867" s="89" t="s">
        <v>6309</v>
      </c>
      <c r="N1867" s="89" t="s">
        <v>6310</v>
      </c>
      <c r="O1867" s="89" t="s">
        <v>88</v>
      </c>
      <c r="P1867" s="89" t="s">
        <v>5800</v>
      </c>
      <c r="Q1867" s="89" t="s">
        <v>5633</v>
      </c>
      <c r="R1867" s="92" t="s">
        <v>91</v>
      </c>
      <c r="S1867" s="98" t="s">
        <v>99</v>
      </c>
      <c r="T1867" s="89"/>
      <c r="U1867" s="89" t="s">
        <v>5456</v>
      </c>
      <c r="V1867" s="89"/>
      <c r="W1867" s="89"/>
      <c r="X1867" s="89"/>
      <c r="Y1867" s="91"/>
    </row>
    <row r="1868" spans="1:25" x14ac:dyDescent="0.25">
      <c r="A1868" s="89">
        <v>58986</v>
      </c>
      <c r="B1868" s="90" t="s">
        <v>92</v>
      </c>
      <c r="C1868" s="89" t="s">
        <v>86</v>
      </c>
      <c r="D1868" s="89" t="s">
        <v>2706</v>
      </c>
      <c r="E1868" s="76" t="s">
        <v>169</v>
      </c>
      <c r="F1868" s="76" t="str">
        <f>VLOOKUP(E1868,Lookup!$A$1:$B$68,2,FALSE)</f>
        <v>Integrated Surgery</v>
      </c>
      <c r="G1868" s="89" t="s">
        <v>3328</v>
      </c>
      <c r="H1868" s="76" t="s">
        <v>4904</v>
      </c>
      <c r="I1868" s="76" t="s">
        <v>3329</v>
      </c>
      <c r="J1868" s="91">
        <v>45480</v>
      </c>
      <c r="K1868" s="91">
        <v>45480</v>
      </c>
      <c r="L1868" s="89"/>
      <c r="M1868" s="89" t="s">
        <v>6313</v>
      </c>
      <c r="N1868" s="89" t="s">
        <v>6314</v>
      </c>
      <c r="O1868" s="89" t="s">
        <v>88</v>
      </c>
      <c r="P1868" s="89" t="s">
        <v>158</v>
      </c>
      <c r="Q1868" s="89" t="s">
        <v>89</v>
      </c>
      <c r="R1868" s="92" t="s">
        <v>91</v>
      </c>
      <c r="S1868" s="93" t="s">
        <v>91</v>
      </c>
      <c r="T1868" s="89"/>
      <c r="U1868" s="89" t="s">
        <v>6315</v>
      </c>
      <c r="V1868" s="89"/>
      <c r="W1868" s="89"/>
      <c r="X1868" s="89"/>
      <c r="Y1868" s="91"/>
    </row>
    <row r="1869" spans="1:25" x14ac:dyDescent="0.25">
      <c r="A1869" s="89">
        <v>58988</v>
      </c>
      <c r="B1869" s="90" t="s">
        <v>183</v>
      </c>
      <c r="C1869" s="89" t="s">
        <v>125</v>
      </c>
      <c r="D1869" s="89" t="s">
        <v>2740</v>
      </c>
      <c r="E1869" s="76" t="s">
        <v>191</v>
      </c>
      <c r="F1869" s="76" t="str">
        <f>VLOOKUP(E1869,Lookup!$A$1:$B$68,2,FALSE)</f>
        <v>Medicine</v>
      </c>
      <c r="G1869" s="89" t="s">
        <v>2741</v>
      </c>
      <c r="H1869" s="76" t="s">
        <v>4904</v>
      </c>
      <c r="I1869" s="76" t="s">
        <v>3232</v>
      </c>
      <c r="J1869" s="91">
        <v>45480</v>
      </c>
      <c r="K1869" s="91">
        <v>45480</v>
      </c>
      <c r="L1869" s="89"/>
      <c r="M1869" s="89" t="s">
        <v>6316</v>
      </c>
      <c r="N1869" s="89" t="s">
        <v>6317</v>
      </c>
      <c r="O1869" s="89" t="s">
        <v>127</v>
      </c>
      <c r="P1869" s="89" t="s">
        <v>236</v>
      </c>
      <c r="Q1869" s="89" t="s">
        <v>237</v>
      </c>
      <c r="R1869" s="94" t="s">
        <v>99</v>
      </c>
      <c r="S1869" s="93" t="s">
        <v>91</v>
      </c>
      <c r="T1869" s="101" t="s">
        <v>91</v>
      </c>
      <c r="U1869" s="89" t="s">
        <v>6318</v>
      </c>
      <c r="V1869" s="89" t="s">
        <v>6319</v>
      </c>
      <c r="W1869" s="89"/>
      <c r="X1869" s="89" t="s">
        <v>6319</v>
      </c>
      <c r="Y1869" s="91"/>
    </row>
    <row r="1870" spans="1:25" x14ac:dyDescent="0.25">
      <c r="A1870" s="89">
        <v>58979</v>
      </c>
      <c r="B1870" s="90" t="s">
        <v>92</v>
      </c>
      <c r="C1870" s="89" t="s">
        <v>86</v>
      </c>
      <c r="D1870" s="89" t="s">
        <v>2723</v>
      </c>
      <c r="E1870" s="76" t="s">
        <v>36</v>
      </c>
      <c r="F1870" s="76" t="str">
        <f>VLOOKUP(E1870,Lookup!$A$1:$B$68,2,FALSE)</f>
        <v>Emergency Flow / ED</v>
      </c>
      <c r="G1870" s="89" t="s">
        <v>2724</v>
      </c>
      <c r="H1870" s="76" t="s">
        <v>4904</v>
      </c>
      <c r="I1870" s="76" t="s">
        <v>36</v>
      </c>
      <c r="J1870" s="91">
        <v>45480</v>
      </c>
      <c r="K1870" s="91">
        <v>45480</v>
      </c>
      <c r="L1870" s="89"/>
      <c r="M1870" s="89" t="s">
        <v>6320</v>
      </c>
      <c r="N1870" s="89" t="s">
        <v>6321</v>
      </c>
      <c r="O1870" s="89" t="s">
        <v>88</v>
      </c>
      <c r="P1870" s="89" t="s">
        <v>158</v>
      </c>
      <c r="Q1870" s="89" t="s">
        <v>89</v>
      </c>
      <c r="R1870" s="92" t="s">
        <v>91</v>
      </c>
      <c r="S1870" s="93" t="s">
        <v>91</v>
      </c>
      <c r="T1870" s="89"/>
      <c r="U1870" s="89" t="s">
        <v>5247</v>
      </c>
      <c r="V1870" s="89"/>
      <c r="W1870" s="89"/>
      <c r="X1870" s="89"/>
      <c r="Y1870" s="91"/>
    </row>
    <row r="1871" spans="1:25" x14ac:dyDescent="0.25">
      <c r="A1871" s="89">
        <v>59019</v>
      </c>
      <c r="B1871" s="90" t="s">
        <v>92</v>
      </c>
      <c r="C1871" s="89" t="s">
        <v>125</v>
      </c>
      <c r="D1871" s="89" t="s">
        <v>2746</v>
      </c>
      <c r="E1871" s="76" t="s">
        <v>110</v>
      </c>
      <c r="F1871" s="76" t="str">
        <f>VLOOKUP(E1871,Lookup!$A$1:$B$68,2,FALSE)</f>
        <v>Medicine</v>
      </c>
      <c r="G1871" s="89" t="s">
        <v>2707</v>
      </c>
      <c r="H1871" s="76" t="s">
        <v>4904</v>
      </c>
      <c r="I1871" s="76" t="s">
        <v>3260</v>
      </c>
      <c r="J1871" s="91">
        <v>45481</v>
      </c>
      <c r="K1871" s="91">
        <v>45477</v>
      </c>
      <c r="L1871" s="89" t="s">
        <v>4761</v>
      </c>
      <c r="M1871" s="89" t="s">
        <v>2417</v>
      </c>
      <c r="N1871" s="89" t="s">
        <v>1855</v>
      </c>
      <c r="O1871" s="89" t="s">
        <v>127</v>
      </c>
      <c r="P1871" s="89" t="s">
        <v>128</v>
      </c>
      <c r="Q1871" s="89" t="s">
        <v>189</v>
      </c>
      <c r="R1871" s="92" t="s">
        <v>91</v>
      </c>
      <c r="S1871" s="93" t="s">
        <v>91</v>
      </c>
      <c r="T1871" s="89"/>
      <c r="U1871" s="89" t="s">
        <v>3095</v>
      </c>
      <c r="V1871" s="89"/>
      <c r="W1871" s="89"/>
      <c r="X1871" s="89"/>
      <c r="Y1871" s="91"/>
    </row>
    <row r="1872" spans="1:25" x14ac:dyDescent="0.25">
      <c r="A1872" s="89">
        <v>59033</v>
      </c>
      <c r="B1872" s="90" t="s">
        <v>92</v>
      </c>
      <c r="C1872" s="89" t="s">
        <v>86</v>
      </c>
      <c r="D1872" s="89" t="s">
        <v>2823</v>
      </c>
      <c r="E1872" s="76" t="s">
        <v>1989</v>
      </c>
      <c r="F1872" s="76" t="str">
        <f>VLOOKUP(E1872,Lookup!$A$1:$B$68,2,FALSE)</f>
        <v>Pathology</v>
      </c>
      <c r="G1872" s="89" t="s">
        <v>2814</v>
      </c>
      <c r="H1872" s="76" t="s">
        <v>4904</v>
      </c>
      <c r="I1872" s="76" t="s">
        <v>3301</v>
      </c>
      <c r="J1872" s="91">
        <v>45481</v>
      </c>
      <c r="K1872" s="91">
        <v>45478</v>
      </c>
      <c r="L1872" s="89" t="s">
        <v>4975</v>
      </c>
      <c r="M1872" s="89" t="s">
        <v>5273</v>
      </c>
      <c r="N1872" s="89" t="s">
        <v>4973</v>
      </c>
      <c r="O1872" s="89" t="s">
        <v>96</v>
      </c>
      <c r="P1872" s="89" t="s">
        <v>736</v>
      </c>
      <c r="Q1872" s="89" t="s">
        <v>996</v>
      </c>
      <c r="R1872" s="96" t="s">
        <v>104</v>
      </c>
      <c r="S1872" s="98" t="s">
        <v>99</v>
      </c>
      <c r="T1872" s="89"/>
      <c r="U1872" s="89" t="s">
        <v>6098</v>
      </c>
      <c r="V1872" s="89"/>
      <c r="W1872" s="89"/>
      <c r="X1872" s="89"/>
      <c r="Y1872" s="91"/>
    </row>
    <row r="1873" spans="1:25" x14ac:dyDescent="0.25">
      <c r="A1873" s="89">
        <v>58993</v>
      </c>
      <c r="B1873" s="90" t="s">
        <v>92</v>
      </c>
      <c r="C1873" s="89" t="s">
        <v>86</v>
      </c>
      <c r="D1873" s="89" t="s">
        <v>2719</v>
      </c>
      <c r="E1873" s="76" t="s">
        <v>831</v>
      </c>
      <c r="F1873" s="76" t="str">
        <f>VLOOKUP(E1873,Lookup!$A$1:$B$68,2,FALSE)</f>
        <v>Emergency Flow / ED</v>
      </c>
      <c r="G1873" s="89" t="s">
        <v>2720</v>
      </c>
      <c r="H1873" s="76" t="s">
        <v>4904</v>
      </c>
      <c r="I1873" s="76" t="s">
        <v>3217</v>
      </c>
      <c r="J1873" s="91">
        <v>45481</v>
      </c>
      <c r="K1873" s="91">
        <v>45480</v>
      </c>
      <c r="L1873" s="89"/>
      <c r="M1873" s="89" t="s">
        <v>6307</v>
      </c>
      <c r="N1873" s="89" t="s">
        <v>6308</v>
      </c>
      <c r="O1873" s="89" t="s">
        <v>115</v>
      </c>
      <c r="P1873" s="89" t="s">
        <v>116</v>
      </c>
      <c r="Q1873" s="89" t="s">
        <v>1349</v>
      </c>
      <c r="R1873" s="92" t="s">
        <v>91</v>
      </c>
      <c r="S1873" s="93" t="s">
        <v>91</v>
      </c>
      <c r="T1873" s="89"/>
      <c r="U1873" s="89" t="s">
        <v>3095</v>
      </c>
      <c r="V1873" s="89"/>
      <c r="W1873" s="89"/>
      <c r="X1873" s="89"/>
      <c r="Y1873" s="91"/>
    </row>
    <row r="1874" spans="1:25" x14ac:dyDescent="0.25">
      <c r="A1874" s="89">
        <v>59020</v>
      </c>
      <c r="B1874" s="90" t="s">
        <v>85</v>
      </c>
      <c r="C1874" s="89" t="s">
        <v>125</v>
      </c>
      <c r="D1874" s="89" t="s">
        <v>2719</v>
      </c>
      <c r="E1874" s="76" t="s">
        <v>831</v>
      </c>
      <c r="F1874" s="76" t="str">
        <f>VLOOKUP(E1874,Lookup!$A$1:$B$68,2,FALSE)</f>
        <v>Emergency Flow / ED</v>
      </c>
      <c r="G1874" s="89" t="s">
        <v>2720</v>
      </c>
      <c r="H1874" s="76" t="s">
        <v>4904</v>
      </c>
      <c r="I1874" s="76" t="s">
        <v>3217</v>
      </c>
      <c r="J1874" s="91">
        <v>45481</v>
      </c>
      <c r="K1874" s="91">
        <v>45480</v>
      </c>
      <c r="L1874" s="89" t="s">
        <v>4753</v>
      </c>
      <c r="M1874" s="89" t="s">
        <v>6311</v>
      </c>
      <c r="N1874" s="89" t="s">
        <v>6312</v>
      </c>
      <c r="O1874" s="89" t="s">
        <v>150</v>
      </c>
      <c r="P1874" s="89" t="s">
        <v>151</v>
      </c>
      <c r="Q1874" s="89" t="s">
        <v>529</v>
      </c>
      <c r="R1874" s="96" t="s">
        <v>104</v>
      </c>
      <c r="S1874" s="89"/>
      <c r="T1874" s="89"/>
      <c r="U1874" s="89"/>
      <c r="V1874" s="89"/>
      <c r="W1874" s="89"/>
      <c r="X1874" s="89"/>
      <c r="Y1874" s="91"/>
    </row>
    <row r="1875" spans="1:25" x14ac:dyDescent="0.25">
      <c r="A1875" s="89">
        <v>59013</v>
      </c>
      <c r="B1875" s="90" t="s">
        <v>92</v>
      </c>
      <c r="C1875" s="89" t="s">
        <v>86</v>
      </c>
      <c r="D1875" s="89" t="s">
        <v>2723</v>
      </c>
      <c r="E1875" s="76" t="s">
        <v>36</v>
      </c>
      <c r="F1875" s="76" t="str">
        <f>VLOOKUP(E1875,Lookup!$A$1:$B$68,2,FALSE)</f>
        <v>Emergency Flow / ED</v>
      </c>
      <c r="G1875" s="89" t="s">
        <v>2724</v>
      </c>
      <c r="H1875" s="76" t="s">
        <v>4904</v>
      </c>
      <c r="I1875" s="76" t="s">
        <v>36</v>
      </c>
      <c r="J1875" s="91">
        <v>45481</v>
      </c>
      <c r="K1875" s="91">
        <v>45481</v>
      </c>
      <c r="L1875" s="89"/>
      <c r="M1875" s="89" t="s">
        <v>6324</v>
      </c>
      <c r="N1875" s="89" t="s">
        <v>6325</v>
      </c>
      <c r="O1875" s="89" t="s">
        <v>176</v>
      </c>
      <c r="P1875" s="89" t="s">
        <v>177</v>
      </c>
      <c r="Q1875" s="89" t="s">
        <v>328</v>
      </c>
      <c r="R1875" s="94" t="s">
        <v>99</v>
      </c>
      <c r="S1875" s="93" t="s">
        <v>91</v>
      </c>
      <c r="T1875" s="89"/>
      <c r="U1875" s="89" t="s">
        <v>2960</v>
      </c>
      <c r="V1875" s="89"/>
      <c r="W1875" s="89"/>
      <c r="X1875" s="89"/>
      <c r="Y1875" s="91"/>
    </row>
    <row r="1876" spans="1:25" x14ac:dyDescent="0.25">
      <c r="A1876" s="89">
        <v>59007</v>
      </c>
      <c r="B1876" s="90" t="s">
        <v>92</v>
      </c>
      <c r="C1876" s="89" t="s">
        <v>86</v>
      </c>
      <c r="D1876" s="89" t="s">
        <v>2811</v>
      </c>
      <c r="E1876" s="76" t="s">
        <v>204</v>
      </c>
      <c r="F1876" s="76" t="str">
        <f>VLOOKUP(E1876,Lookup!$A$1:$B$68,2,FALSE)</f>
        <v>Medicine</v>
      </c>
      <c r="G1876" s="89" t="s">
        <v>2812</v>
      </c>
      <c r="H1876" s="76" t="s">
        <v>4904</v>
      </c>
      <c r="I1876" s="76" t="s">
        <v>3231</v>
      </c>
      <c r="J1876" s="91">
        <v>45481</v>
      </c>
      <c r="K1876" s="91">
        <v>45481</v>
      </c>
      <c r="L1876" s="89"/>
      <c r="M1876" s="89" t="s">
        <v>6326</v>
      </c>
      <c r="N1876" s="89" t="s">
        <v>2322</v>
      </c>
      <c r="O1876" s="89" t="s">
        <v>127</v>
      </c>
      <c r="P1876" s="89" t="s">
        <v>145</v>
      </c>
      <c r="Q1876" s="89" t="s">
        <v>310</v>
      </c>
      <c r="R1876" s="92" t="s">
        <v>91</v>
      </c>
      <c r="S1876" s="93" t="s">
        <v>91</v>
      </c>
      <c r="T1876" s="89"/>
      <c r="U1876" s="89" t="s">
        <v>3095</v>
      </c>
      <c r="V1876" s="89"/>
      <c r="W1876" s="89"/>
      <c r="X1876" s="89"/>
      <c r="Y1876" s="91"/>
    </row>
    <row r="1877" spans="1:25" x14ac:dyDescent="0.25">
      <c r="A1877" s="89">
        <v>59053</v>
      </c>
      <c r="B1877" s="90" t="s">
        <v>92</v>
      </c>
      <c r="C1877" s="89" t="s">
        <v>86</v>
      </c>
      <c r="D1877" s="89" t="s">
        <v>2723</v>
      </c>
      <c r="E1877" s="76" t="s">
        <v>36</v>
      </c>
      <c r="F1877" s="76" t="str">
        <f>VLOOKUP(E1877,Lookup!$A$1:$B$68,2,FALSE)</f>
        <v>Emergency Flow / ED</v>
      </c>
      <c r="G1877" s="89" t="s">
        <v>2724</v>
      </c>
      <c r="H1877" s="76" t="s">
        <v>4904</v>
      </c>
      <c r="I1877" s="76" t="s">
        <v>36</v>
      </c>
      <c r="J1877" s="91">
        <v>45481</v>
      </c>
      <c r="K1877" s="91">
        <v>45481</v>
      </c>
      <c r="L1877" s="89"/>
      <c r="M1877" s="89" t="s">
        <v>6327</v>
      </c>
      <c r="N1877" s="89" t="s">
        <v>6328</v>
      </c>
      <c r="O1877" s="89" t="s">
        <v>88</v>
      </c>
      <c r="P1877" s="89" t="s">
        <v>4909</v>
      </c>
      <c r="Q1877" s="89" t="s">
        <v>4908</v>
      </c>
      <c r="R1877" s="92" t="s">
        <v>91</v>
      </c>
      <c r="S1877" s="93" t="s">
        <v>91</v>
      </c>
      <c r="T1877" s="89"/>
      <c r="U1877" s="89" t="s">
        <v>3051</v>
      </c>
      <c r="V1877" s="89"/>
      <c r="W1877" s="89"/>
      <c r="X1877" s="89"/>
      <c r="Y1877" s="91"/>
    </row>
    <row r="1878" spans="1:25" x14ac:dyDescent="0.25">
      <c r="A1878" s="89">
        <v>59048</v>
      </c>
      <c r="B1878" s="90" t="s">
        <v>92</v>
      </c>
      <c r="C1878" s="89" t="s">
        <v>86</v>
      </c>
      <c r="D1878" s="89" t="s">
        <v>2716</v>
      </c>
      <c r="E1878" s="76" t="s">
        <v>87</v>
      </c>
      <c r="F1878" s="76" t="str">
        <f>VLOOKUP(E1878,Lookup!$A$1:$B$68,2,FALSE)</f>
        <v>Integrated Surgery</v>
      </c>
      <c r="G1878" s="89" t="s">
        <v>2745</v>
      </c>
      <c r="H1878" s="76" t="s">
        <v>4904</v>
      </c>
      <c r="I1878" s="76" t="s">
        <v>3279</v>
      </c>
      <c r="J1878" s="91">
        <v>45481</v>
      </c>
      <c r="K1878" s="91">
        <v>45481</v>
      </c>
      <c r="L1878" s="89" t="s">
        <v>4882</v>
      </c>
      <c r="M1878" s="89" t="s">
        <v>6332</v>
      </c>
      <c r="N1878" s="89" t="s">
        <v>6333</v>
      </c>
      <c r="O1878" s="89" t="s">
        <v>210</v>
      </c>
      <c r="P1878" s="89" t="s">
        <v>211</v>
      </c>
      <c r="Q1878" s="89" t="s">
        <v>6334</v>
      </c>
      <c r="R1878" s="94" t="s">
        <v>99</v>
      </c>
      <c r="S1878" s="93" t="s">
        <v>91</v>
      </c>
      <c r="T1878" s="89"/>
      <c r="U1878" s="89" t="s">
        <v>6335</v>
      </c>
      <c r="V1878" s="89"/>
      <c r="W1878" s="89"/>
      <c r="X1878" s="89"/>
      <c r="Y1878" s="91"/>
    </row>
    <row r="1879" spans="1:25" x14ac:dyDescent="0.25">
      <c r="A1879" s="89">
        <v>59028</v>
      </c>
      <c r="B1879" s="90" t="s">
        <v>92</v>
      </c>
      <c r="C1879" s="89" t="s">
        <v>155</v>
      </c>
      <c r="D1879" s="89" t="s">
        <v>2718</v>
      </c>
      <c r="E1879" s="76" t="s">
        <v>130</v>
      </c>
      <c r="F1879" s="76" t="str">
        <f>VLOOKUP(E1879,Lookup!$A$1:$B$68,2,FALSE)</f>
        <v>Medicine</v>
      </c>
      <c r="G1879" s="89" t="s">
        <v>2745</v>
      </c>
      <c r="H1879" s="76" t="s">
        <v>4904</v>
      </c>
      <c r="I1879" s="76" t="s">
        <v>3279</v>
      </c>
      <c r="J1879" s="91">
        <v>45481</v>
      </c>
      <c r="K1879" s="91">
        <v>45481</v>
      </c>
      <c r="L1879" s="89" t="s">
        <v>4787</v>
      </c>
      <c r="M1879" s="89" t="s">
        <v>6341</v>
      </c>
      <c r="N1879" s="89" t="s">
        <v>6342</v>
      </c>
      <c r="O1879" s="89" t="s">
        <v>192</v>
      </c>
      <c r="P1879" s="89" t="s">
        <v>383</v>
      </c>
      <c r="Q1879" s="89" t="s">
        <v>383</v>
      </c>
      <c r="R1879" s="94" t="s">
        <v>99</v>
      </c>
      <c r="S1879" s="93" t="s">
        <v>91</v>
      </c>
      <c r="T1879" s="89"/>
      <c r="U1879" s="89" t="s">
        <v>6343</v>
      </c>
      <c r="V1879" s="89"/>
      <c r="W1879" s="89"/>
      <c r="X1879" s="89"/>
      <c r="Y1879" s="91"/>
    </row>
    <row r="1880" spans="1:25" x14ac:dyDescent="0.25">
      <c r="A1880" s="89">
        <v>59006</v>
      </c>
      <c r="B1880" s="90" t="s">
        <v>92</v>
      </c>
      <c r="C1880" s="89" t="s">
        <v>86</v>
      </c>
      <c r="D1880" s="89" t="s">
        <v>2714</v>
      </c>
      <c r="E1880" s="76" t="s">
        <v>1426</v>
      </c>
      <c r="F1880" s="76" t="str">
        <f>VLOOKUP(E1880,Lookup!$A$1:$B$68,2,FALSE)</f>
        <v>Specialist Surgery</v>
      </c>
      <c r="G1880" s="89" t="s">
        <v>2715</v>
      </c>
      <c r="H1880" s="76" t="s">
        <v>4904</v>
      </c>
      <c r="I1880" s="76" t="s">
        <v>3262</v>
      </c>
      <c r="J1880" s="91">
        <v>45481</v>
      </c>
      <c r="K1880" s="91">
        <v>45481</v>
      </c>
      <c r="L1880" s="89"/>
      <c r="M1880" s="89" t="s">
        <v>6344</v>
      </c>
      <c r="N1880" s="89" t="s">
        <v>2322</v>
      </c>
      <c r="O1880" s="89" t="s">
        <v>127</v>
      </c>
      <c r="P1880" s="89" t="s">
        <v>145</v>
      </c>
      <c r="Q1880" s="89" t="s">
        <v>149</v>
      </c>
      <c r="R1880" s="92" t="s">
        <v>91</v>
      </c>
      <c r="S1880" s="93" t="s">
        <v>91</v>
      </c>
      <c r="T1880" s="89"/>
      <c r="U1880" s="89" t="s">
        <v>3034</v>
      </c>
      <c r="V1880" s="89"/>
      <c r="W1880" s="89"/>
      <c r="X1880" s="89"/>
      <c r="Y1880" s="91"/>
    </row>
    <row r="1881" spans="1:25" x14ac:dyDescent="0.25">
      <c r="A1881" s="89">
        <v>58997</v>
      </c>
      <c r="B1881" s="90" t="s">
        <v>92</v>
      </c>
      <c r="C1881" s="89" t="s">
        <v>86</v>
      </c>
      <c r="D1881" s="89" t="s">
        <v>2719</v>
      </c>
      <c r="E1881" s="76" t="s">
        <v>831</v>
      </c>
      <c r="F1881" s="76" t="str">
        <f>VLOOKUP(E1881,Lookup!$A$1:$B$68,2,FALSE)</f>
        <v>Emergency Flow / ED</v>
      </c>
      <c r="G1881" s="89" t="s">
        <v>2720</v>
      </c>
      <c r="H1881" s="76" t="s">
        <v>4904</v>
      </c>
      <c r="I1881" s="76" t="s">
        <v>3217</v>
      </c>
      <c r="J1881" s="91">
        <v>45481</v>
      </c>
      <c r="K1881" s="91">
        <v>45481</v>
      </c>
      <c r="L1881" s="89"/>
      <c r="M1881" s="89" t="s">
        <v>6345</v>
      </c>
      <c r="N1881" s="89" t="s">
        <v>6346</v>
      </c>
      <c r="O1881" s="89" t="s">
        <v>107</v>
      </c>
      <c r="P1881" s="89" t="s">
        <v>120</v>
      </c>
      <c r="Q1881" s="89" t="s">
        <v>121</v>
      </c>
      <c r="R1881" s="94" t="s">
        <v>99</v>
      </c>
      <c r="S1881" s="93" t="s">
        <v>91</v>
      </c>
      <c r="T1881" s="89"/>
      <c r="U1881" s="89" t="s">
        <v>6347</v>
      </c>
      <c r="V1881" s="89"/>
      <c r="W1881" s="89"/>
      <c r="X1881" s="89"/>
      <c r="Y1881" s="91"/>
    </row>
    <row r="1882" spans="1:25" x14ac:dyDescent="0.25">
      <c r="A1882" s="89">
        <v>59017</v>
      </c>
      <c r="B1882" s="90" t="s">
        <v>92</v>
      </c>
      <c r="C1882" s="89" t="s">
        <v>86</v>
      </c>
      <c r="D1882" s="89" t="s">
        <v>2746</v>
      </c>
      <c r="E1882" s="76" t="s">
        <v>110</v>
      </c>
      <c r="F1882" s="76" t="str">
        <f>VLOOKUP(E1882,Lookup!$A$1:$B$68,2,FALSE)</f>
        <v>Medicine</v>
      </c>
      <c r="G1882" s="89" t="s">
        <v>2707</v>
      </c>
      <c r="H1882" s="76" t="s">
        <v>4904</v>
      </c>
      <c r="I1882" s="76" t="s">
        <v>3260</v>
      </c>
      <c r="J1882" s="91">
        <v>45481</v>
      </c>
      <c r="K1882" s="91">
        <v>45481</v>
      </c>
      <c r="L1882" s="89" t="s">
        <v>4795</v>
      </c>
      <c r="M1882" s="89" t="s">
        <v>6348</v>
      </c>
      <c r="N1882" s="89" t="s">
        <v>1440</v>
      </c>
      <c r="O1882" s="89" t="s">
        <v>127</v>
      </c>
      <c r="P1882" s="89" t="s">
        <v>145</v>
      </c>
      <c r="Q1882" s="89" t="s">
        <v>149</v>
      </c>
      <c r="R1882" s="92" t="s">
        <v>91</v>
      </c>
      <c r="S1882" s="93" t="s">
        <v>91</v>
      </c>
      <c r="T1882" s="89"/>
      <c r="U1882" s="89" t="s">
        <v>3095</v>
      </c>
      <c r="V1882" s="89"/>
      <c r="W1882" s="89"/>
      <c r="X1882" s="89"/>
      <c r="Y1882" s="91"/>
    </row>
    <row r="1883" spans="1:25" x14ac:dyDescent="0.25">
      <c r="A1883" s="89">
        <v>59037</v>
      </c>
      <c r="B1883" s="90" t="s">
        <v>92</v>
      </c>
      <c r="C1883" s="89" t="s">
        <v>86</v>
      </c>
      <c r="D1883" s="89" t="s">
        <v>2723</v>
      </c>
      <c r="E1883" s="76" t="s">
        <v>36</v>
      </c>
      <c r="F1883" s="76" t="str">
        <f>VLOOKUP(E1883,Lookup!$A$1:$B$68,2,FALSE)</f>
        <v>Emergency Flow / ED</v>
      </c>
      <c r="G1883" s="89" t="s">
        <v>2724</v>
      </c>
      <c r="H1883" s="76" t="s">
        <v>4904</v>
      </c>
      <c r="I1883" s="76" t="s">
        <v>36</v>
      </c>
      <c r="J1883" s="91">
        <v>45481</v>
      </c>
      <c r="K1883" s="91">
        <v>45481</v>
      </c>
      <c r="L1883" s="89" t="s">
        <v>4845</v>
      </c>
      <c r="M1883" s="89" t="s">
        <v>6351</v>
      </c>
      <c r="N1883" s="89" t="s">
        <v>6352</v>
      </c>
      <c r="O1883" s="89" t="s">
        <v>88</v>
      </c>
      <c r="P1883" s="89" t="s">
        <v>158</v>
      </c>
      <c r="Q1883" s="89" t="s">
        <v>225</v>
      </c>
      <c r="R1883" s="92" t="s">
        <v>91</v>
      </c>
      <c r="S1883" s="93" t="s">
        <v>91</v>
      </c>
      <c r="T1883" s="89"/>
      <c r="U1883" s="89" t="s">
        <v>2960</v>
      </c>
      <c r="V1883" s="89"/>
      <c r="W1883" s="89"/>
      <c r="X1883" s="89"/>
      <c r="Y1883" s="91"/>
    </row>
    <row r="1884" spans="1:25" x14ac:dyDescent="0.25">
      <c r="A1884" s="89">
        <v>59015</v>
      </c>
      <c r="B1884" s="90" t="s">
        <v>85</v>
      </c>
      <c r="C1884" s="89" t="s">
        <v>86</v>
      </c>
      <c r="D1884" s="89" t="s">
        <v>2709</v>
      </c>
      <c r="E1884" s="76" t="s">
        <v>122</v>
      </c>
      <c r="F1884" s="76" t="str">
        <f>VLOOKUP(E1884,Lookup!$A$1:$B$68,2,FALSE)</f>
        <v>Integrated Surgery</v>
      </c>
      <c r="G1884" s="89" t="s">
        <v>2736</v>
      </c>
      <c r="H1884" s="76" t="s">
        <v>4904</v>
      </c>
      <c r="I1884" s="76" t="s">
        <v>3230</v>
      </c>
      <c r="J1884" s="91">
        <v>45481</v>
      </c>
      <c r="K1884" s="91">
        <v>45481</v>
      </c>
      <c r="L1884" s="89" t="s">
        <v>5632</v>
      </c>
      <c r="M1884" s="89" t="s">
        <v>6353</v>
      </c>
      <c r="N1884" s="89" t="s">
        <v>847</v>
      </c>
      <c r="O1884" s="89" t="s">
        <v>127</v>
      </c>
      <c r="P1884" s="89" t="s">
        <v>145</v>
      </c>
      <c r="Q1884" s="89" t="s">
        <v>149</v>
      </c>
      <c r="R1884" s="92" t="s">
        <v>91</v>
      </c>
      <c r="S1884" s="89"/>
      <c r="T1884" s="89"/>
      <c r="U1884" s="89"/>
      <c r="V1884" s="89"/>
      <c r="W1884" s="89"/>
      <c r="X1884" s="89"/>
      <c r="Y1884" s="91"/>
    </row>
    <row r="1885" spans="1:25" x14ac:dyDescent="0.25">
      <c r="A1885" s="89">
        <v>59009</v>
      </c>
      <c r="B1885" s="90" t="s">
        <v>85</v>
      </c>
      <c r="C1885" s="89" t="s">
        <v>86</v>
      </c>
      <c r="D1885" s="89" t="s">
        <v>2718</v>
      </c>
      <c r="E1885" s="76" t="s">
        <v>130</v>
      </c>
      <c r="F1885" s="76" t="str">
        <f>VLOOKUP(E1885,Lookup!$A$1:$B$68,2,FALSE)</f>
        <v>Medicine</v>
      </c>
      <c r="G1885" s="89" t="s">
        <v>2738</v>
      </c>
      <c r="H1885" s="76" t="s">
        <v>4904</v>
      </c>
      <c r="I1885" s="76" t="s">
        <v>3229</v>
      </c>
      <c r="J1885" s="91">
        <v>45481</v>
      </c>
      <c r="K1885" s="91">
        <v>45481</v>
      </c>
      <c r="L1885" s="89"/>
      <c r="M1885" s="89" t="s">
        <v>6354</v>
      </c>
      <c r="N1885" s="89" t="s">
        <v>2322</v>
      </c>
      <c r="O1885" s="89" t="s">
        <v>127</v>
      </c>
      <c r="P1885" s="89" t="s">
        <v>145</v>
      </c>
      <c r="Q1885" s="89" t="s">
        <v>149</v>
      </c>
      <c r="R1885" s="92" t="s">
        <v>91</v>
      </c>
      <c r="S1885" s="93" t="s">
        <v>91</v>
      </c>
      <c r="T1885" s="89"/>
      <c r="U1885" s="89" t="s">
        <v>3095</v>
      </c>
      <c r="V1885" s="89"/>
      <c r="W1885" s="89"/>
      <c r="X1885" s="89"/>
      <c r="Y1885" s="91"/>
    </row>
    <row r="1886" spans="1:25" x14ac:dyDescent="0.25">
      <c r="A1886" s="89">
        <v>59047</v>
      </c>
      <c r="B1886" s="90" t="s">
        <v>183</v>
      </c>
      <c r="C1886" s="89" t="s">
        <v>86</v>
      </c>
      <c r="D1886" s="89" t="s">
        <v>2726</v>
      </c>
      <c r="E1886" s="76" t="s">
        <v>138</v>
      </c>
      <c r="F1886" s="76" t="str">
        <f>VLOOKUP(E1886,Lookup!$A$1:$B$68,2,FALSE)</f>
        <v>Specialist Surgery</v>
      </c>
      <c r="G1886" s="89" t="s">
        <v>2832</v>
      </c>
      <c r="H1886" s="76" t="s">
        <v>4904</v>
      </c>
      <c r="I1886" s="76" t="s">
        <v>3272</v>
      </c>
      <c r="J1886" s="91">
        <v>45481</v>
      </c>
      <c r="K1886" s="91">
        <v>45481</v>
      </c>
      <c r="L1886" s="89"/>
      <c r="M1886" s="89" t="s">
        <v>6355</v>
      </c>
      <c r="N1886" s="89" t="s">
        <v>6356</v>
      </c>
      <c r="O1886" s="89" t="s">
        <v>135</v>
      </c>
      <c r="P1886" s="89" t="s">
        <v>557</v>
      </c>
      <c r="Q1886" s="89" t="s">
        <v>558</v>
      </c>
      <c r="R1886" s="92" t="s">
        <v>91</v>
      </c>
      <c r="S1886" s="93" t="s">
        <v>91</v>
      </c>
      <c r="T1886" s="105" t="s">
        <v>99</v>
      </c>
      <c r="U1886" s="89" t="s">
        <v>6357</v>
      </c>
      <c r="V1886" s="89" t="s">
        <v>6358</v>
      </c>
      <c r="W1886" s="89"/>
      <c r="X1886" s="89" t="s">
        <v>6359</v>
      </c>
      <c r="Y1886" s="91"/>
    </row>
    <row r="1887" spans="1:25" x14ac:dyDescent="0.25">
      <c r="A1887" s="89">
        <v>59014</v>
      </c>
      <c r="B1887" s="90" t="s">
        <v>85</v>
      </c>
      <c r="C1887" s="89" t="s">
        <v>86</v>
      </c>
      <c r="D1887" s="89" t="s">
        <v>2709</v>
      </c>
      <c r="E1887" s="76" t="s">
        <v>122</v>
      </c>
      <c r="F1887" s="76" t="str">
        <f>VLOOKUP(E1887,Lookup!$A$1:$B$68,2,FALSE)</f>
        <v>Integrated Surgery</v>
      </c>
      <c r="G1887" s="89" t="s">
        <v>2736</v>
      </c>
      <c r="H1887" s="76" t="s">
        <v>4904</v>
      </c>
      <c r="I1887" s="76" t="s">
        <v>3230</v>
      </c>
      <c r="J1887" s="91">
        <v>45481</v>
      </c>
      <c r="K1887" s="91">
        <v>45481</v>
      </c>
      <c r="L1887" s="89" t="s">
        <v>5277</v>
      </c>
      <c r="M1887" s="89" t="s">
        <v>6360</v>
      </c>
      <c r="N1887" s="89" t="s">
        <v>417</v>
      </c>
      <c r="O1887" s="89" t="s">
        <v>127</v>
      </c>
      <c r="P1887" s="89" t="s">
        <v>145</v>
      </c>
      <c r="Q1887" s="89" t="s">
        <v>149</v>
      </c>
      <c r="R1887" s="92" t="s">
        <v>91</v>
      </c>
      <c r="S1887" s="89"/>
      <c r="T1887" s="89"/>
      <c r="U1887" s="89"/>
      <c r="V1887" s="89"/>
      <c r="W1887" s="89"/>
      <c r="X1887" s="89"/>
      <c r="Y1887" s="91"/>
    </row>
    <row r="1888" spans="1:25" x14ac:dyDescent="0.25">
      <c r="A1888" s="89">
        <v>59096</v>
      </c>
      <c r="B1888" s="90" t="s">
        <v>92</v>
      </c>
      <c r="C1888" s="89" t="s">
        <v>86</v>
      </c>
      <c r="D1888" s="89" t="s">
        <v>2813</v>
      </c>
      <c r="E1888" s="76" t="s">
        <v>1675</v>
      </c>
      <c r="F1888" s="76" t="str">
        <f>VLOOKUP(E1888,Lookup!$A$1:$B$68,2,FALSE)</f>
        <v>Pathology</v>
      </c>
      <c r="G1888" s="89" t="s">
        <v>2940</v>
      </c>
      <c r="H1888" s="76" t="s">
        <v>4904</v>
      </c>
      <c r="I1888" s="76" t="s">
        <v>3280</v>
      </c>
      <c r="J1888" s="91">
        <v>45482</v>
      </c>
      <c r="K1888" s="91">
        <v>45460</v>
      </c>
      <c r="L1888" s="89"/>
      <c r="M1888" s="89" t="s">
        <v>6012</v>
      </c>
      <c r="N1888" s="89" t="s">
        <v>6013</v>
      </c>
      <c r="O1888" s="89" t="s">
        <v>96</v>
      </c>
      <c r="P1888" s="89" t="s">
        <v>736</v>
      </c>
      <c r="Q1888" s="89" t="s">
        <v>6014</v>
      </c>
      <c r="R1888" s="94" t="s">
        <v>99</v>
      </c>
      <c r="S1888" s="93" t="s">
        <v>91</v>
      </c>
      <c r="T1888" s="89"/>
      <c r="U1888" s="89" t="s">
        <v>6015</v>
      </c>
      <c r="V1888" s="89"/>
      <c r="W1888" s="89"/>
      <c r="X1888" s="89"/>
      <c r="Y1888" s="91"/>
    </row>
    <row r="1889" spans="1:25" x14ac:dyDescent="0.25">
      <c r="A1889" s="89">
        <v>59076</v>
      </c>
      <c r="B1889" s="108" t="s">
        <v>1895</v>
      </c>
      <c r="C1889" s="89" t="s">
        <v>86</v>
      </c>
      <c r="D1889" s="89" t="s">
        <v>2730</v>
      </c>
      <c r="E1889" s="76" t="s">
        <v>861</v>
      </c>
      <c r="F1889" s="76" t="str">
        <f>VLOOKUP(E1889,Lookup!$A$1:$B$68,2,FALSE)</f>
        <v>Radiology</v>
      </c>
      <c r="G1889" s="89" t="s">
        <v>2816</v>
      </c>
      <c r="H1889" s="76" t="s">
        <v>4970</v>
      </c>
      <c r="I1889" s="76" t="s">
        <v>3235</v>
      </c>
      <c r="J1889" s="91">
        <v>45482</v>
      </c>
      <c r="K1889" s="91">
        <v>45474</v>
      </c>
      <c r="L1889" s="89"/>
      <c r="M1889" s="89" t="s">
        <v>6116</v>
      </c>
      <c r="N1889" s="89" t="s">
        <v>6117</v>
      </c>
      <c r="O1889" s="89" t="s">
        <v>150</v>
      </c>
      <c r="P1889" s="89" t="s">
        <v>151</v>
      </c>
      <c r="Q1889" s="89" t="s">
        <v>739</v>
      </c>
      <c r="R1889" s="92" t="s">
        <v>91</v>
      </c>
      <c r="S1889" s="89"/>
      <c r="T1889" s="89"/>
      <c r="U1889" s="89"/>
      <c r="V1889" s="89"/>
      <c r="W1889" s="89"/>
      <c r="X1889" s="89"/>
      <c r="Y1889" s="91"/>
    </row>
    <row r="1890" spans="1:25" x14ac:dyDescent="0.25">
      <c r="A1890" s="89">
        <v>59073</v>
      </c>
      <c r="B1890" s="90" t="s">
        <v>92</v>
      </c>
      <c r="C1890" s="89" t="s">
        <v>155</v>
      </c>
      <c r="D1890" s="89" t="s">
        <v>2730</v>
      </c>
      <c r="E1890" s="76" t="s">
        <v>861</v>
      </c>
      <c r="F1890" s="76" t="str">
        <f>VLOOKUP(E1890,Lookup!$A$1:$B$68,2,FALSE)</f>
        <v>Radiology</v>
      </c>
      <c r="G1890" s="89" t="s">
        <v>6244</v>
      </c>
      <c r="H1890" s="76" t="s">
        <v>4923</v>
      </c>
      <c r="I1890" s="76" t="s">
        <v>3259</v>
      </c>
      <c r="J1890" s="91">
        <v>45482</v>
      </c>
      <c r="K1890" s="91">
        <v>45478</v>
      </c>
      <c r="L1890" s="89" t="s">
        <v>5656</v>
      </c>
      <c r="M1890" s="89" t="s">
        <v>6245</v>
      </c>
      <c r="N1890" s="89" t="s">
        <v>6246</v>
      </c>
      <c r="O1890" s="89" t="s">
        <v>192</v>
      </c>
      <c r="P1890" s="89" t="s">
        <v>235</v>
      </c>
      <c r="Q1890" s="89" t="s">
        <v>2105</v>
      </c>
      <c r="R1890" s="92" t="s">
        <v>91</v>
      </c>
      <c r="S1890" s="100" t="s">
        <v>104</v>
      </c>
      <c r="T1890" s="89"/>
      <c r="U1890" s="89" t="s">
        <v>6247</v>
      </c>
      <c r="V1890" s="89"/>
      <c r="W1890" s="89"/>
      <c r="X1890" s="89"/>
      <c r="Y1890" s="91"/>
    </row>
    <row r="1891" spans="1:25" x14ac:dyDescent="0.25">
      <c r="A1891" s="89">
        <v>59054</v>
      </c>
      <c r="B1891" s="90" t="s">
        <v>92</v>
      </c>
      <c r="C1891" s="89" t="s">
        <v>86</v>
      </c>
      <c r="D1891" s="89" t="s">
        <v>2719</v>
      </c>
      <c r="E1891" s="76" t="s">
        <v>831</v>
      </c>
      <c r="F1891" s="76" t="str">
        <f>VLOOKUP(E1891,Lookup!$A$1:$B$68,2,FALSE)</f>
        <v>Emergency Flow / ED</v>
      </c>
      <c r="G1891" s="89" t="s">
        <v>2720</v>
      </c>
      <c r="H1891" s="76" t="s">
        <v>4904</v>
      </c>
      <c r="I1891" s="76" t="s">
        <v>3217</v>
      </c>
      <c r="J1891" s="91">
        <v>45482</v>
      </c>
      <c r="K1891" s="91">
        <v>45480</v>
      </c>
      <c r="L1891" s="89" t="s">
        <v>4827</v>
      </c>
      <c r="M1891" s="89" t="s">
        <v>6322</v>
      </c>
      <c r="N1891" s="89" t="s">
        <v>6323</v>
      </c>
      <c r="O1891" s="89" t="s">
        <v>88</v>
      </c>
      <c r="P1891" s="89" t="s">
        <v>90</v>
      </c>
      <c r="Q1891" s="89" t="s">
        <v>89</v>
      </c>
      <c r="R1891" s="92" t="s">
        <v>91</v>
      </c>
      <c r="S1891" s="93" t="s">
        <v>91</v>
      </c>
      <c r="T1891" s="89"/>
      <c r="U1891" s="89" t="s">
        <v>3095</v>
      </c>
      <c r="V1891" s="89"/>
      <c r="W1891" s="89"/>
      <c r="X1891" s="89"/>
      <c r="Y1891" s="91"/>
    </row>
    <row r="1892" spans="1:25" x14ac:dyDescent="0.25">
      <c r="A1892" s="89">
        <v>59070</v>
      </c>
      <c r="B1892" s="90" t="s">
        <v>85</v>
      </c>
      <c r="C1892" s="89" t="s">
        <v>86</v>
      </c>
      <c r="D1892" s="89" t="s">
        <v>2889</v>
      </c>
      <c r="E1892" s="76" t="s">
        <v>472</v>
      </c>
      <c r="F1892" s="76" t="str">
        <f>VLOOKUP(E1892,Lookup!$A$1:$B$68,2,FALSE)</f>
        <v>Emergency Flow / ED</v>
      </c>
      <c r="G1892" s="89" t="s">
        <v>2850</v>
      </c>
      <c r="H1892" s="76" t="s">
        <v>5547</v>
      </c>
      <c r="J1892" s="91">
        <v>45482</v>
      </c>
      <c r="K1892" s="91">
        <v>45481</v>
      </c>
      <c r="L1892" s="89"/>
      <c r="M1892" s="89" t="s">
        <v>6329</v>
      </c>
      <c r="N1892" s="89" t="s">
        <v>6330</v>
      </c>
      <c r="O1892" s="89" t="s">
        <v>192</v>
      </c>
      <c r="P1892" s="89" t="s">
        <v>1874</v>
      </c>
      <c r="Q1892" s="89" t="s">
        <v>6331</v>
      </c>
      <c r="R1892" s="96" t="s">
        <v>104</v>
      </c>
      <c r="S1892" s="89"/>
      <c r="T1892" s="89"/>
      <c r="U1892" s="89"/>
      <c r="V1892" s="89"/>
      <c r="W1892" s="89"/>
      <c r="X1892" s="89"/>
      <c r="Y1892" s="91"/>
    </row>
    <row r="1893" spans="1:25" x14ac:dyDescent="0.25">
      <c r="A1893" s="89">
        <v>59068</v>
      </c>
      <c r="B1893" s="90" t="s">
        <v>183</v>
      </c>
      <c r="C1893" s="89" t="s">
        <v>125</v>
      </c>
      <c r="D1893" s="89" t="s">
        <v>2709</v>
      </c>
      <c r="E1893" s="76" t="s">
        <v>122</v>
      </c>
      <c r="F1893" s="76" t="str">
        <f>VLOOKUP(E1893,Lookup!$A$1:$B$68,2,FALSE)</f>
        <v>Integrated Surgery</v>
      </c>
      <c r="G1893" s="89" t="s">
        <v>2736</v>
      </c>
      <c r="H1893" s="76" t="s">
        <v>4904</v>
      </c>
      <c r="I1893" s="76" t="s">
        <v>3230</v>
      </c>
      <c r="J1893" s="91">
        <v>45482</v>
      </c>
      <c r="K1893" s="91">
        <v>45481</v>
      </c>
      <c r="L1893" s="89"/>
      <c r="M1893" s="89" t="s">
        <v>6336</v>
      </c>
      <c r="N1893" s="89" t="s">
        <v>6337</v>
      </c>
      <c r="O1893" s="89" t="s">
        <v>150</v>
      </c>
      <c r="P1893" s="89" t="s">
        <v>231</v>
      </c>
      <c r="Q1893" s="89" t="s">
        <v>301</v>
      </c>
      <c r="R1893" s="92" t="s">
        <v>91</v>
      </c>
      <c r="S1893" s="89"/>
      <c r="T1893" s="105" t="s">
        <v>99</v>
      </c>
      <c r="U1893" s="89" t="s">
        <v>6338</v>
      </c>
      <c r="V1893" s="89" t="s">
        <v>6339</v>
      </c>
      <c r="W1893" s="89"/>
      <c r="X1893" s="89" t="s">
        <v>6340</v>
      </c>
      <c r="Y1893" s="91"/>
    </row>
    <row r="1894" spans="1:25" x14ac:dyDescent="0.25">
      <c r="A1894" s="89">
        <v>59071</v>
      </c>
      <c r="B1894" s="90" t="s">
        <v>92</v>
      </c>
      <c r="C1894" s="89" t="s">
        <v>86</v>
      </c>
      <c r="D1894" s="89" t="s">
        <v>2719</v>
      </c>
      <c r="E1894" s="76" t="s">
        <v>831</v>
      </c>
      <c r="F1894" s="76" t="str">
        <f>VLOOKUP(E1894,Lookup!$A$1:$B$68,2,FALSE)</f>
        <v>Emergency Flow / ED</v>
      </c>
      <c r="G1894" s="89" t="s">
        <v>2720</v>
      </c>
      <c r="H1894" s="76" t="s">
        <v>4904</v>
      </c>
      <c r="I1894" s="76" t="s">
        <v>3217</v>
      </c>
      <c r="J1894" s="91">
        <v>45482</v>
      </c>
      <c r="K1894" s="91">
        <v>45481</v>
      </c>
      <c r="L1894" s="89" t="s">
        <v>4762</v>
      </c>
      <c r="M1894" s="89" t="s">
        <v>6349</v>
      </c>
      <c r="N1894" s="89" t="s">
        <v>6350</v>
      </c>
      <c r="O1894" s="89" t="s">
        <v>150</v>
      </c>
      <c r="P1894" s="89" t="s">
        <v>231</v>
      </c>
      <c r="Q1894" s="89" t="s">
        <v>1337</v>
      </c>
      <c r="R1894" s="95" t="s">
        <v>11</v>
      </c>
      <c r="S1894" s="100" t="s">
        <v>104</v>
      </c>
      <c r="T1894" s="89"/>
      <c r="U1894" s="89" t="s">
        <v>3095</v>
      </c>
      <c r="V1894" s="89"/>
      <c r="W1894" s="89"/>
      <c r="X1894" s="89"/>
      <c r="Y1894" s="91"/>
    </row>
    <row r="1895" spans="1:25" x14ac:dyDescent="0.25">
      <c r="A1895" s="89">
        <v>59078</v>
      </c>
      <c r="B1895" s="108" t="s">
        <v>1895</v>
      </c>
      <c r="C1895" s="89" t="s">
        <v>86</v>
      </c>
      <c r="D1895" s="89" t="s">
        <v>2819</v>
      </c>
      <c r="E1895" s="76" t="s">
        <v>245</v>
      </c>
      <c r="F1895" s="76" t="str">
        <f>VLOOKUP(E1895,Lookup!$A$1:$B$68,2,FALSE)</f>
        <v>Specialist Surgery</v>
      </c>
      <c r="G1895" s="89" t="s">
        <v>4409</v>
      </c>
      <c r="H1895" s="76" t="s">
        <v>4904</v>
      </c>
      <c r="I1895" s="76" t="s">
        <v>4410</v>
      </c>
      <c r="J1895" s="91">
        <v>45482</v>
      </c>
      <c r="K1895" s="91">
        <v>45482</v>
      </c>
      <c r="L1895" s="89" t="s">
        <v>4755</v>
      </c>
      <c r="M1895" s="89" t="s">
        <v>6361</v>
      </c>
      <c r="N1895" s="89" t="s">
        <v>6362</v>
      </c>
      <c r="O1895" s="89" t="s">
        <v>210</v>
      </c>
      <c r="P1895" s="89" t="s">
        <v>211</v>
      </c>
      <c r="Q1895" s="89" t="s">
        <v>242</v>
      </c>
      <c r="R1895" s="92" t="s">
        <v>91</v>
      </c>
      <c r="S1895" s="89"/>
      <c r="T1895" s="89"/>
      <c r="U1895" s="89"/>
      <c r="V1895" s="89"/>
      <c r="W1895" s="89"/>
      <c r="X1895" s="89"/>
      <c r="Y1895" s="91"/>
    </row>
    <row r="1896" spans="1:25" x14ac:dyDescent="0.25">
      <c r="A1896" s="89">
        <v>59114</v>
      </c>
      <c r="B1896" s="90" t="s">
        <v>92</v>
      </c>
      <c r="C1896" s="89" t="s">
        <v>86</v>
      </c>
      <c r="D1896" s="89" t="s">
        <v>2723</v>
      </c>
      <c r="E1896" s="76" t="s">
        <v>36</v>
      </c>
      <c r="F1896" s="76" t="str">
        <f>VLOOKUP(E1896,Lookup!$A$1:$B$68,2,FALSE)</f>
        <v>Emergency Flow / ED</v>
      </c>
      <c r="G1896" s="89" t="s">
        <v>2724</v>
      </c>
      <c r="H1896" s="76" t="s">
        <v>4904</v>
      </c>
      <c r="I1896" s="76" t="s">
        <v>36</v>
      </c>
      <c r="J1896" s="91">
        <v>45482</v>
      </c>
      <c r="K1896" s="91">
        <v>45482</v>
      </c>
      <c r="L1896" s="89" t="s">
        <v>5750</v>
      </c>
      <c r="M1896" s="89" t="s">
        <v>6368</v>
      </c>
      <c r="N1896" s="89" t="s">
        <v>6369</v>
      </c>
      <c r="O1896" s="89" t="s">
        <v>127</v>
      </c>
      <c r="P1896" s="89" t="s">
        <v>236</v>
      </c>
      <c r="Q1896" s="89" t="s">
        <v>237</v>
      </c>
      <c r="R1896" s="92" t="s">
        <v>91</v>
      </c>
      <c r="S1896" s="93" t="s">
        <v>91</v>
      </c>
      <c r="T1896" s="89"/>
      <c r="U1896" s="89" t="s">
        <v>6370</v>
      </c>
      <c r="V1896" s="89"/>
      <c r="W1896" s="89"/>
      <c r="X1896" s="89"/>
      <c r="Y1896" s="91"/>
    </row>
    <row r="1897" spans="1:25" x14ac:dyDescent="0.25">
      <c r="A1897" s="89">
        <v>59075</v>
      </c>
      <c r="B1897" s="90" t="s">
        <v>92</v>
      </c>
      <c r="C1897" s="89" t="s">
        <v>86</v>
      </c>
      <c r="D1897" s="89" t="s">
        <v>2710</v>
      </c>
      <c r="E1897" s="76" t="s">
        <v>126</v>
      </c>
      <c r="F1897" s="76" t="str">
        <f>VLOOKUP(E1897,Lookup!$A$1:$B$68,2,FALSE)</f>
        <v>Emergency Flow / ED</v>
      </c>
      <c r="G1897" s="89" t="s">
        <v>2732</v>
      </c>
      <c r="H1897" s="76" t="s">
        <v>4904</v>
      </c>
      <c r="I1897" s="76" t="s">
        <v>3240</v>
      </c>
      <c r="J1897" s="91">
        <v>45482</v>
      </c>
      <c r="K1897" s="91">
        <v>45482</v>
      </c>
      <c r="L1897" s="89" t="s">
        <v>6377</v>
      </c>
      <c r="M1897" s="89" t="s">
        <v>6378</v>
      </c>
      <c r="N1897" s="89" t="s">
        <v>6379</v>
      </c>
      <c r="O1897" s="89" t="s">
        <v>135</v>
      </c>
      <c r="P1897" s="89" t="s">
        <v>136</v>
      </c>
      <c r="Q1897" s="89" t="s">
        <v>209</v>
      </c>
      <c r="R1897" s="92" t="s">
        <v>91</v>
      </c>
      <c r="S1897" s="93" t="s">
        <v>91</v>
      </c>
      <c r="T1897" s="89"/>
      <c r="U1897" s="89" t="s">
        <v>3095</v>
      </c>
      <c r="V1897" s="89"/>
      <c r="W1897" s="89"/>
      <c r="X1897" s="89"/>
      <c r="Y1897" s="91"/>
    </row>
    <row r="1898" spans="1:25" x14ac:dyDescent="0.25">
      <c r="A1898" s="89">
        <v>59101</v>
      </c>
      <c r="B1898" s="90" t="s">
        <v>183</v>
      </c>
      <c r="C1898" s="89" t="s">
        <v>86</v>
      </c>
      <c r="D1898" s="89" t="s">
        <v>2718</v>
      </c>
      <c r="E1898" s="76" t="s">
        <v>130</v>
      </c>
      <c r="F1898" s="76" t="str">
        <f>VLOOKUP(E1898,Lookup!$A$1:$B$68,2,FALSE)</f>
        <v>Medicine</v>
      </c>
      <c r="G1898" s="89" t="s">
        <v>2736</v>
      </c>
      <c r="H1898" s="76" t="s">
        <v>4904</v>
      </c>
      <c r="I1898" s="76" t="s">
        <v>3230</v>
      </c>
      <c r="J1898" s="91">
        <v>45482</v>
      </c>
      <c r="K1898" s="91">
        <v>45482</v>
      </c>
      <c r="L1898" s="89" t="s">
        <v>5553</v>
      </c>
      <c r="M1898" s="89" t="s">
        <v>6380</v>
      </c>
      <c r="N1898" s="89" t="s">
        <v>6381</v>
      </c>
      <c r="O1898" s="89" t="s">
        <v>88</v>
      </c>
      <c r="P1898" s="89" t="s">
        <v>90</v>
      </c>
      <c r="Q1898" s="89" t="s">
        <v>89</v>
      </c>
      <c r="R1898" s="92" t="s">
        <v>91</v>
      </c>
      <c r="S1898" s="89"/>
      <c r="T1898" s="101" t="s">
        <v>91</v>
      </c>
      <c r="U1898" s="89" t="s">
        <v>6382</v>
      </c>
      <c r="V1898" s="89" t="s">
        <v>6383</v>
      </c>
      <c r="W1898" s="89"/>
      <c r="X1898" s="89" t="s">
        <v>6384</v>
      </c>
      <c r="Y1898" s="91"/>
    </row>
    <row r="1899" spans="1:25" x14ac:dyDescent="0.25">
      <c r="A1899" s="89">
        <v>59107</v>
      </c>
      <c r="B1899" s="90" t="s">
        <v>92</v>
      </c>
      <c r="C1899" s="89" t="s">
        <v>86</v>
      </c>
      <c r="D1899" s="89" t="s">
        <v>2716</v>
      </c>
      <c r="E1899" s="76" t="s">
        <v>87</v>
      </c>
      <c r="F1899" s="76" t="str">
        <f>VLOOKUP(E1899,Lookup!$A$1:$B$68,2,FALSE)</f>
        <v>Integrated Surgery</v>
      </c>
      <c r="G1899" s="89" t="s">
        <v>4302</v>
      </c>
      <c r="H1899" s="76" t="s">
        <v>4904</v>
      </c>
      <c r="I1899" s="76" t="s">
        <v>4303</v>
      </c>
      <c r="J1899" s="91">
        <v>45482</v>
      </c>
      <c r="K1899" s="91">
        <v>45482</v>
      </c>
      <c r="L1899" s="89" t="s">
        <v>4881</v>
      </c>
      <c r="M1899" s="89" t="s">
        <v>6387</v>
      </c>
      <c r="N1899" s="89" t="s">
        <v>6388</v>
      </c>
      <c r="O1899" s="89" t="s">
        <v>127</v>
      </c>
      <c r="P1899" s="89" t="s">
        <v>128</v>
      </c>
      <c r="Q1899" s="89" t="s">
        <v>189</v>
      </c>
      <c r="R1899" s="94" t="s">
        <v>99</v>
      </c>
      <c r="S1899" s="93" t="s">
        <v>91</v>
      </c>
      <c r="T1899" s="89"/>
      <c r="U1899" s="89" t="s">
        <v>2756</v>
      </c>
      <c r="V1899" s="89"/>
      <c r="W1899" s="89"/>
      <c r="X1899" s="89"/>
      <c r="Y1899" s="91"/>
    </row>
    <row r="1900" spans="1:25" x14ac:dyDescent="0.25">
      <c r="A1900" s="89">
        <v>59057</v>
      </c>
      <c r="B1900" s="90" t="s">
        <v>183</v>
      </c>
      <c r="C1900" s="89" t="s">
        <v>86</v>
      </c>
      <c r="D1900" s="89" t="s">
        <v>2721</v>
      </c>
      <c r="E1900" s="76" t="s">
        <v>100</v>
      </c>
      <c r="F1900" s="76" t="str">
        <f>VLOOKUP(E1900,Lookup!$A$1:$B$68,2,FALSE)</f>
        <v>Specialist Surgery</v>
      </c>
      <c r="G1900" s="89" t="s">
        <v>2733</v>
      </c>
      <c r="H1900" s="76" t="s">
        <v>4904</v>
      </c>
      <c r="I1900" s="76" t="s">
        <v>3312</v>
      </c>
      <c r="J1900" s="91">
        <v>45482</v>
      </c>
      <c r="K1900" s="91">
        <v>45482</v>
      </c>
      <c r="L1900" s="89" t="s">
        <v>4875</v>
      </c>
      <c r="M1900" s="89" t="s">
        <v>6389</v>
      </c>
      <c r="N1900" s="89" t="s">
        <v>6390</v>
      </c>
      <c r="O1900" s="89" t="s">
        <v>135</v>
      </c>
      <c r="P1900" s="89" t="s">
        <v>205</v>
      </c>
      <c r="Q1900" s="89" t="s">
        <v>206</v>
      </c>
      <c r="R1900" s="92" t="s">
        <v>91</v>
      </c>
      <c r="S1900" s="93" t="s">
        <v>91</v>
      </c>
      <c r="T1900" s="101" t="s">
        <v>91</v>
      </c>
      <c r="U1900" s="89" t="s">
        <v>6391</v>
      </c>
      <c r="V1900" s="89" t="s">
        <v>6392</v>
      </c>
      <c r="W1900" s="89"/>
      <c r="X1900" s="89" t="s">
        <v>6393</v>
      </c>
      <c r="Y1900" s="91"/>
    </row>
    <row r="1901" spans="1:25" x14ac:dyDescent="0.25">
      <c r="A1901" s="89">
        <v>59185</v>
      </c>
      <c r="B1901" s="108" t="s">
        <v>1895</v>
      </c>
      <c r="C1901" s="89" t="s">
        <v>86</v>
      </c>
      <c r="D1901" s="89" t="s">
        <v>2730</v>
      </c>
      <c r="E1901" s="76" t="s">
        <v>861</v>
      </c>
      <c r="F1901" s="76" t="str">
        <f>VLOOKUP(E1901,Lookup!$A$1:$B$68,2,FALSE)</f>
        <v>Radiology</v>
      </c>
      <c r="G1901" s="89" t="s">
        <v>2731</v>
      </c>
      <c r="H1901" s="76" t="s">
        <v>4923</v>
      </c>
      <c r="I1901" s="76" t="s">
        <v>3235</v>
      </c>
      <c r="J1901" s="91">
        <v>45483</v>
      </c>
      <c r="K1901" s="91">
        <v>45463</v>
      </c>
      <c r="L1901" s="89" t="s">
        <v>4763</v>
      </c>
      <c r="M1901" s="89" t="s">
        <v>6031</v>
      </c>
      <c r="N1901" s="89" t="s">
        <v>6032</v>
      </c>
      <c r="O1901" s="89" t="s">
        <v>131</v>
      </c>
      <c r="P1901" s="89" t="s">
        <v>132</v>
      </c>
      <c r="Q1901" s="89" t="s">
        <v>133</v>
      </c>
      <c r="R1901" s="94" t="s">
        <v>99</v>
      </c>
      <c r="S1901" s="89"/>
      <c r="T1901" s="89"/>
      <c r="U1901" s="89"/>
      <c r="V1901" s="89"/>
      <c r="W1901" s="89"/>
      <c r="X1901" s="89"/>
      <c r="Y1901" s="91"/>
    </row>
    <row r="1902" spans="1:25" x14ac:dyDescent="0.25">
      <c r="A1902" s="89">
        <v>59183</v>
      </c>
      <c r="B1902" s="90" t="s">
        <v>92</v>
      </c>
      <c r="C1902" s="89" t="s">
        <v>125</v>
      </c>
      <c r="D1902" s="89" t="s">
        <v>2716</v>
      </c>
      <c r="E1902" s="76" t="s">
        <v>87</v>
      </c>
      <c r="F1902" s="76" t="str">
        <f>VLOOKUP(E1902,Lookup!$A$1:$B$68,2,FALSE)</f>
        <v>Integrated Surgery</v>
      </c>
      <c r="G1902" s="89" t="s">
        <v>2745</v>
      </c>
      <c r="H1902" s="76" t="s">
        <v>4904</v>
      </c>
      <c r="I1902" s="76" t="s">
        <v>3279</v>
      </c>
      <c r="J1902" s="91">
        <v>45483</v>
      </c>
      <c r="K1902" s="91">
        <v>45471</v>
      </c>
      <c r="L1902" s="89"/>
      <c r="M1902" s="89" t="s">
        <v>1539</v>
      </c>
      <c r="N1902" s="89" t="s">
        <v>4510</v>
      </c>
      <c r="O1902" s="89" t="s">
        <v>127</v>
      </c>
      <c r="P1902" s="89" t="s">
        <v>128</v>
      </c>
      <c r="Q1902" s="89" t="s">
        <v>189</v>
      </c>
      <c r="R1902" s="92" t="s">
        <v>91</v>
      </c>
      <c r="S1902" s="93" t="s">
        <v>91</v>
      </c>
      <c r="T1902" s="89"/>
      <c r="U1902" s="89" t="s">
        <v>2960</v>
      </c>
      <c r="V1902" s="89"/>
      <c r="W1902" s="89"/>
      <c r="X1902" s="89"/>
      <c r="Y1902" s="91"/>
    </row>
    <row r="1903" spans="1:25" x14ac:dyDescent="0.25">
      <c r="A1903" s="89">
        <v>59147</v>
      </c>
      <c r="B1903" s="90" t="s">
        <v>92</v>
      </c>
      <c r="C1903" s="89" t="s">
        <v>86</v>
      </c>
      <c r="D1903" s="89" t="s">
        <v>2894</v>
      </c>
      <c r="E1903" s="76" t="s">
        <v>528</v>
      </c>
      <c r="F1903" s="76" t="str">
        <f>VLOOKUP(E1903,Lookup!$A$1:$B$68,2,FALSE)</f>
        <v>Integrated Surgery</v>
      </c>
      <c r="G1903" s="89" t="s">
        <v>4143</v>
      </c>
      <c r="H1903" s="76" t="s">
        <v>4904</v>
      </c>
      <c r="I1903" s="76" t="s">
        <v>46</v>
      </c>
      <c r="J1903" s="91">
        <v>45483</v>
      </c>
      <c r="K1903" s="91">
        <v>45474</v>
      </c>
      <c r="L1903" s="89"/>
      <c r="M1903" s="89" t="s">
        <v>6128</v>
      </c>
      <c r="N1903" s="89" t="s">
        <v>6129</v>
      </c>
      <c r="O1903" s="89" t="s">
        <v>150</v>
      </c>
      <c r="P1903" s="89" t="s">
        <v>151</v>
      </c>
      <c r="Q1903" s="89" t="s">
        <v>202</v>
      </c>
      <c r="R1903" s="92" t="s">
        <v>91</v>
      </c>
      <c r="S1903" s="89"/>
      <c r="T1903" s="89"/>
      <c r="U1903" s="89"/>
      <c r="V1903" s="89"/>
      <c r="W1903" s="89"/>
      <c r="X1903" s="89"/>
      <c r="Y1903" s="91"/>
    </row>
    <row r="1904" spans="1:25" x14ac:dyDescent="0.25">
      <c r="A1904" s="89">
        <v>59179</v>
      </c>
      <c r="B1904" s="90" t="s">
        <v>183</v>
      </c>
      <c r="C1904" s="89" t="s">
        <v>86</v>
      </c>
      <c r="D1904" s="89" t="s">
        <v>2872</v>
      </c>
      <c r="E1904" s="76" t="s">
        <v>261</v>
      </c>
      <c r="F1904" s="76" t="str">
        <f>VLOOKUP(E1904,Lookup!$A$1:$B$68,2,FALSE)</f>
        <v>Emergency Flow / ED</v>
      </c>
      <c r="G1904" s="89" t="s">
        <v>2896</v>
      </c>
      <c r="H1904" s="76" t="s">
        <v>5713</v>
      </c>
      <c r="I1904" s="76" t="s">
        <v>43</v>
      </c>
      <c r="J1904" s="91">
        <v>45483</v>
      </c>
      <c r="K1904" s="91">
        <v>45482</v>
      </c>
      <c r="L1904" s="89" t="s">
        <v>6254</v>
      </c>
      <c r="M1904" s="89" t="s">
        <v>6363</v>
      </c>
      <c r="N1904" s="89" t="s">
        <v>6364</v>
      </c>
      <c r="O1904" s="89" t="s">
        <v>139</v>
      </c>
      <c r="P1904" s="89" t="s">
        <v>143</v>
      </c>
      <c r="Q1904" s="89" t="s">
        <v>302</v>
      </c>
      <c r="R1904" s="94" t="s">
        <v>99</v>
      </c>
      <c r="S1904" s="98" t="s">
        <v>99</v>
      </c>
      <c r="T1904" s="105" t="s">
        <v>99</v>
      </c>
      <c r="U1904" s="89" t="s">
        <v>6365</v>
      </c>
      <c r="V1904" s="89" t="s">
        <v>6366</v>
      </c>
      <c r="W1904" s="89"/>
      <c r="X1904" s="89" t="s">
        <v>6367</v>
      </c>
      <c r="Y1904" s="91"/>
    </row>
    <row r="1905" spans="1:25" x14ac:dyDescent="0.25">
      <c r="A1905" s="89">
        <v>59143</v>
      </c>
      <c r="B1905" s="90" t="s">
        <v>92</v>
      </c>
      <c r="C1905" s="89" t="s">
        <v>86</v>
      </c>
      <c r="D1905" s="89" t="s">
        <v>2719</v>
      </c>
      <c r="E1905" s="76" t="s">
        <v>831</v>
      </c>
      <c r="F1905" s="76" t="str">
        <f>VLOOKUP(E1905,Lookup!$A$1:$B$68,2,FALSE)</f>
        <v>Emergency Flow / ED</v>
      </c>
      <c r="G1905" s="89" t="s">
        <v>2720</v>
      </c>
      <c r="H1905" s="76" t="s">
        <v>4904</v>
      </c>
      <c r="I1905" s="76" t="s">
        <v>3217</v>
      </c>
      <c r="J1905" s="91">
        <v>45483</v>
      </c>
      <c r="K1905" s="91">
        <v>45482</v>
      </c>
      <c r="L1905" s="89" t="s">
        <v>4755</v>
      </c>
      <c r="M1905" s="89" t="s">
        <v>6371</v>
      </c>
      <c r="N1905" s="89" t="s">
        <v>6372</v>
      </c>
      <c r="O1905" s="89" t="s">
        <v>252</v>
      </c>
      <c r="P1905" s="89" t="s">
        <v>482</v>
      </c>
      <c r="Q1905" s="89" t="s">
        <v>483</v>
      </c>
      <c r="R1905" s="92" t="s">
        <v>91</v>
      </c>
      <c r="S1905" s="93" t="s">
        <v>91</v>
      </c>
      <c r="T1905" s="89"/>
      <c r="U1905" s="89" t="s">
        <v>6373</v>
      </c>
      <c r="V1905" s="89"/>
      <c r="W1905" s="89"/>
      <c r="X1905" s="89"/>
      <c r="Y1905" s="91"/>
    </row>
    <row r="1906" spans="1:25" x14ac:dyDescent="0.25">
      <c r="A1906" s="89">
        <v>59142</v>
      </c>
      <c r="B1906" s="90" t="s">
        <v>92</v>
      </c>
      <c r="C1906" s="89" t="s">
        <v>86</v>
      </c>
      <c r="D1906" s="89" t="s">
        <v>2719</v>
      </c>
      <c r="E1906" s="76" t="s">
        <v>831</v>
      </c>
      <c r="F1906" s="76" t="str">
        <f>VLOOKUP(E1906,Lookup!$A$1:$B$68,2,FALSE)</f>
        <v>Emergency Flow / ED</v>
      </c>
      <c r="G1906" s="89" t="s">
        <v>2720</v>
      </c>
      <c r="H1906" s="76" t="s">
        <v>4904</v>
      </c>
      <c r="I1906" s="76" t="s">
        <v>3217</v>
      </c>
      <c r="J1906" s="91">
        <v>45483</v>
      </c>
      <c r="K1906" s="91">
        <v>45482</v>
      </c>
      <c r="L1906" s="89" t="s">
        <v>4755</v>
      </c>
      <c r="M1906" s="89" t="s">
        <v>6374</v>
      </c>
      <c r="N1906" s="89" t="s">
        <v>6375</v>
      </c>
      <c r="O1906" s="89" t="s">
        <v>252</v>
      </c>
      <c r="P1906" s="89" t="s">
        <v>482</v>
      </c>
      <c r="Q1906" s="89" t="s">
        <v>483</v>
      </c>
      <c r="R1906" s="92" t="s">
        <v>91</v>
      </c>
      <c r="S1906" s="93" t="s">
        <v>91</v>
      </c>
      <c r="T1906" s="89"/>
      <c r="U1906" s="89" t="s">
        <v>6376</v>
      </c>
      <c r="V1906" s="89"/>
      <c r="W1906" s="89"/>
      <c r="X1906" s="89"/>
      <c r="Y1906" s="91"/>
    </row>
    <row r="1907" spans="1:25" x14ac:dyDescent="0.25">
      <c r="A1907" s="89">
        <v>59190</v>
      </c>
      <c r="B1907" s="90" t="s">
        <v>92</v>
      </c>
      <c r="C1907" s="89" t="s">
        <v>125</v>
      </c>
      <c r="D1907" s="89" t="s">
        <v>2723</v>
      </c>
      <c r="E1907" s="76" t="s">
        <v>36</v>
      </c>
      <c r="F1907" s="76" t="str">
        <f>VLOOKUP(E1907,Lookup!$A$1:$B$68,2,FALSE)</f>
        <v>Emergency Flow / ED</v>
      </c>
      <c r="G1907" s="89" t="s">
        <v>2724</v>
      </c>
      <c r="H1907" s="76" t="s">
        <v>4904</v>
      </c>
      <c r="I1907" s="76" t="s">
        <v>36</v>
      </c>
      <c r="J1907" s="91">
        <v>45483</v>
      </c>
      <c r="K1907" s="91">
        <v>45482</v>
      </c>
      <c r="L1907" s="89"/>
      <c r="M1907" s="89" t="s">
        <v>6385</v>
      </c>
      <c r="N1907" s="89" t="s">
        <v>6386</v>
      </c>
      <c r="O1907" s="89" t="s">
        <v>4942</v>
      </c>
      <c r="P1907" s="89" t="s">
        <v>360</v>
      </c>
      <c r="Q1907" s="89" t="s">
        <v>361</v>
      </c>
      <c r="R1907" s="96" t="s">
        <v>104</v>
      </c>
      <c r="S1907" s="100" t="s">
        <v>104</v>
      </c>
      <c r="T1907" s="89"/>
      <c r="U1907" s="89" t="s">
        <v>3095</v>
      </c>
      <c r="V1907" s="89"/>
      <c r="W1907" s="89"/>
      <c r="X1907" s="89"/>
      <c r="Y1907" s="91"/>
    </row>
    <row r="1908" spans="1:25" x14ac:dyDescent="0.25">
      <c r="A1908" s="89">
        <v>59181</v>
      </c>
      <c r="B1908" s="108" t="s">
        <v>1895</v>
      </c>
      <c r="C1908" s="89" t="s">
        <v>86</v>
      </c>
      <c r="D1908" s="89" t="s">
        <v>2894</v>
      </c>
      <c r="E1908" s="76" t="s">
        <v>528</v>
      </c>
      <c r="F1908" s="76" t="str">
        <f>VLOOKUP(E1908,Lookup!$A$1:$B$68,2,FALSE)</f>
        <v>Integrated Surgery</v>
      </c>
      <c r="G1908" s="89" t="s">
        <v>2991</v>
      </c>
      <c r="H1908" s="76" t="s">
        <v>4904</v>
      </c>
      <c r="I1908" s="76" t="s">
        <v>3310</v>
      </c>
      <c r="J1908" s="91">
        <v>45483</v>
      </c>
      <c r="K1908" s="91">
        <v>45483</v>
      </c>
      <c r="L1908" s="89" t="s">
        <v>4954</v>
      </c>
      <c r="M1908" s="89" t="s">
        <v>6400</v>
      </c>
      <c r="N1908" s="89" t="s">
        <v>6401</v>
      </c>
      <c r="O1908" s="89" t="s">
        <v>150</v>
      </c>
      <c r="P1908" s="89" t="s">
        <v>151</v>
      </c>
      <c r="Q1908" s="89" t="s">
        <v>98</v>
      </c>
      <c r="R1908" s="94" t="s">
        <v>99</v>
      </c>
      <c r="S1908" s="89"/>
      <c r="T1908" s="89"/>
      <c r="U1908" s="89"/>
      <c r="V1908" s="89"/>
      <c r="W1908" s="89"/>
      <c r="X1908" s="89"/>
      <c r="Y1908" s="91"/>
    </row>
    <row r="1909" spans="1:25" x14ac:dyDescent="0.25">
      <c r="A1909" s="89">
        <v>59176</v>
      </c>
      <c r="B1909" s="90" t="s">
        <v>92</v>
      </c>
      <c r="C1909" s="89" t="s">
        <v>86</v>
      </c>
      <c r="D1909" s="89" t="s">
        <v>2719</v>
      </c>
      <c r="E1909" s="76" t="s">
        <v>831</v>
      </c>
      <c r="F1909" s="76" t="str">
        <f>VLOOKUP(E1909,Lookup!$A$1:$B$68,2,FALSE)</f>
        <v>Emergency Flow / ED</v>
      </c>
      <c r="G1909" s="89" t="s">
        <v>2720</v>
      </c>
      <c r="H1909" s="76" t="s">
        <v>4904</v>
      </c>
      <c r="I1909" s="76" t="s">
        <v>3217</v>
      </c>
      <c r="J1909" s="91">
        <v>45483</v>
      </c>
      <c r="K1909" s="91">
        <v>45483</v>
      </c>
      <c r="L1909" s="89" t="s">
        <v>5507</v>
      </c>
      <c r="M1909" s="89" t="s">
        <v>6404</v>
      </c>
      <c r="N1909" s="89" t="s">
        <v>6405</v>
      </c>
      <c r="O1909" s="89" t="s">
        <v>107</v>
      </c>
      <c r="P1909" s="89" t="s">
        <v>108</v>
      </c>
      <c r="Q1909" s="89" t="s">
        <v>109</v>
      </c>
      <c r="R1909" s="95" t="s">
        <v>11</v>
      </c>
      <c r="S1909" s="93" t="s">
        <v>91</v>
      </c>
      <c r="T1909" s="89"/>
      <c r="U1909" s="89" t="s">
        <v>3095</v>
      </c>
      <c r="V1909" s="89"/>
      <c r="W1909" s="89"/>
      <c r="X1909" s="89"/>
      <c r="Y1909" s="91"/>
    </row>
    <row r="1910" spans="1:25" x14ac:dyDescent="0.25">
      <c r="A1910" s="89">
        <v>59196</v>
      </c>
      <c r="B1910" s="90" t="s">
        <v>92</v>
      </c>
      <c r="C1910" s="89" t="s">
        <v>86</v>
      </c>
      <c r="D1910" s="89" t="s">
        <v>2811</v>
      </c>
      <c r="E1910" s="76" t="s">
        <v>204</v>
      </c>
      <c r="F1910" s="76" t="str">
        <f>VLOOKUP(E1910,Lookup!$A$1:$B$68,2,FALSE)</f>
        <v>Medicine</v>
      </c>
      <c r="G1910" s="89" t="s">
        <v>2828</v>
      </c>
      <c r="H1910" s="76" t="s">
        <v>4904</v>
      </c>
      <c r="I1910" s="76" t="s">
        <v>3296</v>
      </c>
      <c r="J1910" s="91">
        <v>45483</v>
      </c>
      <c r="K1910" s="91">
        <v>45483</v>
      </c>
      <c r="L1910" s="89" t="s">
        <v>4809</v>
      </c>
      <c r="M1910" s="89" t="s">
        <v>6406</v>
      </c>
      <c r="N1910" s="89" t="s">
        <v>6407</v>
      </c>
      <c r="O1910" s="89" t="s">
        <v>135</v>
      </c>
      <c r="P1910" s="89" t="s">
        <v>136</v>
      </c>
      <c r="Q1910" s="89" t="s">
        <v>533</v>
      </c>
      <c r="R1910" s="92" t="s">
        <v>91</v>
      </c>
      <c r="S1910" s="93" t="s">
        <v>91</v>
      </c>
      <c r="T1910" s="89"/>
      <c r="U1910" s="89" t="s">
        <v>3095</v>
      </c>
      <c r="V1910" s="89"/>
      <c r="W1910" s="89"/>
      <c r="X1910" s="89"/>
      <c r="Y1910" s="91"/>
    </row>
    <row r="1911" spans="1:25" x14ac:dyDescent="0.25">
      <c r="A1911" s="89">
        <v>59174</v>
      </c>
      <c r="B1911" s="90" t="s">
        <v>92</v>
      </c>
      <c r="C1911" s="89" t="s">
        <v>86</v>
      </c>
      <c r="D1911" s="89" t="s">
        <v>2719</v>
      </c>
      <c r="E1911" s="76" t="s">
        <v>831</v>
      </c>
      <c r="F1911" s="76" t="str">
        <f>VLOOKUP(E1911,Lookup!$A$1:$B$68,2,FALSE)</f>
        <v>Emergency Flow / ED</v>
      </c>
      <c r="G1911" s="89" t="s">
        <v>2720</v>
      </c>
      <c r="H1911" s="76" t="s">
        <v>4904</v>
      </c>
      <c r="I1911" s="76" t="s">
        <v>3217</v>
      </c>
      <c r="J1911" s="91">
        <v>45483</v>
      </c>
      <c r="K1911" s="91">
        <v>45483</v>
      </c>
      <c r="L1911" s="89" t="s">
        <v>4954</v>
      </c>
      <c r="M1911" s="89" t="s">
        <v>6408</v>
      </c>
      <c r="N1911" s="89" t="s">
        <v>6409</v>
      </c>
      <c r="O1911" s="89" t="s">
        <v>88</v>
      </c>
      <c r="P1911" s="89" t="s">
        <v>4909</v>
      </c>
      <c r="Q1911" s="89" t="s">
        <v>4908</v>
      </c>
      <c r="R1911" s="92" t="s">
        <v>91</v>
      </c>
      <c r="S1911" s="93" t="s">
        <v>91</v>
      </c>
      <c r="T1911" s="89"/>
      <c r="U1911" s="89" t="s">
        <v>3095</v>
      </c>
      <c r="V1911" s="89"/>
      <c r="W1911" s="89"/>
      <c r="X1911" s="89"/>
      <c r="Y1911" s="91"/>
    </row>
    <row r="1912" spans="1:25" x14ac:dyDescent="0.25">
      <c r="A1912" s="89">
        <v>59165</v>
      </c>
      <c r="B1912" s="90" t="s">
        <v>92</v>
      </c>
      <c r="C1912" s="89" t="s">
        <v>155</v>
      </c>
      <c r="D1912" s="89" t="s">
        <v>2813</v>
      </c>
      <c r="E1912" s="76" t="s">
        <v>1675</v>
      </c>
      <c r="F1912" s="76" t="str">
        <f>VLOOKUP(E1912,Lookup!$A$1:$B$68,2,FALSE)</f>
        <v>Pathology</v>
      </c>
      <c r="G1912" s="89" t="s">
        <v>2814</v>
      </c>
      <c r="H1912" s="76" t="s">
        <v>4904</v>
      </c>
      <c r="I1912" s="76" t="s">
        <v>3301</v>
      </c>
      <c r="J1912" s="91">
        <v>45483</v>
      </c>
      <c r="K1912" s="91">
        <v>45483</v>
      </c>
      <c r="L1912" s="89" t="s">
        <v>6413</v>
      </c>
      <c r="M1912" s="89" t="s">
        <v>6414</v>
      </c>
      <c r="N1912" s="89" t="s">
        <v>6415</v>
      </c>
      <c r="O1912" s="89" t="s">
        <v>150</v>
      </c>
      <c r="P1912" s="89" t="s">
        <v>231</v>
      </c>
      <c r="Q1912" s="89" t="s">
        <v>301</v>
      </c>
      <c r="R1912" s="92" t="s">
        <v>91</v>
      </c>
      <c r="S1912" s="93" t="s">
        <v>91</v>
      </c>
      <c r="T1912" s="89"/>
      <c r="U1912" s="89" t="s">
        <v>6416</v>
      </c>
      <c r="V1912" s="89"/>
      <c r="W1912" s="89"/>
      <c r="X1912" s="89"/>
      <c r="Y1912" s="91"/>
    </row>
    <row r="1913" spans="1:25" x14ac:dyDescent="0.25">
      <c r="A1913" s="89">
        <v>59192</v>
      </c>
      <c r="B1913" s="90" t="s">
        <v>92</v>
      </c>
      <c r="C1913" s="89" t="s">
        <v>86</v>
      </c>
      <c r="D1913" s="89" t="s">
        <v>2719</v>
      </c>
      <c r="E1913" s="76" t="s">
        <v>831</v>
      </c>
      <c r="F1913" s="76" t="str">
        <f>VLOOKUP(E1913,Lookup!$A$1:$B$68,2,FALSE)</f>
        <v>Emergency Flow / ED</v>
      </c>
      <c r="G1913" s="89" t="s">
        <v>2720</v>
      </c>
      <c r="H1913" s="76" t="s">
        <v>4904</v>
      </c>
      <c r="I1913" s="76" t="s">
        <v>3217</v>
      </c>
      <c r="J1913" s="91">
        <v>45483</v>
      </c>
      <c r="K1913" s="91">
        <v>45483</v>
      </c>
      <c r="L1913" s="89"/>
      <c r="M1913" s="89" t="s">
        <v>6417</v>
      </c>
      <c r="N1913" s="89" t="s">
        <v>6418</v>
      </c>
      <c r="O1913" s="89" t="s">
        <v>88</v>
      </c>
      <c r="P1913" s="89" t="s">
        <v>4909</v>
      </c>
      <c r="Q1913" s="89" t="s">
        <v>4908</v>
      </c>
      <c r="R1913" s="92" t="s">
        <v>91</v>
      </c>
      <c r="S1913" s="93" t="s">
        <v>91</v>
      </c>
      <c r="T1913" s="89"/>
      <c r="U1913" s="89" t="s">
        <v>6419</v>
      </c>
      <c r="V1913" s="89"/>
      <c r="W1913" s="89"/>
      <c r="X1913" s="89"/>
      <c r="Y1913" s="91"/>
    </row>
    <row r="1914" spans="1:25" x14ac:dyDescent="0.25">
      <c r="A1914" s="89">
        <v>59163</v>
      </c>
      <c r="B1914" s="90" t="s">
        <v>92</v>
      </c>
      <c r="C1914" s="89" t="s">
        <v>86</v>
      </c>
      <c r="D1914" s="89" t="s">
        <v>2710</v>
      </c>
      <c r="E1914" s="76" t="s">
        <v>126</v>
      </c>
      <c r="F1914" s="76" t="str">
        <f>VLOOKUP(E1914,Lookup!$A$1:$B$68,2,FALSE)</f>
        <v>Emergency Flow / ED</v>
      </c>
      <c r="G1914" s="89" t="s">
        <v>2711</v>
      </c>
      <c r="H1914" s="76" t="s">
        <v>4904</v>
      </c>
      <c r="I1914" s="76" t="s">
        <v>3243</v>
      </c>
      <c r="J1914" s="91">
        <v>45483</v>
      </c>
      <c r="K1914" s="91">
        <v>45483</v>
      </c>
      <c r="L1914" s="89" t="s">
        <v>4954</v>
      </c>
      <c r="M1914" s="89" t="s">
        <v>6420</v>
      </c>
      <c r="N1914" s="89" t="s">
        <v>6421</v>
      </c>
      <c r="O1914" s="89" t="s">
        <v>135</v>
      </c>
      <c r="P1914" s="89" t="s">
        <v>136</v>
      </c>
      <c r="Q1914" s="89" t="s">
        <v>339</v>
      </c>
      <c r="R1914" s="92" t="s">
        <v>91</v>
      </c>
      <c r="S1914" s="93" t="s">
        <v>91</v>
      </c>
      <c r="T1914" s="89"/>
      <c r="U1914" s="89" t="s">
        <v>3095</v>
      </c>
      <c r="V1914" s="89"/>
      <c r="W1914" s="89"/>
      <c r="X1914" s="89"/>
      <c r="Y1914" s="91"/>
    </row>
    <row r="1915" spans="1:25" x14ac:dyDescent="0.25">
      <c r="A1915" s="89">
        <v>59129</v>
      </c>
      <c r="B1915" s="90" t="s">
        <v>92</v>
      </c>
      <c r="C1915" s="89" t="s">
        <v>86</v>
      </c>
      <c r="D1915" s="89" t="s">
        <v>2710</v>
      </c>
      <c r="E1915" s="76" t="s">
        <v>126</v>
      </c>
      <c r="F1915" s="76" t="str">
        <f>VLOOKUP(E1915,Lookup!$A$1:$B$68,2,FALSE)</f>
        <v>Emergency Flow / ED</v>
      </c>
      <c r="G1915" s="89" t="s">
        <v>2732</v>
      </c>
      <c r="H1915" s="76" t="s">
        <v>4904</v>
      </c>
      <c r="I1915" s="76" t="s">
        <v>3240</v>
      </c>
      <c r="J1915" s="91">
        <v>45483</v>
      </c>
      <c r="K1915" s="91">
        <v>45483</v>
      </c>
      <c r="L1915" s="89" t="s">
        <v>4785</v>
      </c>
      <c r="M1915" s="89" t="s">
        <v>6422</v>
      </c>
      <c r="N1915" s="89" t="s">
        <v>6423</v>
      </c>
      <c r="O1915" s="89" t="s">
        <v>88</v>
      </c>
      <c r="P1915" s="89" t="s">
        <v>4909</v>
      </c>
      <c r="Q1915" s="89" t="s">
        <v>4927</v>
      </c>
      <c r="R1915" s="92" t="s">
        <v>91</v>
      </c>
      <c r="S1915" s="93" t="s">
        <v>91</v>
      </c>
      <c r="T1915" s="89"/>
      <c r="U1915" s="89" t="s">
        <v>3095</v>
      </c>
      <c r="V1915" s="89"/>
      <c r="W1915" s="89"/>
      <c r="X1915" s="89"/>
      <c r="Y1915" s="91"/>
    </row>
    <row r="1916" spans="1:25" x14ac:dyDescent="0.25">
      <c r="A1916" s="89">
        <v>59149</v>
      </c>
      <c r="B1916" s="90" t="s">
        <v>92</v>
      </c>
      <c r="C1916" s="89" t="s">
        <v>125</v>
      </c>
      <c r="D1916" s="89" t="s">
        <v>2819</v>
      </c>
      <c r="E1916" s="76" t="s">
        <v>245</v>
      </c>
      <c r="F1916" s="76" t="str">
        <f>VLOOKUP(E1916,Lookup!$A$1:$B$68,2,FALSE)</f>
        <v>Specialist Surgery</v>
      </c>
      <c r="G1916" s="89" t="s">
        <v>2952</v>
      </c>
      <c r="H1916" s="76" t="s">
        <v>4904</v>
      </c>
      <c r="I1916" s="76" t="s">
        <v>3286</v>
      </c>
      <c r="J1916" s="91">
        <v>45483</v>
      </c>
      <c r="K1916" s="91">
        <v>45483</v>
      </c>
      <c r="L1916" s="89" t="s">
        <v>4755</v>
      </c>
      <c r="M1916" s="89" t="s">
        <v>6424</v>
      </c>
      <c r="N1916" s="89" t="s">
        <v>6425</v>
      </c>
      <c r="O1916" s="89" t="s">
        <v>176</v>
      </c>
      <c r="P1916" s="89" t="s">
        <v>177</v>
      </c>
      <c r="Q1916" s="89" t="s">
        <v>178</v>
      </c>
      <c r="R1916" s="94" t="s">
        <v>99</v>
      </c>
      <c r="S1916" s="98" t="s">
        <v>99</v>
      </c>
      <c r="T1916" s="89"/>
      <c r="U1916" s="89" t="s">
        <v>2756</v>
      </c>
      <c r="V1916" s="89"/>
      <c r="W1916" s="89"/>
      <c r="X1916" s="89"/>
      <c r="Y1916" s="91"/>
    </row>
    <row r="1917" spans="1:25" x14ac:dyDescent="0.25">
      <c r="A1917" s="89">
        <v>59167</v>
      </c>
      <c r="B1917" s="108" t="s">
        <v>1895</v>
      </c>
      <c r="C1917" s="89" t="s">
        <v>86</v>
      </c>
      <c r="D1917" s="89" t="s">
        <v>2726</v>
      </c>
      <c r="E1917" s="76" t="s">
        <v>138</v>
      </c>
      <c r="F1917" s="76" t="str">
        <f>VLOOKUP(E1917,Lookup!$A$1:$B$68,2,FALSE)</f>
        <v>Specialist Surgery</v>
      </c>
      <c r="G1917" s="89" t="s">
        <v>2815</v>
      </c>
      <c r="H1917" s="76" t="s">
        <v>4904</v>
      </c>
      <c r="I1917" s="76" t="s">
        <v>3235</v>
      </c>
      <c r="J1917" s="91">
        <v>45483</v>
      </c>
      <c r="K1917" s="91">
        <v>45483</v>
      </c>
      <c r="L1917" s="89" t="s">
        <v>4842</v>
      </c>
      <c r="M1917" s="89" t="s">
        <v>6426</v>
      </c>
      <c r="N1917" s="89" t="s">
        <v>6427</v>
      </c>
      <c r="O1917" s="89" t="s">
        <v>96</v>
      </c>
      <c r="P1917" s="89" t="s">
        <v>812</v>
      </c>
      <c r="Q1917" s="89" t="s">
        <v>2578</v>
      </c>
      <c r="R1917" s="92" t="s">
        <v>91</v>
      </c>
      <c r="S1917" s="89"/>
      <c r="T1917" s="89"/>
      <c r="U1917" s="89"/>
      <c r="V1917" s="89"/>
      <c r="W1917" s="89"/>
      <c r="X1917" s="89"/>
      <c r="Y1917" s="91"/>
    </row>
    <row r="1918" spans="1:25" x14ac:dyDescent="0.25">
      <c r="A1918" s="89">
        <v>59261</v>
      </c>
      <c r="B1918" s="108" t="s">
        <v>1895</v>
      </c>
      <c r="C1918" s="89" t="s">
        <v>86</v>
      </c>
      <c r="D1918" s="89" t="s">
        <v>2709</v>
      </c>
      <c r="E1918" s="76" t="s">
        <v>122</v>
      </c>
      <c r="F1918" s="76" t="str">
        <f>VLOOKUP(E1918,Lookup!$A$1:$B$68,2,FALSE)</f>
        <v>Integrated Surgery</v>
      </c>
      <c r="G1918" s="89" t="s">
        <v>2844</v>
      </c>
      <c r="H1918" s="76" t="s">
        <v>4904</v>
      </c>
      <c r="I1918" s="76" t="s">
        <v>3224</v>
      </c>
      <c r="J1918" s="91">
        <v>45484</v>
      </c>
      <c r="K1918" s="91">
        <v>45407</v>
      </c>
      <c r="L1918" s="89"/>
      <c r="M1918" s="89" t="s">
        <v>5914</v>
      </c>
      <c r="N1918" s="89" t="s">
        <v>5915</v>
      </c>
      <c r="O1918" s="89" t="s">
        <v>210</v>
      </c>
      <c r="P1918" s="89" t="s">
        <v>243</v>
      </c>
      <c r="Q1918" s="89" t="s">
        <v>244</v>
      </c>
      <c r="R1918" s="94" t="s">
        <v>99</v>
      </c>
      <c r="S1918" s="89"/>
      <c r="T1918" s="89"/>
      <c r="U1918" s="89"/>
      <c r="V1918" s="89"/>
      <c r="W1918" s="89"/>
      <c r="X1918" s="89"/>
      <c r="Y1918" s="91"/>
    </row>
    <row r="1919" spans="1:25" x14ac:dyDescent="0.25">
      <c r="A1919" s="89">
        <v>59245</v>
      </c>
      <c r="B1919" s="90" t="s">
        <v>85</v>
      </c>
      <c r="C1919" s="89" t="s">
        <v>86</v>
      </c>
      <c r="D1919" s="89" t="s">
        <v>2709</v>
      </c>
      <c r="E1919" s="76" t="s">
        <v>122</v>
      </c>
      <c r="F1919" s="76" t="str">
        <f>VLOOKUP(E1919,Lookup!$A$1:$B$68,2,FALSE)</f>
        <v>Integrated Surgery</v>
      </c>
      <c r="G1919" s="89" t="s">
        <v>2860</v>
      </c>
      <c r="H1919" s="76" t="s">
        <v>4904</v>
      </c>
      <c r="I1919" s="76" t="s">
        <v>3213</v>
      </c>
      <c r="J1919" s="91">
        <v>45484</v>
      </c>
      <c r="K1919" s="91">
        <v>45479</v>
      </c>
      <c r="L1919" s="89"/>
      <c r="M1919" s="89" t="s">
        <v>6281</v>
      </c>
      <c r="N1919" s="89" t="s">
        <v>6282</v>
      </c>
      <c r="O1919" s="89" t="s">
        <v>88</v>
      </c>
      <c r="P1919" s="89" t="s">
        <v>158</v>
      </c>
      <c r="Q1919" s="89" t="s">
        <v>190</v>
      </c>
      <c r="R1919" s="92" t="s">
        <v>91</v>
      </c>
      <c r="S1919" s="89"/>
      <c r="T1919" s="89"/>
      <c r="U1919" s="89"/>
      <c r="V1919" s="89"/>
      <c r="W1919" s="89"/>
      <c r="X1919" s="89"/>
      <c r="Y1919" s="91"/>
    </row>
    <row r="1920" spans="1:25" x14ac:dyDescent="0.25">
      <c r="A1920" s="89">
        <v>59247</v>
      </c>
      <c r="B1920" s="90" t="s">
        <v>85</v>
      </c>
      <c r="C1920" s="89" t="s">
        <v>86</v>
      </c>
      <c r="D1920" s="89" t="s">
        <v>2723</v>
      </c>
      <c r="E1920" s="76" t="s">
        <v>36</v>
      </c>
      <c r="F1920" s="76" t="str">
        <f>VLOOKUP(E1920,Lookup!$A$1:$B$68,2,FALSE)</f>
        <v>Emergency Flow / ED</v>
      </c>
      <c r="G1920" s="89" t="s">
        <v>2724</v>
      </c>
      <c r="H1920" s="76" t="s">
        <v>4904</v>
      </c>
      <c r="I1920" s="76" t="s">
        <v>36</v>
      </c>
      <c r="J1920" s="91">
        <v>45484</v>
      </c>
      <c r="K1920" s="91">
        <v>45483</v>
      </c>
      <c r="L1920" s="89" t="s">
        <v>4777</v>
      </c>
      <c r="M1920" s="89" t="s">
        <v>6394</v>
      </c>
      <c r="N1920" s="89" t="s">
        <v>6395</v>
      </c>
      <c r="O1920" s="89" t="s">
        <v>153</v>
      </c>
      <c r="P1920" s="89" t="s">
        <v>199</v>
      </c>
      <c r="Q1920" s="89" t="s">
        <v>200</v>
      </c>
      <c r="R1920" s="94" t="s">
        <v>99</v>
      </c>
      <c r="S1920" s="89"/>
      <c r="T1920" s="89"/>
      <c r="U1920" s="89"/>
      <c r="V1920" s="89"/>
      <c r="W1920" s="89"/>
      <c r="X1920" s="89"/>
      <c r="Y1920" s="91"/>
    </row>
    <row r="1921" spans="1:25" x14ac:dyDescent="0.25">
      <c r="A1921" s="89">
        <v>59204</v>
      </c>
      <c r="B1921" s="90" t="s">
        <v>92</v>
      </c>
      <c r="C1921" s="89" t="s">
        <v>86</v>
      </c>
      <c r="D1921" s="89" t="s">
        <v>2719</v>
      </c>
      <c r="E1921" s="76" t="s">
        <v>831</v>
      </c>
      <c r="F1921" s="76" t="str">
        <f>VLOOKUP(E1921,Lookup!$A$1:$B$68,2,FALSE)</f>
        <v>Emergency Flow / ED</v>
      </c>
      <c r="G1921" s="89" t="s">
        <v>5855</v>
      </c>
      <c r="H1921" s="76" t="s">
        <v>5822</v>
      </c>
      <c r="I1921" s="76" t="s">
        <v>3268</v>
      </c>
      <c r="J1921" s="91">
        <v>45484</v>
      </c>
      <c r="K1921" s="91">
        <v>45483</v>
      </c>
      <c r="L1921" s="89" t="s">
        <v>4758</v>
      </c>
      <c r="M1921" s="89" t="s">
        <v>6402</v>
      </c>
      <c r="N1921" s="89" t="s">
        <v>6403</v>
      </c>
      <c r="O1921" s="89" t="s">
        <v>135</v>
      </c>
      <c r="P1921" s="89" t="s">
        <v>136</v>
      </c>
      <c r="Q1921" s="89" t="s">
        <v>339</v>
      </c>
      <c r="R1921" s="95" t="s">
        <v>11</v>
      </c>
      <c r="S1921" s="93" t="s">
        <v>91</v>
      </c>
      <c r="T1921" s="89"/>
      <c r="U1921" s="89" t="s">
        <v>3095</v>
      </c>
      <c r="V1921" s="89"/>
      <c r="W1921" s="89"/>
      <c r="X1921" s="89"/>
      <c r="Y1921" s="91"/>
    </row>
    <row r="1922" spans="1:25" x14ac:dyDescent="0.25">
      <c r="A1922" s="89">
        <v>59270</v>
      </c>
      <c r="B1922" s="108" t="s">
        <v>1895</v>
      </c>
      <c r="C1922" s="89" t="s">
        <v>86</v>
      </c>
      <c r="D1922" s="89" t="s">
        <v>2721</v>
      </c>
      <c r="E1922" s="76" t="s">
        <v>100</v>
      </c>
      <c r="F1922" s="76" t="str">
        <f>VLOOKUP(E1922,Lookup!$A$1:$B$68,2,FALSE)</f>
        <v>Specialist Surgery</v>
      </c>
      <c r="G1922" s="89" t="s">
        <v>2867</v>
      </c>
      <c r="H1922" s="76" t="s">
        <v>4904</v>
      </c>
      <c r="I1922" s="76" t="s">
        <v>3218</v>
      </c>
      <c r="J1922" s="91">
        <v>45484</v>
      </c>
      <c r="K1922" s="91">
        <v>45483</v>
      </c>
      <c r="L1922" s="89" t="s">
        <v>4821</v>
      </c>
      <c r="M1922" s="89" t="s">
        <v>6428</v>
      </c>
      <c r="N1922" s="89" t="s">
        <v>6429</v>
      </c>
      <c r="O1922" s="89" t="s">
        <v>115</v>
      </c>
      <c r="P1922" s="89" t="s">
        <v>116</v>
      </c>
      <c r="Q1922" s="89" t="s">
        <v>98</v>
      </c>
      <c r="R1922" s="95" t="s">
        <v>11</v>
      </c>
      <c r="S1922" s="89"/>
      <c r="T1922" s="89"/>
      <c r="U1922" s="89"/>
      <c r="V1922" s="89"/>
      <c r="W1922" s="89"/>
      <c r="X1922" s="89"/>
      <c r="Y1922" s="91"/>
    </row>
    <row r="1923" spans="1:25" x14ac:dyDescent="0.25">
      <c r="A1923" s="89">
        <v>59256</v>
      </c>
      <c r="B1923" s="90" t="s">
        <v>85</v>
      </c>
      <c r="C1923" s="89" t="s">
        <v>86</v>
      </c>
      <c r="D1923" s="89" t="s">
        <v>2719</v>
      </c>
      <c r="E1923" s="76" t="s">
        <v>831</v>
      </c>
      <c r="F1923" s="76" t="str">
        <f>VLOOKUP(E1923,Lookup!$A$1:$B$68,2,FALSE)</f>
        <v>Emergency Flow / ED</v>
      </c>
      <c r="G1923" s="89" t="s">
        <v>2720</v>
      </c>
      <c r="H1923" s="76" t="s">
        <v>4904</v>
      </c>
      <c r="I1923" s="76" t="s">
        <v>3217</v>
      </c>
      <c r="J1923" s="91">
        <v>45484</v>
      </c>
      <c r="K1923" s="91">
        <v>45484</v>
      </c>
      <c r="L1923" s="89" t="s">
        <v>4760</v>
      </c>
      <c r="M1923" s="89" t="s">
        <v>6436</v>
      </c>
      <c r="N1923" s="89" t="s">
        <v>6437</v>
      </c>
      <c r="O1923" s="89" t="s">
        <v>210</v>
      </c>
      <c r="P1923" s="89" t="s">
        <v>211</v>
      </c>
      <c r="Q1923" s="89" t="s">
        <v>6438</v>
      </c>
      <c r="R1923" s="96" t="s">
        <v>104</v>
      </c>
      <c r="S1923" s="100" t="s">
        <v>104</v>
      </c>
      <c r="T1923" s="89"/>
      <c r="U1923" s="89" t="s">
        <v>6439</v>
      </c>
      <c r="V1923" s="89"/>
      <c r="W1923" s="89"/>
      <c r="X1923" s="89"/>
      <c r="Y1923" s="91"/>
    </row>
    <row r="1924" spans="1:25" x14ac:dyDescent="0.25">
      <c r="A1924" s="89">
        <v>59236</v>
      </c>
      <c r="B1924" s="90" t="s">
        <v>92</v>
      </c>
      <c r="C1924" s="89" t="s">
        <v>86</v>
      </c>
      <c r="D1924" s="89" t="s">
        <v>2856</v>
      </c>
      <c r="E1924" s="76" t="s">
        <v>106</v>
      </c>
      <c r="F1924" s="76" t="str">
        <f>VLOOKUP(E1924,Lookup!$A$1:$B$68,2,FALSE)</f>
        <v>Integrated Surgery</v>
      </c>
      <c r="G1924" s="89" t="s">
        <v>2734</v>
      </c>
      <c r="H1924" s="76" t="s">
        <v>4904</v>
      </c>
      <c r="I1924" s="76" t="s">
        <v>3234</v>
      </c>
      <c r="J1924" s="91">
        <v>45484</v>
      </c>
      <c r="K1924" s="91">
        <v>45484</v>
      </c>
      <c r="L1924" s="89"/>
      <c r="M1924" s="89" t="s">
        <v>6440</v>
      </c>
      <c r="N1924" s="89" t="s">
        <v>6441</v>
      </c>
      <c r="O1924" s="89" t="s">
        <v>729</v>
      </c>
      <c r="P1924" s="89" t="s">
        <v>6442</v>
      </c>
      <c r="Q1924" s="89" t="s">
        <v>6443</v>
      </c>
      <c r="R1924" s="96" t="s">
        <v>104</v>
      </c>
      <c r="S1924" s="93" t="s">
        <v>91</v>
      </c>
      <c r="T1924" s="89"/>
      <c r="U1924" s="89" t="s">
        <v>6444</v>
      </c>
      <c r="V1924" s="89"/>
      <c r="W1924" s="89"/>
      <c r="X1924" s="89"/>
      <c r="Y1924" s="91"/>
    </row>
    <row r="1925" spans="1:25" x14ac:dyDescent="0.25">
      <c r="A1925" s="89">
        <v>59208</v>
      </c>
      <c r="B1925" s="90" t="s">
        <v>92</v>
      </c>
      <c r="C1925" s="89" t="s">
        <v>155</v>
      </c>
      <c r="D1925" s="89" t="s">
        <v>2719</v>
      </c>
      <c r="E1925" s="76" t="s">
        <v>831</v>
      </c>
      <c r="F1925" s="76" t="str">
        <f>VLOOKUP(E1925,Lookup!$A$1:$B$68,2,FALSE)</f>
        <v>Emergency Flow / ED</v>
      </c>
      <c r="G1925" s="89" t="s">
        <v>2720</v>
      </c>
      <c r="H1925" s="76" t="s">
        <v>4904</v>
      </c>
      <c r="I1925" s="76" t="s">
        <v>3217</v>
      </c>
      <c r="J1925" s="91">
        <v>45484</v>
      </c>
      <c r="K1925" s="91">
        <v>45484</v>
      </c>
      <c r="L1925" s="89" t="s">
        <v>4784</v>
      </c>
      <c r="M1925" s="89" t="s">
        <v>6447</v>
      </c>
      <c r="N1925" s="89" t="s">
        <v>6448</v>
      </c>
      <c r="O1925" s="89" t="s">
        <v>192</v>
      </c>
      <c r="P1925" s="89" t="s">
        <v>193</v>
      </c>
      <c r="Q1925" s="89" t="s">
        <v>653</v>
      </c>
      <c r="R1925" s="92" t="s">
        <v>91</v>
      </c>
      <c r="S1925" s="93" t="s">
        <v>91</v>
      </c>
      <c r="T1925" s="89"/>
      <c r="U1925" s="89" t="s">
        <v>3095</v>
      </c>
      <c r="V1925" s="89"/>
      <c r="W1925" s="89"/>
      <c r="X1925" s="89"/>
      <c r="Y1925" s="91"/>
    </row>
    <row r="1926" spans="1:25" x14ac:dyDescent="0.25">
      <c r="A1926" s="89">
        <v>59231</v>
      </c>
      <c r="B1926" s="90" t="s">
        <v>183</v>
      </c>
      <c r="C1926" s="89" t="s">
        <v>86</v>
      </c>
      <c r="D1926" s="89" t="s">
        <v>2856</v>
      </c>
      <c r="E1926" s="76" t="s">
        <v>106</v>
      </c>
      <c r="F1926" s="76" t="str">
        <f>VLOOKUP(E1926,Lookup!$A$1:$B$68,2,FALSE)</f>
        <v>Integrated Surgery</v>
      </c>
      <c r="G1926" s="89" t="s">
        <v>2734</v>
      </c>
      <c r="H1926" s="76" t="s">
        <v>4904</v>
      </c>
      <c r="I1926" s="76" t="s">
        <v>3234</v>
      </c>
      <c r="J1926" s="91">
        <v>45484</v>
      </c>
      <c r="K1926" s="91">
        <v>45484</v>
      </c>
      <c r="L1926" s="89"/>
      <c r="M1926" s="89" t="s">
        <v>6449</v>
      </c>
      <c r="N1926" s="89" t="s">
        <v>6450</v>
      </c>
      <c r="O1926" s="89" t="s">
        <v>729</v>
      </c>
      <c r="P1926" s="89" t="s">
        <v>6451</v>
      </c>
      <c r="Q1926" s="89" t="s">
        <v>6452</v>
      </c>
      <c r="R1926" s="96" t="s">
        <v>104</v>
      </c>
      <c r="S1926" s="98" t="s">
        <v>99</v>
      </c>
      <c r="T1926" s="105" t="s">
        <v>99</v>
      </c>
      <c r="U1926" s="89" t="s">
        <v>6453</v>
      </c>
      <c r="V1926" s="89" t="s">
        <v>6454</v>
      </c>
      <c r="W1926" s="89"/>
      <c r="X1926" s="89" t="s">
        <v>6455</v>
      </c>
      <c r="Y1926" s="91"/>
    </row>
    <row r="1927" spans="1:25" x14ac:dyDescent="0.25">
      <c r="A1927" s="89">
        <v>59238</v>
      </c>
      <c r="B1927" s="90" t="s">
        <v>92</v>
      </c>
      <c r="C1927" s="89" t="s">
        <v>86</v>
      </c>
      <c r="D1927" s="89" t="s">
        <v>2856</v>
      </c>
      <c r="E1927" s="76" t="s">
        <v>106</v>
      </c>
      <c r="F1927" s="76" t="str">
        <f>VLOOKUP(E1927,Lookup!$A$1:$B$68,2,FALSE)</f>
        <v>Integrated Surgery</v>
      </c>
      <c r="G1927" s="89" t="s">
        <v>2734</v>
      </c>
      <c r="H1927" s="76" t="s">
        <v>4904</v>
      </c>
      <c r="I1927" s="76" t="s">
        <v>3234</v>
      </c>
      <c r="J1927" s="91">
        <v>45484</v>
      </c>
      <c r="K1927" s="91">
        <v>45484</v>
      </c>
      <c r="L1927" s="89"/>
      <c r="M1927" s="89" t="s">
        <v>6456</v>
      </c>
      <c r="N1927" s="89" t="s">
        <v>6457</v>
      </c>
      <c r="O1927" s="89" t="s">
        <v>729</v>
      </c>
      <c r="P1927" s="89" t="s">
        <v>6451</v>
      </c>
      <c r="Q1927" s="89" t="s">
        <v>6452</v>
      </c>
      <c r="R1927" s="96" t="s">
        <v>104</v>
      </c>
      <c r="S1927" s="93" t="s">
        <v>91</v>
      </c>
      <c r="T1927" s="89"/>
      <c r="U1927" s="89" t="s">
        <v>6458</v>
      </c>
      <c r="V1927" s="89"/>
      <c r="W1927" s="89"/>
      <c r="X1927" s="89"/>
      <c r="Y1927" s="91"/>
    </row>
    <row r="1928" spans="1:25" x14ac:dyDescent="0.25">
      <c r="A1928" s="89">
        <v>59209</v>
      </c>
      <c r="B1928" s="90" t="s">
        <v>92</v>
      </c>
      <c r="C1928" s="89" t="s">
        <v>155</v>
      </c>
      <c r="D1928" s="89" t="s">
        <v>2719</v>
      </c>
      <c r="E1928" s="76" t="s">
        <v>831</v>
      </c>
      <c r="F1928" s="76" t="str">
        <f>VLOOKUP(E1928,Lookup!$A$1:$B$68,2,FALSE)</f>
        <v>Emergency Flow / ED</v>
      </c>
      <c r="G1928" s="89" t="s">
        <v>2720</v>
      </c>
      <c r="H1928" s="76" t="s">
        <v>4904</v>
      </c>
      <c r="I1928" s="76" t="s">
        <v>3217</v>
      </c>
      <c r="J1928" s="91">
        <v>45484</v>
      </c>
      <c r="K1928" s="91">
        <v>45484</v>
      </c>
      <c r="L1928" s="89" t="s">
        <v>4754</v>
      </c>
      <c r="M1928" s="89" t="s">
        <v>6459</v>
      </c>
      <c r="N1928" s="89" t="s">
        <v>6460</v>
      </c>
      <c r="O1928" s="89" t="s">
        <v>192</v>
      </c>
      <c r="P1928" s="89" t="s">
        <v>235</v>
      </c>
      <c r="Q1928" s="89" t="s">
        <v>194</v>
      </c>
      <c r="R1928" s="96" t="s">
        <v>104</v>
      </c>
      <c r="S1928" s="93" t="s">
        <v>91</v>
      </c>
      <c r="T1928" s="89"/>
      <c r="U1928" s="89" t="s">
        <v>3095</v>
      </c>
      <c r="V1928" s="89"/>
      <c r="W1928" s="89"/>
      <c r="X1928" s="89"/>
      <c r="Y1928" s="91"/>
    </row>
    <row r="1929" spans="1:25" x14ac:dyDescent="0.25">
      <c r="A1929" s="89">
        <v>59258</v>
      </c>
      <c r="B1929" s="90" t="s">
        <v>92</v>
      </c>
      <c r="C1929" s="89" t="s">
        <v>86</v>
      </c>
      <c r="D1929" s="89" t="s">
        <v>2725</v>
      </c>
      <c r="E1929" s="76" t="s">
        <v>1449</v>
      </c>
      <c r="F1929" s="76" t="str">
        <f>VLOOKUP(E1929,Lookup!$A$1:$B$68,2,FALSE)</f>
        <v>Pathology</v>
      </c>
      <c r="G1929" s="89" t="s">
        <v>2831</v>
      </c>
      <c r="H1929" s="76" t="s">
        <v>4904</v>
      </c>
      <c r="I1929" s="76" t="s">
        <v>3300</v>
      </c>
      <c r="J1929" s="91">
        <v>45484</v>
      </c>
      <c r="K1929" s="91">
        <v>45484</v>
      </c>
      <c r="L1929" s="89" t="s">
        <v>5802</v>
      </c>
      <c r="M1929" s="89" t="s">
        <v>6461</v>
      </c>
      <c r="N1929" s="89" t="s">
        <v>6462</v>
      </c>
      <c r="O1929" s="89" t="s">
        <v>131</v>
      </c>
      <c r="P1929" s="89" t="s">
        <v>132</v>
      </c>
      <c r="Q1929" s="89" t="s">
        <v>259</v>
      </c>
      <c r="R1929" s="92" t="s">
        <v>91</v>
      </c>
      <c r="S1929" s="93" t="s">
        <v>91</v>
      </c>
      <c r="T1929" s="89"/>
      <c r="U1929" s="89" t="s">
        <v>6463</v>
      </c>
      <c r="V1929" s="89"/>
      <c r="W1929" s="89"/>
      <c r="X1929" s="89"/>
      <c r="Y1929" s="91"/>
    </row>
    <row r="1930" spans="1:25" x14ac:dyDescent="0.25">
      <c r="A1930" s="89">
        <v>59206</v>
      </c>
      <c r="B1930" s="90" t="s">
        <v>85</v>
      </c>
      <c r="C1930" s="89" t="s">
        <v>86</v>
      </c>
      <c r="D1930" s="89" t="s">
        <v>2710</v>
      </c>
      <c r="E1930" s="76" t="s">
        <v>126</v>
      </c>
      <c r="F1930" s="76" t="str">
        <f>VLOOKUP(E1930,Lookup!$A$1:$B$68,2,FALSE)</f>
        <v>Emergency Flow / ED</v>
      </c>
      <c r="G1930" s="89" t="s">
        <v>2732</v>
      </c>
      <c r="H1930" s="76" t="s">
        <v>4904</v>
      </c>
      <c r="I1930" s="76" t="s">
        <v>3240</v>
      </c>
      <c r="J1930" s="91">
        <v>45484</v>
      </c>
      <c r="K1930" s="91">
        <v>45484</v>
      </c>
      <c r="L1930" s="89"/>
      <c r="M1930" s="89" t="s">
        <v>6466</v>
      </c>
      <c r="N1930" s="89" t="s">
        <v>6467</v>
      </c>
      <c r="O1930" s="89" t="s">
        <v>88</v>
      </c>
      <c r="P1930" s="89" t="s">
        <v>90</v>
      </c>
      <c r="Q1930" s="89" t="s">
        <v>157</v>
      </c>
      <c r="R1930" s="94" t="s">
        <v>99</v>
      </c>
      <c r="S1930" s="93" t="s">
        <v>91</v>
      </c>
      <c r="T1930" s="89"/>
      <c r="U1930" s="89" t="s">
        <v>6468</v>
      </c>
      <c r="V1930" s="89"/>
      <c r="W1930" s="89"/>
      <c r="X1930" s="89"/>
      <c r="Y1930" s="91"/>
    </row>
    <row r="1931" spans="1:25" x14ac:dyDescent="0.25">
      <c r="A1931" s="89">
        <v>59249</v>
      </c>
      <c r="B1931" s="90" t="s">
        <v>183</v>
      </c>
      <c r="C1931" s="89" t="s">
        <v>86</v>
      </c>
      <c r="D1931" s="89" t="s">
        <v>2746</v>
      </c>
      <c r="E1931" s="76" t="s">
        <v>110</v>
      </c>
      <c r="F1931" s="76" t="str">
        <f>VLOOKUP(E1931,Lookup!$A$1:$B$68,2,FALSE)</f>
        <v>Medicine</v>
      </c>
      <c r="G1931" s="89" t="s">
        <v>2707</v>
      </c>
      <c r="H1931" s="76" t="s">
        <v>4904</v>
      </c>
      <c r="I1931" s="76" t="s">
        <v>3260</v>
      </c>
      <c r="J1931" s="91">
        <v>45484</v>
      </c>
      <c r="K1931" s="91">
        <v>45484</v>
      </c>
      <c r="L1931" s="89" t="s">
        <v>4761</v>
      </c>
      <c r="M1931" s="89" t="s">
        <v>6469</v>
      </c>
      <c r="N1931" s="89" t="s">
        <v>6470</v>
      </c>
      <c r="O1931" s="89" t="s">
        <v>135</v>
      </c>
      <c r="P1931" s="89" t="s">
        <v>136</v>
      </c>
      <c r="Q1931" s="89" t="s">
        <v>480</v>
      </c>
      <c r="R1931" s="92" t="s">
        <v>91</v>
      </c>
      <c r="S1931" s="93" t="s">
        <v>91</v>
      </c>
      <c r="T1931" s="105" t="s">
        <v>99</v>
      </c>
      <c r="U1931" s="89" t="s">
        <v>6471</v>
      </c>
      <c r="V1931" s="89" t="s">
        <v>6472</v>
      </c>
      <c r="W1931" s="89"/>
      <c r="X1931" s="89" t="s">
        <v>6473</v>
      </c>
      <c r="Y1931" s="91"/>
    </row>
    <row r="1932" spans="1:25" x14ac:dyDescent="0.25">
      <c r="A1932" s="89">
        <v>59272</v>
      </c>
      <c r="B1932" s="90" t="s">
        <v>92</v>
      </c>
      <c r="C1932" s="89" t="s">
        <v>86</v>
      </c>
      <c r="D1932" s="89" t="s">
        <v>2723</v>
      </c>
      <c r="E1932" s="76" t="s">
        <v>36</v>
      </c>
      <c r="F1932" s="76" t="str">
        <f>VLOOKUP(E1932,Lookup!$A$1:$B$68,2,FALSE)</f>
        <v>Emergency Flow / ED</v>
      </c>
      <c r="G1932" s="89" t="s">
        <v>2724</v>
      </c>
      <c r="H1932" s="76" t="s">
        <v>4904</v>
      </c>
      <c r="I1932" s="76" t="s">
        <v>36</v>
      </c>
      <c r="J1932" s="91">
        <v>45484</v>
      </c>
      <c r="K1932" s="91">
        <v>45484</v>
      </c>
      <c r="L1932" s="89"/>
      <c r="M1932" s="89" t="s">
        <v>6474</v>
      </c>
      <c r="N1932" s="89" t="s">
        <v>6475</v>
      </c>
      <c r="O1932" s="89" t="s">
        <v>88</v>
      </c>
      <c r="P1932" s="89" t="s">
        <v>90</v>
      </c>
      <c r="Q1932" s="89" t="s">
        <v>225</v>
      </c>
      <c r="R1932" s="94" t="s">
        <v>99</v>
      </c>
      <c r="S1932" s="98" t="s">
        <v>99</v>
      </c>
      <c r="T1932" s="89"/>
      <c r="U1932" s="89" t="s">
        <v>3095</v>
      </c>
      <c r="V1932" s="89"/>
      <c r="W1932" s="89"/>
      <c r="X1932" s="89"/>
      <c r="Y1932" s="91"/>
    </row>
    <row r="1933" spans="1:25" x14ac:dyDescent="0.25">
      <c r="A1933" s="89">
        <v>59263</v>
      </c>
      <c r="B1933" s="90" t="s">
        <v>85</v>
      </c>
      <c r="C1933" s="89" t="s">
        <v>125</v>
      </c>
      <c r="D1933" s="89" t="s">
        <v>2706</v>
      </c>
      <c r="E1933" s="76" t="s">
        <v>169</v>
      </c>
      <c r="F1933" s="76" t="str">
        <f>VLOOKUP(E1933,Lookup!$A$1:$B$68,2,FALSE)</f>
        <v>Integrated Surgery</v>
      </c>
      <c r="G1933" s="89" t="s">
        <v>2857</v>
      </c>
      <c r="H1933" s="76" t="s">
        <v>4904</v>
      </c>
      <c r="I1933" s="76" t="s">
        <v>55</v>
      </c>
      <c r="J1933" s="91">
        <v>45484</v>
      </c>
      <c r="K1933" s="91">
        <v>45484</v>
      </c>
      <c r="L1933" s="89" t="s">
        <v>4842</v>
      </c>
      <c r="M1933" s="89" t="s">
        <v>6476</v>
      </c>
      <c r="N1933" s="89" t="s">
        <v>6477</v>
      </c>
      <c r="O1933" s="89" t="s">
        <v>176</v>
      </c>
      <c r="P1933" s="89" t="s">
        <v>177</v>
      </c>
      <c r="Q1933" s="89" t="s">
        <v>328</v>
      </c>
      <c r="R1933" s="92" t="s">
        <v>91</v>
      </c>
      <c r="S1933" s="89"/>
      <c r="T1933" s="89"/>
      <c r="U1933" s="89"/>
      <c r="V1933" s="89"/>
      <c r="W1933" s="89"/>
      <c r="X1933" s="89"/>
      <c r="Y1933" s="91"/>
    </row>
    <row r="1934" spans="1:25" x14ac:dyDescent="0.25">
      <c r="A1934" s="89">
        <v>59212</v>
      </c>
      <c r="B1934" s="90" t="s">
        <v>92</v>
      </c>
      <c r="C1934" s="89" t="s">
        <v>86</v>
      </c>
      <c r="D1934" s="89" t="s">
        <v>2716</v>
      </c>
      <c r="E1934" s="76" t="s">
        <v>87</v>
      </c>
      <c r="F1934" s="76" t="str">
        <f>VLOOKUP(E1934,Lookup!$A$1:$B$68,2,FALSE)</f>
        <v>Integrated Surgery</v>
      </c>
      <c r="G1934" s="89" t="s">
        <v>2745</v>
      </c>
      <c r="H1934" s="76" t="s">
        <v>4904</v>
      </c>
      <c r="I1934" s="76" t="s">
        <v>3279</v>
      </c>
      <c r="J1934" s="91">
        <v>45484</v>
      </c>
      <c r="K1934" s="91">
        <v>45484</v>
      </c>
      <c r="L1934" s="89"/>
      <c r="M1934" s="89" t="s">
        <v>6484</v>
      </c>
      <c r="N1934" s="89" t="s">
        <v>2316</v>
      </c>
      <c r="O1934" s="89" t="s">
        <v>127</v>
      </c>
      <c r="P1934" s="89" t="s">
        <v>145</v>
      </c>
      <c r="Q1934" s="89" t="s">
        <v>146</v>
      </c>
      <c r="R1934" s="92" t="s">
        <v>91</v>
      </c>
      <c r="S1934" s="93" t="s">
        <v>91</v>
      </c>
      <c r="T1934" s="101" t="s">
        <v>91</v>
      </c>
      <c r="U1934" s="89" t="s">
        <v>6485</v>
      </c>
      <c r="V1934" s="89" t="s">
        <v>6486</v>
      </c>
      <c r="W1934" s="89"/>
      <c r="X1934" s="89" t="s">
        <v>481</v>
      </c>
      <c r="Y1934" s="91"/>
    </row>
    <row r="1935" spans="1:25" x14ac:dyDescent="0.25">
      <c r="A1935" s="89">
        <v>59241</v>
      </c>
      <c r="B1935" s="90" t="s">
        <v>92</v>
      </c>
      <c r="C1935" s="89" t="s">
        <v>86</v>
      </c>
      <c r="D1935" s="89" t="s">
        <v>2716</v>
      </c>
      <c r="E1935" s="76" t="s">
        <v>87</v>
      </c>
      <c r="F1935" s="76" t="str">
        <f>VLOOKUP(E1935,Lookup!$A$1:$B$68,2,FALSE)</f>
        <v>Integrated Surgery</v>
      </c>
      <c r="G1935" s="89" t="s">
        <v>3328</v>
      </c>
      <c r="H1935" s="76" t="s">
        <v>4904</v>
      </c>
      <c r="I1935" s="76" t="s">
        <v>3329</v>
      </c>
      <c r="J1935" s="91">
        <v>45484</v>
      </c>
      <c r="K1935" s="91">
        <v>45484</v>
      </c>
      <c r="L1935" s="89"/>
      <c r="M1935" s="89" t="s">
        <v>6487</v>
      </c>
      <c r="N1935" s="89" t="s">
        <v>6488</v>
      </c>
      <c r="O1935" s="89" t="s">
        <v>88</v>
      </c>
      <c r="P1935" s="89" t="s">
        <v>158</v>
      </c>
      <c r="Q1935" s="89" t="s">
        <v>157</v>
      </c>
      <c r="R1935" s="92" t="s">
        <v>91</v>
      </c>
      <c r="S1935" s="93" t="s">
        <v>91</v>
      </c>
      <c r="T1935" s="89"/>
      <c r="U1935" s="89" t="s">
        <v>6115</v>
      </c>
      <c r="V1935" s="89"/>
      <c r="W1935" s="89"/>
      <c r="X1935" s="89"/>
      <c r="Y1935" s="91"/>
    </row>
    <row r="1936" spans="1:25" x14ac:dyDescent="0.25">
      <c r="A1936" s="89">
        <v>59273</v>
      </c>
      <c r="B1936" s="108" t="s">
        <v>1895</v>
      </c>
      <c r="C1936" s="89" t="s">
        <v>86</v>
      </c>
      <c r="D1936" s="89" t="s">
        <v>2826</v>
      </c>
      <c r="E1936" s="76" t="s">
        <v>268</v>
      </c>
      <c r="F1936" s="76" t="str">
        <f>VLOOKUP(E1936,Lookup!$A$1:$B$68,2,FALSE)</f>
        <v>Specialist Surgery</v>
      </c>
      <c r="G1936" s="89" t="s">
        <v>3168</v>
      </c>
      <c r="H1936" s="76" t="s">
        <v>4904</v>
      </c>
      <c r="I1936" s="76" t="s">
        <v>3314</v>
      </c>
      <c r="J1936" s="91">
        <v>45484</v>
      </c>
      <c r="K1936" s="91">
        <v>45484</v>
      </c>
      <c r="L1936" s="89"/>
      <c r="M1936" s="89" t="s">
        <v>6489</v>
      </c>
      <c r="N1936" s="89" t="s">
        <v>6490</v>
      </c>
      <c r="O1936" s="89" t="s">
        <v>153</v>
      </c>
      <c r="P1936" s="89" t="s">
        <v>154</v>
      </c>
      <c r="Q1936" s="89" t="s">
        <v>1572</v>
      </c>
      <c r="R1936" s="94" t="s">
        <v>99</v>
      </c>
      <c r="S1936" s="89"/>
      <c r="T1936" s="89"/>
      <c r="U1936" s="89"/>
      <c r="V1936" s="89"/>
      <c r="W1936" s="89"/>
      <c r="X1936" s="89"/>
      <c r="Y1936" s="91"/>
    </row>
    <row r="1937" spans="1:25" x14ac:dyDescent="0.25">
      <c r="A1937" s="89">
        <v>59207</v>
      </c>
      <c r="B1937" s="90" t="s">
        <v>92</v>
      </c>
      <c r="C1937" s="89" t="s">
        <v>86</v>
      </c>
      <c r="D1937" s="89" t="s">
        <v>2811</v>
      </c>
      <c r="E1937" s="76" t="s">
        <v>204</v>
      </c>
      <c r="F1937" s="76" t="str">
        <f>VLOOKUP(E1937,Lookup!$A$1:$B$68,2,FALSE)</f>
        <v>Medicine</v>
      </c>
      <c r="G1937" s="89" t="s">
        <v>2812</v>
      </c>
      <c r="H1937" s="76" t="s">
        <v>4904</v>
      </c>
      <c r="I1937" s="76" t="s">
        <v>3231</v>
      </c>
      <c r="J1937" s="91">
        <v>45484</v>
      </c>
      <c r="K1937" s="91">
        <v>45484</v>
      </c>
      <c r="L1937" s="89" t="s">
        <v>5470</v>
      </c>
      <c r="M1937" s="89" t="s">
        <v>6491</v>
      </c>
      <c r="N1937" s="89" t="s">
        <v>6492</v>
      </c>
      <c r="O1937" s="89" t="s">
        <v>135</v>
      </c>
      <c r="P1937" s="89" t="s">
        <v>136</v>
      </c>
      <c r="Q1937" s="89" t="s">
        <v>203</v>
      </c>
      <c r="R1937" s="94" t="s">
        <v>99</v>
      </c>
      <c r="S1937" s="98" t="s">
        <v>99</v>
      </c>
      <c r="T1937" s="89"/>
      <c r="U1937" s="89" t="s">
        <v>3095</v>
      </c>
      <c r="V1937" s="89"/>
      <c r="W1937" s="89"/>
      <c r="X1937" s="89"/>
      <c r="Y1937" s="91"/>
    </row>
    <row r="1938" spans="1:25" x14ac:dyDescent="0.25">
      <c r="A1938" s="89">
        <v>59217</v>
      </c>
      <c r="B1938" s="90" t="s">
        <v>92</v>
      </c>
      <c r="C1938" s="89" t="s">
        <v>86</v>
      </c>
      <c r="D1938" s="89" t="s">
        <v>2710</v>
      </c>
      <c r="E1938" s="76" t="s">
        <v>126</v>
      </c>
      <c r="F1938" s="76" t="str">
        <f>VLOOKUP(E1938,Lookup!$A$1:$B$68,2,FALSE)</f>
        <v>Emergency Flow / ED</v>
      </c>
      <c r="G1938" s="89" t="s">
        <v>2844</v>
      </c>
      <c r="H1938" s="76" t="s">
        <v>4904</v>
      </c>
      <c r="I1938" s="76" t="s">
        <v>3224</v>
      </c>
      <c r="J1938" s="91">
        <v>45484</v>
      </c>
      <c r="K1938" s="91">
        <v>45484</v>
      </c>
      <c r="L1938" s="89" t="s">
        <v>5513</v>
      </c>
      <c r="M1938" s="89" t="s">
        <v>6496</v>
      </c>
      <c r="N1938" s="89" t="s">
        <v>6497</v>
      </c>
      <c r="O1938" s="89" t="s">
        <v>88</v>
      </c>
      <c r="P1938" s="89" t="s">
        <v>4909</v>
      </c>
      <c r="Q1938" s="89" t="s">
        <v>4908</v>
      </c>
      <c r="R1938" s="92" t="s">
        <v>91</v>
      </c>
      <c r="S1938" s="93" t="s">
        <v>91</v>
      </c>
      <c r="T1938" s="89"/>
      <c r="U1938" s="89" t="s">
        <v>3095</v>
      </c>
      <c r="V1938" s="89"/>
      <c r="W1938" s="89"/>
      <c r="X1938" s="89"/>
      <c r="Y1938" s="91"/>
    </row>
    <row r="1939" spans="1:25" x14ac:dyDescent="0.25">
      <c r="A1939" s="89">
        <v>59290</v>
      </c>
      <c r="B1939" s="90" t="s">
        <v>85</v>
      </c>
      <c r="C1939" s="89" t="s">
        <v>86</v>
      </c>
      <c r="D1939" s="89" t="s">
        <v>2719</v>
      </c>
      <c r="E1939" s="76" t="s">
        <v>831</v>
      </c>
      <c r="F1939" s="76" t="str">
        <f>VLOOKUP(E1939,Lookup!$A$1:$B$68,2,FALSE)</f>
        <v>Emergency Flow / ED</v>
      </c>
      <c r="G1939" s="89" t="s">
        <v>2720</v>
      </c>
      <c r="H1939" s="76" t="s">
        <v>4904</v>
      </c>
      <c r="I1939" s="76" t="s">
        <v>3217</v>
      </c>
      <c r="J1939" s="91">
        <v>45485</v>
      </c>
      <c r="K1939" s="91">
        <v>45174</v>
      </c>
      <c r="L1939" s="89" t="s">
        <v>4757</v>
      </c>
      <c r="M1939" s="89" t="s">
        <v>5859</v>
      </c>
      <c r="N1939" s="89" t="s">
        <v>5860</v>
      </c>
      <c r="O1939" s="89" t="s">
        <v>135</v>
      </c>
      <c r="P1939" s="89" t="s">
        <v>205</v>
      </c>
      <c r="Q1939" s="89" t="s">
        <v>206</v>
      </c>
      <c r="R1939" s="96" t="s">
        <v>104</v>
      </c>
      <c r="S1939" s="100" t="s">
        <v>104</v>
      </c>
      <c r="T1939" s="89"/>
      <c r="U1939" s="89" t="s">
        <v>3095</v>
      </c>
      <c r="V1939" s="89"/>
      <c r="W1939" s="89"/>
      <c r="X1939" s="89"/>
      <c r="Y1939" s="91"/>
    </row>
    <row r="1940" spans="1:25" x14ac:dyDescent="0.25">
      <c r="A1940" s="89">
        <v>59319</v>
      </c>
      <c r="B1940" s="90" t="s">
        <v>85</v>
      </c>
      <c r="C1940" s="89" t="s">
        <v>86</v>
      </c>
      <c r="D1940" s="89" t="s">
        <v>2719</v>
      </c>
      <c r="E1940" s="76" t="s">
        <v>831</v>
      </c>
      <c r="F1940" s="76" t="str">
        <f>VLOOKUP(E1940,Lookup!$A$1:$B$68,2,FALSE)</f>
        <v>Emergency Flow / ED</v>
      </c>
      <c r="G1940" s="89" t="s">
        <v>2720</v>
      </c>
      <c r="H1940" s="76" t="s">
        <v>4904</v>
      </c>
      <c r="I1940" s="76" t="s">
        <v>3217</v>
      </c>
      <c r="J1940" s="91">
        <v>45485</v>
      </c>
      <c r="K1940" s="91">
        <v>45479</v>
      </c>
      <c r="L1940" s="89" t="s">
        <v>4824</v>
      </c>
      <c r="M1940" s="89" t="s">
        <v>6267</v>
      </c>
      <c r="N1940" s="89" t="s">
        <v>6268</v>
      </c>
      <c r="O1940" s="89" t="s">
        <v>131</v>
      </c>
      <c r="P1940" s="89" t="s">
        <v>132</v>
      </c>
      <c r="Q1940" s="89" t="s">
        <v>992</v>
      </c>
      <c r="R1940" s="92" t="s">
        <v>91</v>
      </c>
      <c r="S1940" s="93" t="s">
        <v>91</v>
      </c>
      <c r="T1940" s="89"/>
      <c r="U1940" s="89" t="s">
        <v>3095</v>
      </c>
      <c r="V1940" s="89"/>
      <c r="W1940" s="89"/>
      <c r="X1940" s="89"/>
      <c r="Y1940" s="91"/>
    </row>
    <row r="1941" spans="1:25" x14ac:dyDescent="0.25">
      <c r="A1941" s="89">
        <v>59287</v>
      </c>
      <c r="B1941" s="90" t="s">
        <v>85</v>
      </c>
      <c r="C1941" s="89" t="s">
        <v>86</v>
      </c>
      <c r="D1941" s="89" t="s">
        <v>2742</v>
      </c>
      <c r="E1941" s="76" t="s">
        <v>569</v>
      </c>
      <c r="F1941" s="76" t="str">
        <f>VLOOKUP(E1941,Lookup!$A$1:$B$68,2,FALSE)</f>
        <v>Medicine</v>
      </c>
      <c r="G1941" s="89" t="s">
        <v>5821</v>
      </c>
      <c r="H1941" s="76" t="s">
        <v>5822</v>
      </c>
      <c r="I1941" s="76" t="s">
        <v>5811</v>
      </c>
      <c r="J1941" s="91">
        <v>45485</v>
      </c>
      <c r="K1941" s="91">
        <v>45483</v>
      </c>
      <c r="L1941" s="89"/>
      <c r="M1941" s="89" t="s">
        <v>6396</v>
      </c>
      <c r="N1941" s="89" t="s">
        <v>6397</v>
      </c>
      <c r="O1941" s="89" t="s">
        <v>150</v>
      </c>
      <c r="P1941" s="89" t="s">
        <v>151</v>
      </c>
      <c r="Q1941" s="89" t="s">
        <v>739</v>
      </c>
      <c r="R1941" s="92" t="s">
        <v>91</v>
      </c>
      <c r="S1941" s="98" t="s">
        <v>99</v>
      </c>
      <c r="T1941" s="105" t="s">
        <v>99</v>
      </c>
      <c r="U1941" s="89"/>
      <c r="V1941" s="89" t="s">
        <v>6398</v>
      </c>
      <c r="W1941" s="89"/>
      <c r="X1941" s="89" t="s">
        <v>6399</v>
      </c>
      <c r="Y1941" s="91"/>
    </row>
    <row r="1942" spans="1:25" x14ac:dyDescent="0.25">
      <c r="A1942" s="89">
        <v>59292</v>
      </c>
      <c r="B1942" s="90" t="s">
        <v>183</v>
      </c>
      <c r="C1942" s="89" t="s">
        <v>125</v>
      </c>
      <c r="D1942" s="89" t="s">
        <v>2709</v>
      </c>
      <c r="E1942" s="76" t="s">
        <v>122</v>
      </c>
      <c r="F1942" s="76" t="str">
        <f>VLOOKUP(E1942,Lookup!$A$1:$B$68,2,FALSE)</f>
        <v>Integrated Surgery</v>
      </c>
      <c r="G1942" s="89" t="s">
        <v>2736</v>
      </c>
      <c r="H1942" s="76" t="s">
        <v>4904</v>
      </c>
      <c r="I1942" s="76" t="s">
        <v>3230</v>
      </c>
      <c r="J1942" s="91">
        <v>45485</v>
      </c>
      <c r="K1942" s="91">
        <v>45484</v>
      </c>
      <c r="L1942" s="89" t="s">
        <v>4777</v>
      </c>
      <c r="M1942" s="89" t="s">
        <v>6478</v>
      </c>
      <c r="N1942" s="89" t="s">
        <v>6479</v>
      </c>
      <c r="O1942" s="89" t="s">
        <v>4942</v>
      </c>
      <c r="P1942" s="89" t="s">
        <v>360</v>
      </c>
      <c r="Q1942" s="89" t="s">
        <v>486</v>
      </c>
      <c r="R1942" s="92" t="s">
        <v>91</v>
      </c>
      <c r="S1942" s="93" t="s">
        <v>91</v>
      </c>
      <c r="T1942" s="105" t="s">
        <v>99</v>
      </c>
      <c r="U1942" s="89" t="s">
        <v>6480</v>
      </c>
      <c r="V1942" s="89" t="s">
        <v>6481</v>
      </c>
      <c r="W1942" s="89"/>
      <c r="X1942" s="89" t="s">
        <v>289</v>
      </c>
      <c r="Y1942" s="91"/>
    </row>
    <row r="1943" spans="1:25" x14ac:dyDescent="0.25">
      <c r="A1943" s="89">
        <v>59278</v>
      </c>
      <c r="B1943" s="90" t="s">
        <v>92</v>
      </c>
      <c r="C1943" s="89" t="s">
        <v>86</v>
      </c>
      <c r="D1943" s="89" t="s">
        <v>2710</v>
      </c>
      <c r="E1943" s="76" t="s">
        <v>126</v>
      </c>
      <c r="F1943" s="76" t="str">
        <f>VLOOKUP(E1943,Lookup!$A$1:$B$68,2,FALSE)</f>
        <v>Emergency Flow / ED</v>
      </c>
      <c r="G1943" s="89" t="s">
        <v>2732</v>
      </c>
      <c r="H1943" s="76" t="s">
        <v>4904</v>
      </c>
      <c r="I1943" s="76" t="s">
        <v>3240</v>
      </c>
      <c r="J1943" s="91">
        <v>45485</v>
      </c>
      <c r="K1943" s="91">
        <v>45484</v>
      </c>
      <c r="L1943" s="89"/>
      <c r="M1943" s="89" t="s">
        <v>6482</v>
      </c>
      <c r="N1943" s="89" t="s">
        <v>6483</v>
      </c>
      <c r="O1943" s="89" t="s">
        <v>135</v>
      </c>
      <c r="P1943" s="89" t="s">
        <v>136</v>
      </c>
      <c r="Q1943" s="89" t="s">
        <v>319</v>
      </c>
      <c r="R1943" s="94" t="s">
        <v>99</v>
      </c>
      <c r="S1943" s="98" t="s">
        <v>99</v>
      </c>
      <c r="T1943" s="89"/>
      <c r="U1943" s="89" t="s">
        <v>3095</v>
      </c>
      <c r="V1943" s="89"/>
      <c r="W1943" s="89"/>
      <c r="X1943" s="89"/>
      <c r="Y1943" s="91"/>
    </row>
    <row r="1944" spans="1:25" x14ac:dyDescent="0.25">
      <c r="A1944" s="89">
        <v>59282</v>
      </c>
      <c r="B1944" s="90" t="s">
        <v>92</v>
      </c>
      <c r="C1944" s="89" t="s">
        <v>86</v>
      </c>
      <c r="D1944" s="89" t="s">
        <v>2746</v>
      </c>
      <c r="E1944" s="76" t="s">
        <v>110</v>
      </c>
      <c r="F1944" s="76" t="str">
        <f>VLOOKUP(E1944,Lookup!$A$1:$B$68,2,FALSE)</f>
        <v>Medicine</v>
      </c>
      <c r="G1944" s="89" t="s">
        <v>2707</v>
      </c>
      <c r="H1944" s="76" t="s">
        <v>4904</v>
      </c>
      <c r="I1944" s="76" t="s">
        <v>3260</v>
      </c>
      <c r="J1944" s="91">
        <v>45485</v>
      </c>
      <c r="K1944" s="91">
        <v>45485</v>
      </c>
      <c r="L1944" s="89" t="s">
        <v>5013</v>
      </c>
      <c r="M1944" s="89" t="s">
        <v>6498</v>
      </c>
      <c r="N1944" s="89" t="s">
        <v>6499</v>
      </c>
      <c r="O1944" s="89" t="s">
        <v>135</v>
      </c>
      <c r="P1944" s="89" t="s">
        <v>136</v>
      </c>
      <c r="Q1944" s="89" t="s">
        <v>339</v>
      </c>
      <c r="R1944" s="96" t="s">
        <v>104</v>
      </c>
      <c r="S1944" s="93" t="s">
        <v>91</v>
      </c>
      <c r="T1944" s="89"/>
      <c r="U1944" s="89" t="s">
        <v>3034</v>
      </c>
      <c r="V1944" s="89"/>
      <c r="W1944" s="89"/>
      <c r="X1944" s="89"/>
      <c r="Y1944" s="91"/>
    </row>
    <row r="1945" spans="1:25" x14ac:dyDescent="0.25">
      <c r="A1945" s="89">
        <v>59325</v>
      </c>
      <c r="B1945" s="108" t="s">
        <v>1895</v>
      </c>
      <c r="C1945" s="89" t="s">
        <v>86</v>
      </c>
      <c r="D1945" s="89" t="s">
        <v>2721</v>
      </c>
      <c r="E1945" s="76" t="s">
        <v>100</v>
      </c>
      <c r="F1945" s="76" t="str">
        <f>VLOOKUP(E1945,Lookup!$A$1:$B$68,2,FALSE)</f>
        <v>Specialist Surgery</v>
      </c>
      <c r="G1945" s="89" t="s">
        <v>2875</v>
      </c>
      <c r="H1945" s="76" t="s">
        <v>4904</v>
      </c>
      <c r="I1945" s="76" t="s">
        <v>3226</v>
      </c>
      <c r="J1945" s="91">
        <v>45485</v>
      </c>
      <c r="K1945" s="91">
        <v>45485</v>
      </c>
      <c r="L1945" s="89" t="s">
        <v>4775</v>
      </c>
      <c r="M1945" s="89" t="s">
        <v>6500</v>
      </c>
      <c r="N1945" s="89" t="s">
        <v>6501</v>
      </c>
      <c r="O1945" s="89" t="s">
        <v>139</v>
      </c>
      <c r="P1945" s="89" t="s">
        <v>143</v>
      </c>
      <c r="Q1945" s="89" t="s">
        <v>269</v>
      </c>
      <c r="R1945" s="92" t="s">
        <v>91</v>
      </c>
      <c r="S1945" s="89"/>
      <c r="T1945" s="89"/>
      <c r="U1945" s="89"/>
      <c r="V1945" s="89"/>
      <c r="W1945" s="89"/>
      <c r="X1945" s="89"/>
      <c r="Y1945" s="91"/>
    </row>
    <row r="1946" spans="1:25" x14ac:dyDescent="0.25">
      <c r="A1946" s="89">
        <v>59305</v>
      </c>
      <c r="B1946" s="90" t="s">
        <v>92</v>
      </c>
      <c r="C1946" s="89" t="s">
        <v>86</v>
      </c>
      <c r="D1946" s="89" t="s">
        <v>2819</v>
      </c>
      <c r="E1946" s="76" t="s">
        <v>245</v>
      </c>
      <c r="F1946" s="76" t="str">
        <f>VLOOKUP(E1946,Lookup!$A$1:$B$68,2,FALSE)</f>
        <v>Specialist Surgery</v>
      </c>
      <c r="G1946" s="89" t="s">
        <v>4200</v>
      </c>
      <c r="H1946" s="76" t="s">
        <v>4904</v>
      </c>
      <c r="I1946" s="76" t="s">
        <v>6502</v>
      </c>
      <c r="J1946" s="91">
        <v>45485</v>
      </c>
      <c r="K1946" s="91">
        <v>45485</v>
      </c>
      <c r="L1946" s="89"/>
      <c r="M1946" s="89" t="s">
        <v>6503</v>
      </c>
      <c r="N1946" s="89" t="s">
        <v>6504</v>
      </c>
      <c r="O1946" s="89" t="s">
        <v>115</v>
      </c>
      <c r="P1946" s="89" t="s">
        <v>6505</v>
      </c>
      <c r="Q1946" s="89" t="s">
        <v>6506</v>
      </c>
      <c r="R1946" s="92" t="s">
        <v>91</v>
      </c>
      <c r="S1946" s="93" t="s">
        <v>91</v>
      </c>
      <c r="T1946" s="89"/>
      <c r="U1946" s="89" t="s">
        <v>3330</v>
      </c>
      <c r="V1946" s="89"/>
      <c r="W1946" s="89"/>
      <c r="X1946" s="89"/>
      <c r="Y1946" s="91"/>
    </row>
    <row r="1947" spans="1:25" x14ac:dyDescent="0.25">
      <c r="A1947" s="89">
        <v>59334</v>
      </c>
      <c r="B1947" s="90" t="s">
        <v>92</v>
      </c>
      <c r="C1947" s="89" t="s">
        <v>86</v>
      </c>
      <c r="D1947" s="89" t="s">
        <v>2710</v>
      </c>
      <c r="E1947" s="76" t="s">
        <v>126</v>
      </c>
      <c r="F1947" s="76" t="str">
        <f>VLOOKUP(E1947,Lookup!$A$1:$B$68,2,FALSE)</f>
        <v>Emergency Flow / ED</v>
      </c>
      <c r="G1947" s="89" t="s">
        <v>2732</v>
      </c>
      <c r="H1947" s="76" t="s">
        <v>4904</v>
      </c>
      <c r="I1947" s="76" t="s">
        <v>3240</v>
      </c>
      <c r="J1947" s="91">
        <v>45485</v>
      </c>
      <c r="K1947" s="91">
        <v>45485</v>
      </c>
      <c r="L1947" s="89" t="s">
        <v>4763</v>
      </c>
      <c r="M1947" s="89" t="s">
        <v>6507</v>
      </c>
      <c r="N1947" s="89" t="s">
        <v>6508</v>
      </c>
      <c r="O1947" s="89" t="s">
        <v>150</v>
      </c>
      <c r="P1947" s="89" t="s">
        <v>231</v>
      </c>
      <c r="Q1947" s="89" t="s">
        <v>202</v>
      </c>
      <c r="R1947" s="92" t="s">
        <v>91</v>
      </c>
      <c r="S1947" s="93" t="s">
        <v>91</v>
      </c>
      <c r="T1947" s="89"/>
      <c r="U1947" s="89" t="s">
        <v>3095</v>
      </c>
      <c r="V1947" s="89"/>
      <c r="W1947" s="89"/>
      <c r="X1947" s="89"/>
      <c r="Y1947" s="91"/>
    </row>
    <row r="1948" spans="1:25" x14ac:dyDescent="0.25">
      <c r="A1948" s="89">
        <v>59332</v>
      </c>
      <c r="B1948" s="90" t="s">
        <v>92</v>
      </c>
      <c r="C1948" s="89" t="s">
        <v>86</v>
      </c>
      <c r="D1948" s="89" t="s">
        <v>2718</v>
      </c>
      <c r="E1948" s="76" t="s">
        <v>130</v>
      </c>
      <c r="F1948" s="76" t="str">
        <f>VLOOKUP(E1948,Lookup!$A$1:$B$68,2,FALSE)</f>
        <v>Medicine</v>
      </c>
      <c r="G1948" s="89" t="s">
        <v>2711</v>
      </c>
      <c r="H1948" s="76" t="s">
        <v>4904</v>
      </c>
      <c r="I1948" s="76" t="s">
        <v>3243</v>
      </c>
      <c r="J1948" s="91">
        <v>45485</v>
      </c>
      <c r="K1948" s="91">
        <v>45485</v>
      </c>
      <c r="L1948" s="89" t="s">
        <v>5344</v>
      </c>
      <c r="M1948" s="89" t="s">
        <v>6509</v>
      </c>
      <c r="N1948" s="89" t="s">
        <v>6510</v>
      </c>
      <c r="O1948" s="89" t="s">
        <v>88</v>
      </c>
      <c r="P1948" s="89" t="s">
        <v>90</v>
      </c>
      <c r="Q1948" s="89" t="s">
        <v>89</v>
      </c>
      <c r="R1948" s="92" t="s">
        <v>91</v>
      </c>
      <c r="S1948" s="93" t="s">
        <v>91</v>
      </c>
      <c r="T1948" s="89"/>
      <c r="U1948" s="89" t="s">
        <v>3095</v>
      </c>
      <c r="V1948" s="89"/>
      <c r="W1948" s="89"/>
      <c r="X1948" s="89"/>
      <c r="Y1948" s="91"/>
    </row>
    <row r="1949" spans="1:25" x14ac:dyDescent="0.25">
      <c r="A1949" s="89">
        <v>59345</v>
      </c>
      <c r="B1949" s="90" t="s">
        <v>183</v>
      </c>
      <c r="C1949" s="89" t="s">
        <v>86</v>
      </c>
      <c r="D1949" s="89" t="s">
        <v>2709</v>
      </c>
      <c r="E1949" s="76" t="s">
        <v>122</v>
      </c>
      <c r="F1949" s="76" t="str">
        <f>VLOOKUP(E1949,Lookup!$A$1:$B$68,2,FALSE)</f>
        <v>Integrated Surgery</v>
      </c>
      <c r="G1949" s="89" t="s">
        <v>2713</v>
      </c>
      <c r="H1949" s="76" t="s">
        <v>4904</v>
      </c>
      <c r="I1949" s="76" t="s">
        <v>3281</v>
      </c>
      <c r="J1949" s="91">
        <v>45485</v>
      </c>
      <c r="K1949" s="91">
        <v>45485</v>
      </c>
      <c r="L1949" s="89" t="s">
        <v>4843</v>
      </c>
      <c r="M1949" s="89" t="s">
        <v>6511</v>
      </c>
      <c r="N1949" s="89" t="s">
        <v>6512</v>
      </c>
      <c r="O1949" s="89" t="s">
        <v>135</v>
      </c>
      <c r="P1949" s="89" t="s">
        <v>136</v>
      </c>
      <c r="Q1949" s="89" t="s">
        <v>439</v>
      </c>
      <c r="R1949" s="94" t="s">
        <v>99</v>
      </c>
      <c r="S1949" s="98" t="s">
        <v>99</v>
      </c>
      <c r="T1949" s="105" t="s">
        <v>99</v>
      </c>
      <c r="U1949" s="89" t="s">
        <v>6513</v>
      </c>
      <c r="V1949" s="89" t="s">
        <v>6514</v>
      </c>
      <c r="W1949" s="89"/>
      <c r="X1949" s="89" t="s">
        <v>6515</v>
      </c>
      <c r="Y1949" s="91"/>
    </row>
    <row r="1950" spans="1:25" x14ac:dyDescent="0.25">
      <c r="A1950" s="89">
        <v>59328</v>
      </c>
      <c r="B1950" s="90" t="s">
        <v>92</v>
      </c>
      <c r="C1950" s="89" t="s">
        <v>86</v>
      </c>
      <c r="D1950" s="89" t="s">
        <v>2718</v>
      </c>
      <c r="E1950" s="76" t="s">
        <v>130</v>
      </c>
      <c r="F1950" s="76" t="str">
        <f>VLOOKUP(E1950,Lookup!$A$1:$B$68,2,FALSE)</f>
        <v>Medicine</v>
      </c>
      <c r="G1950" s="89" t="s">
        <v>2711</v>
      </c>
      <c r="H1950" s="76" t="s">
        <v>4904</v>
      </c>
      <c r="I1950" s="76" t="s">
        <v>3243</v>
      </c>
      <c r="J1950" s="91">
        <v>45485</v>
      </c>
      <c r="K1950" s="91">
        <v>45485</v>
      </c>
      <c r="L1950" s="89" t="s">
        <v>5723</v>
      </c>
      <c r="M1950" s="89" t="s">
        <v>6516</v>
      </c>
      <c r="N1950" s="89" t="s">
        <v>6517</v>
      </c>
      <c r="O1950" s="89" t="s">
        <v>88</v>
      </c>
      <c r="P1950" s="89" t="s">
        <v>90</v>
      </c>
      <c r="Q1950" s="89" t="s">
        <v>89</v>
      </c>
      <c r="R1950" s="92" t="s">
        <v>91</v>
      </c>
      <c r="S1950" s="93" t="s">
        <v>91</v>
      </c>
      <c r="T1950" s="89"/>
      <c r="U1950" s="89" t="s">
        <v>3095</v>
      </c>
      <c r="V1950" s="89"/>
      <c r="W1950" s="89"/>
      <c r="X1950" s="89"/>
      <c r="Y1950" s="91"/>
    </row>
    <row r="1951" spans="1:25" x14ac:dyDescent="0.25">
      <c r="A1951" s="89">
        <v>59324</v>
      </c>
      <c r="B1951" s="108" t="s">
        <v>1895</v>
      </c>
      <c r="C1951" s="89" t="s">
        <v>86</v>
      </c>
      <c r="D1951" s="89" t="s">
        <v>2730</v>
      </c>
      <c r="E1951" s="76" t="s">
        <v>861</v>
      </c>
      <c r="F1951" s="76" t="str">
        <f>VLOOKUP(E1951,Lookup!$A$1:$B$68,2,FALSE)</f>
        <v>Radiology</v>
      </c>
      <c r="G1951" s="89" t="s">
        <v>2815</v>
      </c>
      <c r="H1951" s="76" t="s">
        <v>4904</v>
      </c>
      <c r="I1951" s="76" t="s">
        <v>3235</v>
      </c>
      <c r="J1951" s="91">
        <v>45485</v>
      </c>
      <c r="K1951" s="91">
        <v>45485</v>
      </c>
      <c r="L1951" s="89" t="s">
        <v>4805</v>
      </c>
      <c r="M1951" s="89" t="s">
        <v>6518</v>
      </c>
      <c r="N1951" s="89" t="s">
        <v>6519</v>
      </c>
      <c r="O1951" s="89" t="s">
        <v>107</v>
      </c>
      <c r="P1951" s="89" t="s">
        <v>108</v>
      </c>
      <c r="Q1951" s="89" t="s">
        <v>170</v>
      </c>
      <c r="R1951" s="94" t="s">
        <v>99</v>
      </c>
      <c r="S1951" s="89"/>
      <c r="T1951" s="89"/>
      <c r="U1951" s="89"/>
      <c r="V1951" s="89"/>
      <c r="W1951" s="89"/>
      <c r="X1951" s="89"/>
      <c r="Y1951" s="91"/>
    </row>
    <row r="1952" spans="1:25" x14ac:dyDescent="0.25">
      <c r="A1952" s="89">
        <v>59330</v>
      </c>
      <c r="B1952" s="90" t="s">
        <v>92</v>
      </c>
      <c r="C1952" s="89" t="s">
        <v>86</v>
      </c>
      <c r="D1952" s="89" t="s">
        <v>2718</v>
      </c>
      <c r="E1952" s="76" t="s">
        <v>130</v>
      </c>
      <c r="F1952" s="76" t="str">
        <f>VLOOKUP(E1952,Lookup!$A$1:$B$68,2,FALSE)</f>
        <v>Medicine</v>
      </c>
      <c r="G1952" s="89" t="s">
        <v>2711</v>
      </c>
      <c r="H1952" s="76" t="s">
        <v>4904</v>
      </c>
      <c r="I1952" s="76" t="s">
        <v>3243</v>
      </c>
      <c r="J1952" s="91">
        <v>45485</v>
      </c>
      <c r="K1952" s="91">
        <v>45485</v>
      </c>
      <c r="L1952" s="89" t="s">
        <v>5746</v>
      </c>
      <c r="M1952" s="89" t="s">
        <v>6520</v>
      </c>
      <c r="N1952" s="89" t="s">
        <v>6521</v>
      </c>
      <c r="O1952" s="89" t="s">
        <v>88</v>
      </c>
      <c r="P1952" s="89" t="s">
        <v>90</v>
      </c>
      <c r="Q1952" s="89" t="s">
        <v>190</v>
      </c>
      <c r="R1952" s="92" t="s">
        <v>91</v>
      </c>
      <c r="S1952" s="93" t="s">
        <v>91</v>
      </c>
      <c r="T1952" s="89"/>
      <c r="U1952" s="89" t="s">
        <v>3095</v>
      </c>
      <c r="V1952" s="89"/>
      <c r="W1952" s="89"/>
      <c r="X1952" s="89"/>
      <c r="Y1952" s="91"/>
    </row>
    <row r="1953" spans="1:25" x14ac:dyDescent="0.25">
      <c r="A1953" s="89">
        <v>59321</v>
      </c>
      <c r="B1953" s="108" t="s">
        <v>1895</v>
      </c>
      <c r="C1953" s="89" t="s">
        <v>86</v>
      </c>
      <c r="D1953" s="89" t="s">
        <v>2730</v>
      </c>
      <c r="E1953" s="76" t="s">
        <v>861</v>
      </c>
      <c r="F1953" s="76" t="str">
        <f>VLOOKUP(E1953,Lookup!$A$1:$B$68,2,FALSE)</f>
        <v>Radiology</v>
      </c>
      <c r="G1953" s="89" t="s">
        <v>2815</v>
      </c>
      <c r="H1953" s="76" t="s">
        <v>4904</v>
      </c>
      <c r="I1953" s="76" t="s">
        <v>3235</v>
      </c>
      <c r="J1953" s="91">
        <v>45485</v>
      </c>
      <c r="K1953" s="91">
        <v>45485</v>
      </c>
      <c r="L1953" s="89" t="s">
        <v>4881</v>
      </c>
      <c r="M1953" s="89" t="s">
        <v>6522</v>
      </c>
      <c r="N1953" s="89" t="s">
        <v>6523</v>
      </c>
      <c r="O1953" s="89" t="s">
        <v>107</v>
      </c>
      <c r="P1953" s="89" t="s">
        <v>108</v>
      </c>
      <c r="Q1953" s="89" t="s">
        <v>170</v>
      </c>
      <c r="R1953" s="94" t="s">
        <v>99</v>
      </c>
      <c r="S1953" s="89"/>
      <c r="T1953" s="89"/>
      <c r="U1953" s="89"/>
      <c r="V1953" s="89"/>
      <c r="W1953" s="89"/>
      <c r="X1953" s="89"/>
      <c r="Y1953" s="91"/>
    </row>
    <row r="1954" spans="1:25" x14ac:dyDescent="0.25">
      <c r="A1954" s="89">
        <v>59336</v>
      </c>
      <c r="B1954" s="90" t="s">
        <v>92</v>
      </c>
      <c r="C1954" s="89" t="s">
        <v>86</v>
      </c>
      <c r="D1954" s="89" t="s">
        <v>2710</v>
      </c>
      <c r="E1954" s="76" t="s">
        <v>126</v>
      </c>
      <c r="F1954" s="76" t="str">
        <f>VLOOKUP(E1954,Lookup!$A$1:$B$68,2,FALSE)</f>
        <v>Emergency Flow / ED</v>
      </c>
      <c r="G1954" s="89" t="s">
        <v>2844</v>
      </c>
      <c r="H1954" s="76" t="s">
        <v>4904</v>
      </c>
      <c r="I1954" s="76" t="s">
        <v>3224</v>
      </c>
      <c r="J1954" s="91">
        <v>45485</v>
      </c>
      <c r="K1954" s="91">
        <v>45485</v>
      </c>
      <c r="L1954" s="89"/>
      <c r="M1954" s="89" t="s">
        <v>6527</v>
      </c>
      <c r="N1954" s="89" t="s">
        <v>6528</v>
      </c>
      <c r="O1954" s="89" t="s">
        <v>135</v>
      </c>
      <c r="P1954" s="89" t="s">
        <v>136</v>
      </c>
      <c r="Q1954" s="89" t="s">
        <v>439</v>
      </c>
      <c r="R1954" s="92" t="s">
        <v>91</v>
      </c>
      <c r="S1954" s="93" t="s">
        <v>91</v>
      </c>
      <c r="T1954" s="89"/>
      <c r="U1954" s="89" t="s">
        <v>3095</v>
      </c>
      <c r="V1954" s="89"/>
      <c r="W1954" s="89"/>
      <c r="X1954" s="89"/>
      <c r="Y1954" s="91"/>
    </row>
    <row r="1955" spans="1:25" x14ac:dyDescent="0.25">
      <c r="A1955" s="89">
        <v>59300</v>
      </c>
      <c r="B1955" s="90" t="s">
        <v>183</v>
      </c>
      <c r="C1955" s="89" t="s">
        <v>86</v>
      </c>
      <c r="D1955" s="89" t="s">
        <v>2819</v>
      </c>
      <c r="E1955" s="76" t="s">
        <v>245</v>
      </c>
      <c r="F1955" s="76" t="str">
        <f>VLOOKUP(E1955,Lookup!$A$1:$B$68,2,FALSE)</f>
        <v>Specialist Surgery</v>
      </c>
      <c r="G1955" s="89" t="s">
        <v>2846</v>
      </c>
      <c r="H1955" s="76" t="s">
        <v>4904</v>
      </c>
      <c r="I1955" s="76" t="s">
        <v>3238</v>
      </c>
      <c r="J1955" s="91">
        <v>45485</v>
      </c>
      <c r="K1955" s="91">
        <v>45485</v>
      </c>
      <c r="L1955" s="89"/>
      <c r="M1955" s="89" t="s">
        <v>6531</v>
      </c>
      <c r="N1955" s="89" t="s">
        <v>6532</v>
      </c>
      <c r="O1955" s="89" t="s">
        <v>88</v>
      </c>
      <c r="P1955" s="89" t="s">
        <v>4909</v>
      </c>
      <c r="Q1955" s="89" t="s">
        <v>4908</v>
      </c>
      <c r="R1955" s="92" t="s">
        <v>91</v>
      </c>
      <c r="S1955" s="93" t="s">
        <v>91</v>
      </c>
      <c r="T1955" s="101" t="s">
        <v>91</v>
      </c>
      <c r="U1955" s="89" t="s">
        <v>6533</v>
      </c>
      <c r="V1955" s="89" t="s">
        <v>6534</v>
      </c>
      <c r="W1955" s="89"/>
      <c r="X1955" s="89" t="s">
        <v>6535</v>
      </c>
      <c r="Y1955" s="91"/>
    </row>
    <row r="1956" spans="1:25" x14ac:dyDescent="0.25">
      <c r="A1956" s="89">
        <v>59323</v>
      </c>
      <c r="B1956" s="90" t="s">
        <v>92</v>
      </c>
      <c r="C1956" s="89" t="s">
        <v>86</v>
      </c>
      <c r="D1956" s="89" t="s">
        <v>2719</v>
      </c>
      <c r="E1956" s="76" t="s">
        <v>831</v>
      </c>
      <c r="F1956" s="76" t="str">
        <f>VLOOKUP(E1956,Lookup!$A$1:$B$68,2,FALSE)</f>
        <v>Emergency Flow / ED</v>
      </c>
      <c r="G1956" s="89" t="s">
        <v>2720</v>
      </c>
      <c r="H1956" s="76" t="s">
        <v>4904</v>
      </c>
      <c r="I1956" s="76" t="s">
        <v>3217</v>
      </c>
      <c r="J1956" s="91">
        <v>45485</v>
      </c>
      <c r="K1956" s="91">
        <v>45485</v>
      </c>
      <c r="L1956" s="89" t="s">
        <v>4752</v>
      </c>
      <c r="M1956" s="89" t="s">
        <v>6536</v>
      </c>
      <c r="N1956" s="89" t="s">
        <v>6537</v>
      </c>
      <c r="O1956" s="89" t="s">
        <v>131</v>
      </c>
      <c r="P1956" s="89" t="s">
        <v>132</v>
      </c>
      <c r="Q1956" s="89" t="s">
        <v>133</v>
      </c>
      <c r="R1956" s="94" t="s">
        <v>99</v>
      </c>
      <c r="S1956" s="98" t="s">
        <v>99</v>
      </c>
      <c r="T1956" s="89"/>
      <c r="U1956" s="89" t="s">
        <v>3095</v>
      </c>
      <c r="V1956" s="89"/>
      <c r="W1956" s="89"/>
      <c r="X1956" s="89"/>
      <c r="Y1956" s="91"/>
    </row>
    <row r="1957" spans="1:25" x14ac:dyDescent="0.25">
      <c r="A1957" s="89">
        <v>59373</v>
      </c>
      <c r="B1957" s="90" t="s">
        <v>92</v>
      </c>
      <c r="C1957" s="89" t="s">
        <v>86</v>
      </c>
      <c r="D1957" s="89" t="s">
        <v>2746</v>
      </c>
      <c r="E1957" s="76" t="s">
        <v>110</v>
      </c>
      <c r="F1957" s="76" t="str">
        <f>VLOOKUP(E1957,Lookup!$A$1:$B$68,2,FALSE)</f>
        <v>Medicine</v>
      </c>
      <c r="G1957" s="89" t="s">
        <v>2707</v>
      </c>
      <c r="H1957" s="76" t="s">
        <v>4904</v>
      </c>
      <c r="I1957" s="76" t="s">
        <v>3260</v>
      </c>
      <c r="J1957" s="91">
        <v>45486</v>
      </c>
      <c r="K1957" s="91">
        <v>45486</v>
      </c>
      <c r="L1957" s="89"/>
      <c r="M1957" s="89" t="s">
        <v>6540</v>
      </c>
      <c r="N1957" s="89" t="s">
        <v>6541</v>
      </c>
      <c r="O1957" s="89" t="s">
        <v>88</v>
      </c>
      <c r="P1957" s="89" t="s">
        <v>158</v>
      </c>
      <c r="Q1957" s="89" t="s">
        <v>4936</v>
      </c>
      <c r="R1957" s="92" t="s">
        <v>91</v>
      </c>
      <c r="S1957" s="93" t="s">
        <v>91</v>
      </c>
      <c r="T1957" s="89"/>
      <c r="U1957" s="89" t="s">
        <v>3095</v>
      </c>
      <c r="V1957" s="89"/>
      <c r="W1957" s="89"/>
      <c r="X1957" s="89"/>
      <c r="Y1957" s="91"/>
    </row>
    <row r="1958" spans="1:25" x14ac:dyDescent="0.25">
      <c r="A1958" s="89">
        <v>59380</v>
      </c>
      <c r="B1958" s="90" t="s">
        <v>183</v>
      </c>
      <c r="C1958" s="89" t="s">
        <v>86</v>
      </c>
      <c r="D1958" s="89" t="s">
        <v>2721</v>
      </c>
      <c r="E1958" s="76" t="s">
        <v>100</v>
      </c>
      <c r="F1958" s="76" t="str">
        <f>VLOOKUP(E1958,Lookup!$A$1:$B$68,2,FALSE)</f>
        <v>Specialist Surgery</v>
      </c>
      <c r="G1958" s="89" t="s">
        <v>2728</v>
      </c>
      <c r="H1958" s="76" t="s">
        <v>4904</v>
      </c>
      <c r="I1958" s="76" t="s">
        <v>3255</v>
      </c>
      <c r="J1958" s="91">
        <v>45486</v>
      </c>
      <c r="K1958" s="91">
        <v>45486</v>
      </c>
      <c r="L1958" s="89"/>
      <c r="M1958" s="89" t="s">
        <v>6542</v>
      </c>
      <c r="N1958" s="89" t="s">
        <v>6543</v>
      </c>
      <c r="O1958" s="89" t="s">
        <v>88</v>
      </c>
      <c r="P1958" s="89" t="s">
        <v>4909</v>
      </c>
      <c r="Q1958" s="89" t="s">
        <v>4908</v>
      </c>
      <c r="R1958" s="92" t="s">
        <v>91</v>
      </c>
      <c r="S1958" s="93" t="s">
        <v>91</v>
      </c>
      <c r="T1958" s="101" t="s">
        <v>91</v>
      </c>
      <c r="U1958" s="89" t="s">
        <v>6544</v>
      </c>
      <c r="V1958" s="89" t="s">
        <v>6545</v>
      </c>
      <c r="W1958" s="89"/>
      <c r="X1958" s="89" t="s">
        <v>6546</v>
      </c>
      <c r="Y1958" s="91"/>
    </row>
    <row r="1959" spans="1:25" x14ac:dyDescent="0.25">
      <c r="A1959" s="89">
        <v>59383</v>
      </c>
      <c r="B1959" s="90" t="s">
        <v>85</v>
      </c>
      <c r="C1959" s="89" t="s">
        <v>86</v>
      </c>
      <c r="D1959" s="89" t="s">
        <v>2710</v>
      </c>
      <c r="E1959" s="76" t="s">
        <v>126</v>
      </c>
      <c r="F1959" s="76" t="str">
        <f>VLOOKUP(E1959,Lookup!$A$1:$B$68,2,FALSE)</f>
        <v>Emergency Flow / ED</v>
      </c>
      <c r="G1959" s="89" t="s">
        <v>2732</v>
      </c>
      <c r="H1959" s="76" t="s">
        <v>4904</v>
      </c>
      <c r="I1959" s="76" t="s">
        <v>3240</v>
      </c>
      <c r="J1959" s="91">
        <v>45486</v>
      </c>
      <c r="K1959" s="91">
        <v>45486</v>
      </c>
      <c r="L1959" s="89" t="s">
        <v>4779</v>
      </c>
      <c r="M1959" s="89" t="s">
        <v>6547</v>
      </c>
      <c r="N1959" s="89" t="s">
        <v>6548</v>
      </c>
      <c r="O1959" s="89" t="s">
        <v>210</v>
      </c>
      <c r="P1959" s="89" t="s">
        <v>893</v>
      </c>
      <c r="Q1959" s="89" t="s">
        <v>1508</v>
      </c>
      <c r="R1959" s="92" t="s">
        <v>91</v>
      </c>
      <c r="S1959" s="93" t="s">
        <v>91</v>
      </c>
      <c r="T1959" s="89"/>
      <c r="U1959" s="89" t="s">
        <v>3095</v>
      </c>
      <c r="V1959" s="89"/>
      <c r="W1959" s="89"/>
      <c r="X1959" s="89"/>
      <c r="Y1959" s="91"/>
    </row>
    <row r="1960" spans="1:25" x14ac:dyDescent="0.25">
      <c r="A1960" s="89">
        <v>59375</v>
      </c>
      <c r="B1960" s="90" t="s">
        <v>92</v>
      </c>
      <c r="C1960" s="89" t="s">
        <v>86</v>
      </c>
      <c r="D1960" s="89" t="s">
        <v>2721</v>
      </c>
      <c r="E1960" s="76" t="s">
        <v>100</v>
      </c>
      <c r="F1960" s="76" t="str">
        <f>VLOOKUP(E1960,Lookup!$A$1:$B$68,2,FALSE)</f>
        <v>Specialist Surgery</v>
      </c>
      <c r="G1960" s="89" t="s">
        <v>2722</v>
      </c>
      <c r="H1960" s="76" t="s">
        <v>4904</v>
      </c>
      <c r="I1960" s="76" t="s">
        <v>3305</v>
      </c>
      <c r="J1960" s="91">
        <v>45486</v>
      </c>
      <c r="K1960" s="91">
        <v>45486</v>
      </c>
      <c r="L1960" s="89"/>
      <c r="M1960" s="89" t="s">
        <v>6552</v>
      </c>
      <c r="N1960" s="89" t="s">
        <v>6553</v>
      </c>
      <c r="O1960" s="89" t="s">
        <v>88</v>
      </c>
      <c r="P1960" s="89" t="s">
        <v>4909</v>
      </c>
      <c r="Q1960" s="89" t="s">
        <v>4908</v>
      </c>
      <c r="R1960" s="96" t="s">
        <v>104</v>
      </c>
      <c r="S1960" s="93" t="s">
        <v>91</v>
      </c>
      <c r="T1960" s="89"/>
      <c r="U1960" s="89" t="s">
        <v>6315</v>
      </c>
      <c r="V1960" s="89"/>
      <c r="W1960" s="89"/>
      <c r="X1960" s="89"/>
      <c r="Y1960" s="91"/>
    </row>
    <row r="1961" spans="1:25" x14ac:dyDescent="0.25">
      <c r="A1961" s="89">
        <v>59385</v>
      </c>
      <c r="B1961" s="90" t="s">
        <v>92</v>
      </c>
      <c r="C1961" s="89" t="s">
        <v>155</v>
      </c>
      <c r="D1961" s="89" t="s">
        <v>2718</v>
      </c>
      <c r="E1961" s="76" t="s">
        <v>130</v>
      </c>
      <c r="F1961" s="76" t="str">
        <f>VLOOKUP(E1961,Lookup!$A$1:$B$68,2,FALSE)</f>
        <v>Medicine</v>
      </c>
      <c r="G1961" s="89" t="s">
        <v>2815</v>
      </c>
      <c r="H1961" s="76" t="s">
        <v>4904</v>
      </c>
      <c r="I1961" s="76" t="s">
        <v>3235</v>
      </c>
      <c r="J1961" s="91">
        <v>45486</v>
      </c>
      <c r="K1961" s="91">
        <v>45486</v>
      </c>
      <c r="L1961" s="89" t="s">
        <v>4783</v>
      </c>
      <c r="M1961" s="89" t="s">
        <v>6554</v>
      </c>
      <c r="N1961" s="89" t="s">
        <v>6555</v>
      </c>
      <c r="O1961" s="89" t="s">
        <v>131</v>
      </c>
      <c r="P1961" s="89" t="s">
        <v>132</v>
      </c>
      <c r="Q1961" s="89" t="s">
        <v>1834</v>
      </c>
      <c r="R1961" s="94" t="s">
        <v>99</v>
      </c>
      <c r="S1961" s="98" t="s">
        <v>99</v>
      </c>
      <c r="T1961" s="89"/>
      <c r="U1961" s="89" t="s">
        <v>3095</v>
      </c>
      <c r="V1961" s="89"/>
      <c r="W1961" s="89"/>
      <c r="X1961" s="89"/>
      <c r="Y1961" s="91"/>
    </row>
    <row r="1962" spans="1:25" x14ac:dyDescent="0.25">
      <c r="A1962" s="89">
        <v>59358</v>
      </c>
      <c r="B1962" s="90" t="s">
        <v>85</v>
      </c>
      <c r="C1962" s="89" t="s">
        <v>155</v>
      </c>
      <c r="D1962" s="89" t="s">
        <v>2723</v>
      </c>
      <c r="E1962" s="76" t="s">
        <v>36</v>
      </c>
      <c r="F1962" s="76" t="str">
        <f>VLOOKUP(E1962,Lookup!$A$1:$B$68,2,FALSE)</f>
        <v>Emergency Flow / ED</v>
      </c>
      <c r="G1962" s="89" t="s">
        <v>2724</v>
      </c>
      <c r="H1962" s="76" t="s">
        <v>4904</v>
      </c>
      <c r="I1962" s="76" t="s">
        <v>36</v>
      </c>
      <c r="J1962" s="91">
        <v>45486</v>
      </c>
      <c r="K1962" s="91">
        <v>45486</v>
      </c>
      <c r="L1962" s="89" t="s">
        <v>4753</v>
      </c>
      <c r="M1962" s="89" t="s">
        <v>6556</v>
      </c>
      <c r="N1962" s="89" t="s">
        <v>6557</v>
      </c>
      <c r="O1962" s="89" t="s">
        <v>192</v>
      </c>
      <c r="P1962" s="89" t="s">
        <v>193</v>
      </c>
      <c r="Q1962" s="89" t="s">
        <v>194</v>
      </c>
      <c r="R1962" s="96" t="s">
        <v>104</v>
      </c>
      <c r="S1962" s="100" t="s">
        <v>104</v>
      </c>
      <c r="T1962" s="89"/>
      <c r="U1962" s="89"/>
      <c r="V1962" s="89"/>
      <c r="W1962" s="89"/>
      <c r="X1962" s="89"/>
      <c r="Y1962" s="91"/>
    </row>
    <row r="1963" spans="1:25" x14ac:dyDescent="0.25">
      <c r="A1963" s="89">
        <v>59370</v>
      </c>
      <c r="B1963" s="90" t="s">
        <v>92</v>
      </c>
      <c r="C1963" s="89" t="s">
        <v>86</v>
      </c>
      <c r="D1963" s="89" t="s">
        <v>2719</v>
      </c>
      <c r="E1963" s="76" t="s">
        <v>831</v>
      </c>
      <c r="F1963" s="76" t="str">
        <f>VLOOKUP(E1963,Lookup!$A$1:$B$68,2,FALSE)</f>
        <v>Emergency Flow / ED</v>
      </c>
      <c r="G1963" s="89" t="s">
        <v>2720</v>
      </c>
      <c r="H1963" s="76" t="s">
        <v>4904</v>
      </c>
      <c r="I1963" s="76" t="s">
        <v>3217</v>
      </c>
      <c r="J1963" s="91">
        <v>45486</v>
      </c>
      <c r="K1963" s="91">
        <v>45486</v>
      </c>
      <c r="L1963" s="89" t="s">
        <v>4845</v>
      </c>
      <c r="M1963" s="89" t="s">
        <v>6558</v>
      </c>
      <c r="N1963" s="89" t="s">
        <v>6559</v>
      </c>
      <c r="O1963" s="89" t="s">
        <v>153</v>
      </c>
      <c r="P1963" s="89" t="s">
        <v>154</v>
      </c>
      <c r="Q1963" s="89" t="s">
        <v>6560</v>
      </c>
      <c r="R1963" s="94" t="s">
        <v>99</v>
      </c>
      <c r="S1963" s="98" t="s">
        <v>99</v>
      </c>
      <c r="T1963" s="89"/>
      <c r="U1963" s="89" t="s">
        <v>6561</v>
      </c>
      <c r="V1963" s="89"/>
      <c r="W1963" s="89"/>
      <c r="X1963" s="89"/>
      <c r="Y1963" s="91"/>
    </row>
    <row r="1964" spans="1:25" x14ac:dyDescent="0.25">
      <c r="A1964" s="89">
        <v>59376</v>
      </c>
      <c r="B1964" s="90" t="s">
        <v>92</v>
      </c>
      <c r="C1964" s="89" t="s">
        <v>86</v>
      </c>
      <c r="D1964" s="89" t="s">
        <v>2719</v>
      </c>
      <c r="E1964" s="76" t="s">
        <v>831</v>
      </c>
      <c r="F1964" s="76" t="str">
        <f>VLOOKUP(E1964,Lookup!$A$1:$B$68,2,FALSE)</f>
        <v>Emergency Flow / ED</v>
      </c>
      <c r="G1964" s="89" t="s">
        <v>2720</v>
      </c>
      <c r="H1964" s="76" t="s">
        <v>4904</v>
      </c>
      <c r="I1964" s="76" t="s">
        <v>3217</v>
      </c>
      <c r="J1964" s="91">
        <v>45486</v>
      </c>
      <c r="K1964" s="91">
        <v>45486</v>
      </c>
      <c r="L1964" s="89" t="s">
        <v>4827</v>
      </c>
      <c r="M1964" s="89" t="s">
        <v>6562</v>
      </c>
      <c r="N1964" s="89" t="s">
        <v>6563</v>
      </c>
      <c r="O1964" s="89" t="s">
        <v>135</v>
      </c>
      <c r="P1964" s="89" t="s">
        <v>136</v>
      </c>
      <c r="Q1964" s="89" t="s">
        <v>339</v>
      </c>
      <c r="R1964" s="92" t="s">
        <v>91</v>
      </c>
      <c r="S1964" s="93" t="s">
        <v>91</v>
      </c>
      <c r="T1964" s="89"/>
      <c r="U1964" s="89" t="s">
        <v>3095</v>
      </c>
      <c r="V1964" s="89"/>
      <c r="W1964" s="89"/>
      <c r="X1964" s="89"/>
      <c r="Y1964" s="91"/>
    </row>
    <row r="1965" spans="1:25" x14ac:dyDescent="0.25">
      <c r="A1965" s="89">
        <v>59377</v>
      </c>
      <c r="B1965" s="90" t="s">
        <v>92</v>
      </c>
      <c r="C1965" s="89" t="s">
        <v>86</v>
      </c>
      <c r="D1965" s="89" t="s">
        <v>2710</v>
      </c>
      <c r="E1965" s="76" t="s">
        <v>126</v>
      </c>
      <c r="F1965" s="76" t="str">
        <f>VLOOKUP(E1965,Lookup!$A$1:$B$68,2,FALSE)</f>
        <v>Emergency Flow / ED</v>
      </c>
      <c r="G1965" s="89" t="s">
        <v>2844</v>
      </c>
      <c r="H1965" s="76" t="s">
        <v>4904</v>
      </c>
      <c r="I1965" s="76" t="s">
        <v>3224</v>
      </c>
      <c r="J1965" s="91">
        <v>45486</v>
      </c>
      <c r="K1965" s="91">
        <v>45486</v>
      </c>
      <c r="L1965" s="89"/>
      <c r="M1965" s="89" t="s">
        <v>6564</v>
      </c>
      <c r="N1965" s="89" t="s">
        <v>6565</v>
      </c>
      <c r="O1965" s="89" t="s">
        <v>107</v>
      </c>
      <c r="P1965" s="89" t="s">
        <v>120</v>
      </c>
      <c r="Q1965" s="89" t="s">
        <v>121</v>
      </c>
      <c r="R1965" s="94" t="s">
        <v>99</v>
      </c>
      <c r="S1965" s="98" t="s">
        <v>99</v>
      </c>
      <c r="T1965" s="89"/>
      <c r="U1965" s="89" t="s">
        <v>3095</v>
      </c>
      <c r="V1965" s="89"/>
      <c r="W1965" s="89"/>
      <c r="X1965" s="89"/>
      <c r="Y1965" s="91"/>
    </row>
    <row r="1966" spans="1:25" x14ac:dyDescent="0.25">
      <c r="A1966" s="89">
        <v>59402</v>
      </c>
      <c r="B1966" s="90" t="s">
        <v>92</v>
      </c>
      <c r="C1966" s="89" t="s">
        <v>155</v>
      </c>
      <c r="D1966" s="89" t="s">
        <v>2719</v>
      </c>
      <c r="E1966" s="76" t="s">
        <v>831</v>
      </c>
      <c r="F1966" s="76" t="str">
        <f>VLOOKUP(E1966,Lookup!$A$1:$B$68,2,FALSE)</f>
        <v>Emergency Flow / ED</v>
      </c>
      <c r="G1966" s="89" t="s">
        <v>2720</v>
      </c>
      <c r="H1966" s="76" t="s">
        <v>4904</v>
      </c>
      <c r="I1966" s="76" t="s">
        <v>3217</v>
      </c>
      <c r="J1966" s="91">
        <v>45487</v>
      </c>
      <c r="K1966" s="91">
        <v>45484</v>
      </c>
      <c r="L1966" s="89" t="s">
        <v>4784</v>
      </c>
      <c r="M1966" s="89" t="s">
        <v>6434</v>
      </c>
      <c r="N1966" s="89" t="s">
        <v>6435</v>
      </c>
      <c r="O1966" s="89" t="s">
        <v>192</v>
      </c>
      <c r="P1966" s="89" t="s">
        <v>193</v>
      </c>
      <c r="Q1966" s="89" t="s">
        <v>653</v>
      </c>
      <c r="R1966" s="92" t="s">
        <v>91</v>
      </c>
      <c r="S1966" s="93" t="s">
        <v>91</v>
      </c>
      <c r="T1966" s="89"/>
      <c r="U1966" s="89" t="s">
        <v>3095</v>
      </c>
      <c r="V1966" s="89"/>
      <c r="W1966" s="89"/>
      <c r="X1966" s="89"/>
      <c r="Y1966" s="91"/>
    </row>
    <row r="1967" spans="1:25" x14ac:dyDescent="0.25">
      <c r="A1967" s="89">
        <v>59428</v>
      </c>
      <c r="B1967" s="108" t="s">
        <v>1895</v>
      </c>
      <c r="C1967" s="89" t="s">
        <v>86</v>
      </c>
      <c r="D1967" s="89" t="s">
        <v>2709</v>
      </c>
      <c r="E1967" s="76" t="s">
        <v>122</v>
      </c>
      <c r="F1967" s="76" t="str">
        <f>VLOOKUP(E1967,Lookup!$A$1:$B$68,2,FALSE)</f>
        <v>Integrated Surgery</v>
      </c>
      <c r="G1967" s="89" t="s">
        <v>4855</v>
      </c>
      <c r="H1967" s="76" t="s">
        <v>4904</v>
      </c>
      <c r="I1967" s="76" t="s">
        <v>5132</v>
      </c>
      <c r="J1967" s="91">
        <v>45487</v>
      </c>
      <c r="K1967" s="91">
        <v>45484</v>
      </c>
      <c r="L1967" s="89" t="s">
        <v>4755</v>
      </c>
      <c r="M1967" s="89" t="s">
        <v>6445</v>
      </c>
      <c r="N1967" s="89" t="s">
        <v>6446</v>
      </c>
      <c r="O1967" s="89" t="s">
        <v>88</v>
      </c>
      <c r="P1967" s="89" t="s">
        <v>158</v>
      </c>
      <c r="Q1967" s="89" t="s">
        <v>157</v>
      </c>
      <c r="R1967" s="92" t="s">
        <v>91</v>
      </c>
      <c r="S1967" s="89"/>
      <c r="T1967" s="89"/>
      <c r="U1967" s="89"/>
      <c r="V1967" s="89"/>
      <c r="W1967" s="89"/>
      <c r="X1967" s="89"/>
      <c r="Y1967" s="91"/>
    </row>
    <row r="1968" spans="1:25" x14ac:dyDescent="0.25">
      <c r="A1968" s="89">
        <v>59386</v>
      </c>
      <c r="B1968" s="90" t="s">
        <v>85</v>
      </c>
      <c r="C1968" s="89" t="s">
        <v>125</v>
      </c>
      <c r="D1968" s="89" t="s">
        <v>2894</v>
      </c>
      <c r="E1968" s="76" t="s">
        <v>528</v>
      </c>
      <c r="F1968" s="76" t="str">
        <f>VLOOKUP(E1968,Lookup!$A$1:$B$68,2,FALSE)</f>
        <v>Integrated Surgery</v>
      </c>
      <c r="G1968" s="89" t="s">
        <v>2857</v>
      </c>
      <c r="H1968" s="76" t="s">
        <v>4904</v>
      </c>
      <c r="I1968" s="76" t="s">
        <v>55</v>
      </c>
      <c r="J1968" s="91">
        <v>45487</v>
      </c>
      <c r="K1968" s="91">
        <v>45486</v>
      </c>
      <c r="L1968" s="89" t="s">
        <v>6549</v>
      </c>
      <c r="M1968" s="89" t="s">
        <v>6550</v>
      </c>
      <c r="N1968" s="89" t="s">
        <v>6551</v>
      </c>
      <c r="O1968" s="89" t="s">
        <v>131</v>
      </c>
      <c r="P1968" s="89" t="s">
        <v>132</v>
      </c>
      <c r="Q1968" s="89" t="s">
        <v>489</v>
      </c>
      <c r="R1968" s="96" t="s">
        <v>104</v>
      </c>
      <c r="S1968" s="89"/>
      <c r="T1968" s="89"/>
      <c r="U1968" s="89"/>
      <c r="V1968" s="89"/>
      <c r="W1968" s="89"/>
      <c r="X1968" s="89"/>
      <c r="Y1968" s="91"/>
    </row>
    <row r="1969" spans="1:25" x14ac:dyDescent="0.25">
      <c r="A1969" s="89">
        <v>59413</v>
      </c>
      <c r="B1969" s="90" t="s">
        <v>92</v>
      </c>
      <c r="C1969" s="89" t="s">
        <v>86</v>
      </c>
      <c r="D1969" s="89" t="s">
        <v>2719</v>
      </c>
      <c r="E1969" s="76" t="s">
        <v>831</v>
      </c>
      <c r="F1969" s="76" t="str">
        <f>VLOOKUP(E1969,Lookup!$A$1:$B$68,2,FALSE)</f>
        <v>Emergency Flow / ED</v>
      </c>
      <c r="G1969" s="89" t="s">
        <v>2720</v>
      </c>
      <c r="H1969" s="76" t="s">
        <v>4904</v>
      </c>
      <c r="I1969" s="76" t="s">
        <v>3217</v>
      </c>
      <c r="J1969" s="91">
        <v>45487</v>
      </c>
      <c r="K1969" s="91">
        <v>45487</v>
      </c>
      <c r="L1969" s="89"/>
      <c r="M1969" s="89" t="s">
        <v>6566</v>
      </c>
      <c r="N1969" s="89" t="s">
        <v>6567</v>
      </c>
      <c r="O1969" s="89" t="s">
        <v>135</v>
      </c>
      <c r="P1969" s="89" t="s">
        <v>136</v>
      </c>
      <c r="Q1969" s="89" t="s">
        <v>260</v>
      </c>
      <c r="R1969" s="92" t="s">
        <v>91</v>
      </c>
      <c r="S1969" s="93" t="s">
        <v>91</v>
      </c>
      <c r="T1969" s="89"/>
      <c r="U1969" s="89" t="s">
        <v>3095</v>
      </c>
      <c r="V1969" s="89"/>
      <c r="W1969" s="89"/>
      <c r="X1969" s="89"/>
      <c r="Y1969" s="91"/>
    </row>
    <row r="1970" spans="1:25" x14ac:dyDescent="0.25">
      <c r="A1970" s="89">
        <v>59416</v>
      </c>
      <c r="B1970" s="90" t="s">
        <v>92</v>
      </c>
      <c r="C1970" s="89" t="s">
        <v>86</v>
      </c>
      <c r="D1970" s="89" t="s">
        <v>2742</v>
      </c>
      <c r="E1970" s="76" t="s">
        <v>569</v>
      </c>
      <c r="F1970" s="76" t="str">
        <f>VLOOKUP(E1970,Lookup!$A$1:$B$68,2,FALSE)</f>
        <v>Medicine</v>
      </c>
      <c r="G1970" s="89" t="s">
        <v>2959</v>
      </c>
      <c r="H1970" s="76" t="s">
        <v>4904</v>
      </c>
      <c r="I1970" s="76" t="s">
        <v>3293</v>
      </c>
      <c r="J1970" s="91">
        <v>45487</v>
      </c>
      <c r="K1970" s="91">
        <v>45487</v>
      </c>
      <c r="L1970" s="89" t="s">
        <v>4762</v>
      </c>
      <c r="M1970" s="89" t="s">
        <v>6568</v>
      </c>
      <c r="N1970" s="89" t="s">
        <v>6569</v>
      </c>
      <c r="O1970" s="89" t="s">
        <v>4942</v>
      </c>
      <c r="P1970" s="89" t="s">
        <v>397</v>
      </c>
      <c r="Q1970" s="89" t="s">
        <v>398</v>
      </c>
      <c r="R1970" s="92" t="s">
        <v>91</v>
      </c>
      <c r="S1970" s="93" t="s">
        <v>91</v>
      </c>
      <c r="T1970" s="89"/>
      <c r="U1970" s="89" t="s">
        <v>3095</v>
      </c>
      <c r="V1970" s="89"/>
      <c r="W1970" s="89"/>
      <c r="X1970" s="89"/>
      <c r="Y1970" s="91"/>
    </row>
    <row r="1971" spans="1:25" x14ac:dyDescent="0.25">
      <c r="A1971" s="89">
        <v>59423</v>
      </c>
      <c r="B1971" s="90" t="s">
        <v>85</v>
      </c>
      <c r="C1971" s="89" t="s">
        <v>86</v>
      </c>
      <c r="D1971" s="89" t="s">
        <v>2719</v>
      </c>
      <c r="E1971" s="76" t="s">
        <v>831</v>
      </c>
      <c r="F1971" s="76" t="str">
        <f>VLOOKUP(E1971,Lookup!$A$1:$B$68,2,FALSE)</f>
        <v>Emergency Flow / ED</v>
      </c>
      <c r="G1971" s="89" t="s">
        <v>2874</v>
      </c>
      <c r="H1971" s="76" t="s">
        <v>4904</v>
      </c>
      <c r="I1971" s="76" t="s">
        <v>3225</v>
      </c>
      <c r="J1971" s="91">
        <v>45487</v>
      </c>
      <c r="K1971" s="91">
        <v>45487</v>
      </c>
      <c r="L1971" s="89"/>
      <c r="M1971" s="89" t="s">
        <v>6572</v>
      </c>
      <c r="N1971" s="89" t="s">
        <v>6573</v>
      </c>
      <c r="O1971" s="89" t="s">
        <v>210</v>
      </c>
      <c r="P1971" s="89" t="s">
        <v>2414</v>
      </c>
      <c r="Q1971" s="89" t="s">
        <v>4530</v>
      </c>
      <c r="R1971" s="92" t="s">
        <v>91</v>
      </c>
      <c r="S1971" s="93" t="s">
        <v>91</v>
      </c>
      <c r="T1971" s="89"/>
      <c r="U1971" s="89" t="s">
        <v>3095</v>
      </c>
      <c r="V1971" s="89"/>
      <c r="W1971" s="89"/>
      <c r="X1971" s="89"/>
      <c r="Y1971" s="91"/>
    </row>
    <row r="1972" spans="1:25" x14ac:dyDescent="0.25">
      <c r="A1972" s="89">
        <v>59403</v>
      </c>
      <c r="B1972" s="90" t="s">
        <v>92</v>
      </c>
      <c r="C1972" s="89" t="s">
        <v>125</v>
      </c>
      <c r="D1972" s="89" t="s">
        <v>2719</v>
      </c>
      <c r="E1972" s="76" t="s">
        <v>831</v>
      </c>
      <c r="F1972" s="76" t="str">
        <f>VLOOKUP(E1972,Lookup!$A$1:$B$68,2,FALSE)</f>
        <v>Emergency Flow / ED</v>
      </c>
      <c r="G1972" s="89" t="s">
        <v>2720</v>
      </c>
      <c r="H1972" s="76" t="s">
        <v>4904</v>
      </c>
      <c r="I1972" s="76" t="s">
        <v>3217</v>
      </c>
      <c r="J1972" s="91">
        <v>45487</v>
      </c>
      <c r="K1972" s="91">
        <v>45487</v>
      </c>
      <c r="L1972" s="89" t="s">
        <v>5577</v>
      </c>
      <c r="M1972" s="89" t="s">
        <v>6574</v>
      </c>
      <c r="N1972" s="89" t="s">
        <v>6575</v>
      </c>
      <c r="O1972" s="89" t="s">
        <v>4942</v>
      </c>
      <c r="P1972" s="89" t="s">
        <v>354</v>
      </c>
      <c r="Q1972" s="89" t="s">
        <v>355</v>
      </c>
      <c r="R1972" s="96" t="s">
        <v>104</v>
      </c>
      <c r="S1972" s="93" t="s">
        <v>91</v>
      </c>
      <c r="T1972" s="89"/>
      <c r="U1972" s="89" t="s">
        <v>3095</v>
      </c>
      <c r="V1972" s="89"/>
      <c r="W1972" s="89"/>
      <c r="X1972" s="89"/>
      <c r="Y1972" s="91"/>
    </row>
    <row r="1973" spans="1:25" x14ac:dyDescent="0.25">
      <c r="A1973" s="89">
        <v>59417</v>
      </c>
      <c r="B1973" s="90" t="s">
        <v>85</v>
      </c>
      <c r="C1973" s="89" t="s">
        <v>86</v>
      </c>
      <c r="D1973" s="89" t="s">
        <v>2737</v>
      </c>
      <c r="E1973" s="76" t="s">
        <v>230</v>
      </c>
      <c r="F1973" s="76" t="str">
        <f>VLOOKUP(E1973,Lookup!$A$1:$B$68,2,FALSE)</f>
        <v>Medicine</v>
      </c>
      <c r="G1973" s="89" t="s">
        <v>2738</v>
      </c>
      <c r="H1973" s="76" t="s">
        <v>4904</v>
      </c>
      <c r="I1973" s="76" t="s">
        <v>3229</v>
      </c>
      <c r="J1973" s="91">
        <v>45487</v>
      </c>
      <c r="K1973" s="91">
        <v>45487</v>
      </c>
      <c r="L1973" s="89" t="s">
        <v>4766</v>
      </c>
      <c r="M1973" s="89" t="s">
        <v>6576</v>
      </c>
      <c r="N1973" s="89" t="s">
        <v>6577</v>
      </c>
      <c r="O1973" s="89" t="s">
        <v>192</v>
      </c>
      <c r="P1973" s="89" t="s">
        <v>416</v>
      </c>
      <c r="Q1973" s="89" t="s">
        <v>667</v>
      </c>
      <c r="R1973" s="95" t="s">
        <v>11</v>
      </c>
      <c r="S1973" s="100" t="s">
        <v>104</v>
      </c>
      <c r="T1973" s="89"/>
      <c r="U1973" s="89" t="s">
        <v>6578</v>
      </c>
      <c r="V1973" s="89"/>
      <c r="W1973" s="89"/>
      <c r="X1973" s="89"/>
      <c r="Y1973" s="91"/>
    </row>
    <row r="1974" spans="1:25" x14ac:dyDescent="0.25">
      <c r="A1974" s="89">
        <v>59397</v>
      </c>
      <c r="B1974" s="108" t="s">
        <v>1895</v>
      </c>
      <c r="C1974" s="89" t="s">
        <v>155</v>
      </c>
      <c r="D1974" s="89" t="s">
        <v>2721</v>
      </c>
      <c r="E1974" s="76" t="s">
        <v>100</v>
      </c>
      <c r="F1974" s="76" t="str">
        <f>VLOOKUP(E1974,Lookup!$A$1:$B$68,2,FALSE)</f>
        <v>Specialist Surgery</v>
      </c>
      <c r="G1974" s="89" t="s">
        <v>2728</v>
      </c>
      <c r="H1974" s="76" t="s">
        <v>4904</v>
      </c>
      <c r="I1974" s="76" t="s">
        <v>3255</v>
      </c>
      <c r="J1974" s="91">
        <v>45487</v>
      </c>
      <c r="K1974" s="91">
        <v>45487</v>
      </c>
      <c r="L1974" s="89" t="s">
        <v>4840</v>
      </c>
      <c r="M1974" s="89" t="s">
        <v>6579</v>
      </c>
      <c r="N1974" s="89" t="s">
        <v>6580</v>
      </c>
      <c r="O1974" s="89" t="s">
        <v>192</v>
      </c>
      <c r="P1974" s="89" t="s">
        <v>383</v>
      </c>
      <c r="Q1974" s="89" t="s">
        <v>383</v>
      </c>
      <c r="R1974" s="94" t="s">
        <v>99</v>
      </c>
      <c r="S1974" s="89"/>
      <c r="T1974" s="89"/>
      <c r="U1974" s="89"/>
      <c r="V1974" s="89"/>
      <c r="W1974" s="89"/>
      <c r="X1974" s="89"/>
      <c r="Y1974" s="91"/>
    </row>
    <row r="1975" spans="1:25" x14ac:dyDescent="0.25">
      <c r="A1975" s="89">
        <v>59395</v>
      </c>
      <c r="B1975" s="90" t="s">
        <v>92</v>
      </c>
      <c r="C1975" s="89" t="s">
        <v>86</v>
      </c>
      <c r="D1975" s="89" t="s">
        <v>2709</v>
      </c>
      <c r="E1975" s="76" t="s">
        <v>122</v>
      </c>
      <c r="F1975" s="76" t="str">
        <f>VLOOKUP(E1975,Lookup!$A$1:$B$68,2,FALSE)</f>
        <v>Integrated Surgery</v>
      </c>
      <c r="G1975" s="89" t="s">
        <v>4302</v>
      </c>
      <c r="H1975" s="76" t="s">
        <v>4904</v>
      </c>
      <c r="I1975" s="76" t="s">
        <v>4303</v>
      </c>
      <c r="J1975" s="91">
        <v>45487</v>
      </c>
      <c r="K1975" s="91">
        <v>45487</v>
      </c>
      <c r="L1975" s="89" t="s">
        <v>4872</v>
      </c>
      <c r="M1975" s="89" t="s">
        <v>6581</v>
      </c>
      <c r="N1975" s="89" t="s">
        <v>6582</v>
      </c>
      <c r="O1975" s="89" t="s">
        <v>135</v>
      </c>
      <c r="P1975" s="89" t="s">
        <v>136</v>
      </c>
      <c r="Q1975" s="89" t="s">
        <v>141</v>
      </c>
      <c r="R1975" s="92" t="s">
        <v>91</v>
      </c>
      <c r="S1975" s="98" t="s">
        <v>99</v>
      </c>
      <c r="T1975" s="89"/>
      <c r="U1975" s="89" t="s">
        <v>2756</v>
      </c>
      <c r="V1975" s="89"/>
      <c r="W1975" s="89"/>
      <c r="X1975" s="89"/>
      <c r="Y1975" s="91"/>
    </row>
    <row r="1976" spans="1:25" x14ac:dyDescent="0.25">
      <c r="A1976" s="89">
        <v>59409</v>
      </c>
      <c r="B1976" s="90" t="s">
        <v>92</v>
      </c>
      <c r="C1976" s="89" t="s">
        <v>86</v>
      </c>
      <c r="D1976" s="89" t="s">
        <v>2719</v>
      </c>
      <c r="E1976" s="76" t="s">
        <v>831</v>
      </c>
      <c r="F1976" s="76" t="str">
        <f>VLOOKUP(E1976,Lookup!$A$1:$B$68,2,FALSE)</f>
        <v>Emergency Flow / ED</v>
      </c>
      <c r="G1976" s="89" t="s">
        <v>2720</v>
      </c>
      <c r="H1976" s="76" t="s">
        <v>4904</v>
      </c>
      <c r="I1976" s="76" t="s">
        <v>3217</v>
      </c>
      <c r="J1976" s="91">
        <v>45487</v>
      </c>
      <c r="K1976" s="91">
        <v>45487</v>
      </c>
      <c r="L1976" s="89"/>
      <c r="M1976" s="89" t="s">
        <v>6583</v>
      </c>
      <c r="N1976" s="89" t="s">
        <v>6584</v>
      </c>
      <c r="O1976" s="89" t="s">
        <v>88</v>
      </c>
      <c r="P1976" s="89" t="s">
        <v>158</v>
      </c>
      <c r="Q1976" s="89" t="s">
        <v>4936</v>
      </c>
      <c r="R1976" s="92" t="s">
        <v>91</v>
      </c>
      <c r="S1976" s="93" t="s">
        <v>91</v>
      </c>
      <c r="T1976" s="89"/>
      <c r="U1976" s="89" t="s">
        <v>3095</v>
      </c>
      <c r="V1976" s="89"/>
      <c r="W1976" s="89"/>
      <c r="X1976" s="89"/>
      <c r="Y1976" s="91"/>
    </row>
    <row r="1977" spans="1:25" x14ac:dyDescent="0.25">
      <c r="A1977" s="89">
        <v>59411</v>
      </c>
      <c r="B1977" s="108" t="s">
        <v>1895</v>
      </c>
      <c r="C1977" s="89" t="s">
        <v>86</v>
      </c>
      <c r="D1977" s="89" t="s">
        <v>2709</v>
      </c>
      <c r="E1977" s="76" t="s">
        <v>122</v>
      </c>
      <c r="F1977" s="76" t="str">
        <f>VLOOKUP(E1977,Lookup!$A$1:$B$68,2,FALSE)</f>
        <v>Integrated Surgery</v>
      </c>
      <c r="G1977" s="89" t="s">
        <v>4855</v>
      </c>
      <c r="H1977" s="76" t="s">
        <v>4904</v>
      </c>
      <c r="I1977" s="76" t="s">
        <v>5132</v>
      </c>
      <c r="J1977" s="91">
        <v>45487</v>
      </c>
      <c r="K1977" s="91">
        <v>45487</v>
      </c>
      <c r="L1977" s="89" t="s">
        <v>4762</v>
      </c>
      <c r="M1977" s="89" t="s">
        <v>6585</v>
      </c>
      <c r="N1977" s="89" t="s">
        <v>6586</v>
      </c>
      <c r="O1977" s="89" t="s">
        <v>115</v>
      </c>
      <c r="P1977" s="89" t="s">
        <v>116</v>
      </c>
      <c r="Q1977" s="89" t="s">
        <v>98</v>
      </c>
      <c r="R1977" s="92" t="s">
        <v>91</v>
      </c>
      <c r="S1977" s="89"/>
      <c r="T1977" s="89"/>
      <c r="U1977" s="89"/>
      <c r="V1977" s="89"/>
      <c r="W1977" s="89"/>
      <c r="X1977" s="89"/>
      <c r="Y1977" s="91"/>
    </row>
    <row r="1978" spans="1:25" x14ac:dyDescent="0.25">
      <c r="A1978" s="89">
        <v>59394</v>
      </c>
      <c r="B1978" s="90" t="s">
        <v>183</v>
      </c>
      <c r="C1978" s="89" t="s">
        <v>86</v>
      </c>
      <c r="D1978" s="89" t="s">
        <v>2819</v>
      </c>
      <c r="E1978" s="76" t="s">
        <v>245</v>
      </c>
      <c r="F1978" s="76" t="str">
        <f>VLOOKUP(E1978,Lookup!$A$1:$B$68,2,FALSE)</f>
        <v>Specialist Surgery</v>
      </c>
      <c r="G1978" s="89" t="s">
        <v>2734</v>
      </c>
      <c r="H1978" s="76" t="s">
        <v>4904</v>
      </c>
      <c r="I1978" s="76" t="s">
        <v>3234</v>
      </c>
      <c r="J1978" s="91">
        <v>45487</v>
      </c>
      <c r="K1978" s="91">
        <v>45487</v>
      </c>
      <c r="L1978" s="89" t="s">
        <v>4792</v>
      </c>
      <c r="M1978" s="89" t="s">
        <v>6587</v>
      </c>
      <c r="N1978" s="89" t="s">
        <v>6588</v>
      </c>
      <c r="O1978" s="89" t="s">
        <v>135</v>
      </c>
      <c r="P1978" s="89" t="s">
        <v>136</v>
      </c>
      <c r="Q1978" s="89" t="s">
        <v>339</v>
      </c>
      <c r="R1978" s="92" t="s">
        <v>91</v>
      </c>
      <c r="S1978" s="93" t="s">
        <v>91</v>
      </c>
      <c r="T1978" s="89"/>
      <c r="U1978" s="89" t="s">
        <v>6589</v>
      </c>
      <c r="V1978" s="89" t="s">
        <v>6590</v>
      </c>
      <c r="W1978" s="89"/>
      <c r="X1978" s="89" t="s">
        <v>6591</v>
      </c>
      <c r="Y1978" s="91"/>
    </row>
    <row r="1979" spans="1:25" x14ac:dyDescent="0.25">
      <c r="A1979" s="89">
        <v>59390</v>
      </c>
      <c r="B1979" s="90" t="s">
        <v>92</v>
      </c>
      <c r="C1979" s="89" t="s">
        <v>86</v>
      </c>
      <c r="D1979" s="89" t="s">
        <v>2719</v>
      </c>
      <c r="E1979" s="76" t="s">
        <v>831</v>
      </c>
      <c r="F1979" s="76" t="str">
        <f>VLOOKUP(E1979,Lookup!$A$1:$B$68,2,FALSE)</f>
        <v>Emergency Flow / ED</v>
      </c>
      <c r="G1979" s="89" t="s">
        <v>2720</v>
      </c>
      <c r="H1979" s="76" t="s">
        <v>4904</v>
      </c>
      <c r="I1979" s="76" t="s">
        <v>3217</v>
      </c>
      <c r="J1979" s="91">
        <v>45487</v>
      </c>
      <c r="K1979" s="91">
        <v>45487</v>
      </c>
      <c r="L1979" s="89" t="s">
        <v>4792</v>
      </c>
      <c r="M1979" s="89" t="s">
        <v>6594</v>
      </c>
      <c r="N1979" s="89" t="s">
        <v>6595</v>
      </c>
      <c r="O1979" s="89" t="s">
        <v>135</v>
      </c>
      <c r="P1979" s="89" t="s">
        <v>136</v>
      </c>
      <c r="Q1979" s="89" t="s">
        <v>141</v>
      </c>
      <c r="R1979" s="94" t="s">
        <v>99</v>
      </c>
      <c r="S1979" s="98" t="s">
        <v>99</v>
      </c>
      <c r="T1979" s="89"/>
      <c r="U1979" s="89" t="s">
        <v>3095</v>
      </c>
      <c r="V1979" s="89"/>
      <c r="W1979" s="89"/>
      <c r="X1979" s="89"/>
      <c r="Y1979" s="91"/>
    </row>
    <row r="1980" spans="1:25" x14ac:dyDescent="0.25">
      <c r="A1980" s="89">
        <v>59407</v>
      </c>
      <c r="B1980" s="90" t="s">
        <v>92</v>
      </c>
      <c r="C1980" s="89" t="s">
        <v>86</v>
      </c>
      <c r="D1980" s="89" t="s">
        <v>2968</v>
      </c>
      <c r="E1980" s="76" t="s">
        <v>1896</v>
      </c>
      <c r="F1980" s="76" t="str">
        <f>VLOOKUP(E1980,Lookup!$A$1:$B$68,2,FALSE)</f>
        <v>Data Quality</v>
      </c>
      <c r="G1980" s="89" t="s">
        <v>2836</v>
      </c>
      <c r="H1980" s="76" t="s">
        <v>4904</v>
      </c>
      <c r="I1980" s="76" t="s">
        <v>3313</v>
      </c>
      <c r="J1980" s="91">
        <v>45487</v>
      </c>
      <c r="K1980" s="91">
        <v>45487</v>
      </c>
      <c r="L1980" s="89"/>
      <c r="M1980" s="89" t="s">
        <v>6596</v>
      </c>
      <c r="N1980" s="89" t="s">
        <v>6597</v>
      </c>
      <c r="O1980" s="89" t="s">
        <v>115</v>
      </c>
      <c r="P1980" s="89" t="s">
        <v>647</v>
      </c>
      <c r="Q1980" s="89" t="s">
        <v>4823</v>
      </c>
      <c r="R1980" s="96" t="s">
        <v>104</v>
      </c>
      <c r="S1980" s="93" t="s">
        <v>91</v>
      </c>
      <c r="T1980" s="101" t="s">
        <v>91</v>
      </c>
      <c r="U1980" s="89" t="s">
        <v>6598</v>
      </c>
      <c r="V1980" s="89" t="s">
        <v>6599</v>
      </c>
      <c r="W1980" s="89"/>
      <c r="X1980" s="89" t="s">
        <v>6600</v>
      </c>
      <c r="Y1980" s="91"/>
    </row>
    <row r="1981" spans="1:25" x14ac:dyDescent="0.25">
      <c r="A1981" s="89">
        <v>59399</v>
      </c>
      <c r="B1981" s="90" t="s">
        <v>92</v>
      </c>
      <c r="C1981" s="89" t="s">
        <v>155</v>
      </c>
      <c r="D1981" s="89" t="s">
        <v>2719</v>
      </c>
      <c r="E1981" s="76" t="s">
        <v>831</v>
      </c>
      <c r="F1981" s="76" t="str">
        <f>VLOOKUP(E1981,Lookup!$A$1:$B$68,2,FALSE)</f>
        <v>Emergency Flow / ED</v>
      </c>
      <c r="G1981" s="89" t="s">
        <v>2720</v>
      </c>
      <c r="H1981" s="76" t="s">
        <v>4904</v>
      </c>
      <c r="I1981" s="76" t="s">
        <v>3217</v>
      </c>
      <c r="J1981" s="91">
        <v>45487</v>
      </c>
      <c r="K1981" s="91">
        <v>45487</v>
      </c>
      <c r="L1981" s="89" t="s">
        <v>5788</v>
      </c>
      <c r="M1981" s="89" t="s">
        <v>6601</v>
      </c>
      <c r="N1981" s="89" t="s">
        <v>6602</v>
      </c>
      <c r="O1981" s="89" t="s">
        <v>192</v>
      </c>
      <c r="P1981" s="89" t="s">
        <v>235</v>
      </c>
      <c r="Q1981" s="89" t="s">
        <v>194</v>
      </c>
      <c r="R1981" s="92" t="s">
        <v>91</v>
      </c>
      <c r="S1981" s="93" t="s">
        <v>91</v>
      </c>
      <c r="T1981" s="89"/>
      <c r="U1981" s="89" t="s">
        <v>3095</v>
      </c>
      <c r="V1981" s="89"/>
      <c r="W1981" s="89"/>
      <c r="X1981" s="89"/>
      <c r="Y1981" s="91"/>
    </row>
    <row r="1982" spans="1:25" x14ac:dyDescent="0.25">
      <c r="A1982" s="89">
        <v>59454</v>
      </c>
      <c r="B1982" s="108" t="s">
        <v>1895</v>
      </c>
      <c r="C1982" s="89" t="s">
        <v>86</v>
      </c>
      <c r="D1982" s="89" t="s">
        <v>2823</v>
      </c>
      <c r="E1982" s="76" t="s">
        <v>1989</v>
      </c>
      <c r="F1982" s="76" t="str">
        <f>VLOOKUP(E1982,Lookup!$A$1:$B$68,2,FALSE)</f>
        <v>Pathology</v>
      </c>
      <c r="G1982" s="89" t="s">
        <v>3498</v>
      </c>
      <c r="H1982" s="76" t="s">
        <v>4923</v>
      </c>
      <c r="I1982" s="76" t="s">
        <v>5921</v>
      </c>
      <c r="J1982" s="91">
        <v>45488</v>
      </c>
      <c r="K1982" s="91">
        <v>45413</v>
      </c>
      <c r="L1982" s="89"/>
      <c r="M1982" s="89" t="s">
        <v>5922</v>
      </c>
      <c r="N1982" s="89" t="s">
        <v>5923</v>
      </c>
      <c r="O1982" s="89" t="s">
        <v>115</v>
      </c>
      <c r="P1982" s="89" t="s">
        <v>116</v>
      </c>
      <c r="Q1982" s="89" t="s">
        <v>315</v>
      </c>
      <c r="R1982" s="96" t="s">
        <v>104</v>
      </c>
      <c r="S1982" s="89"/>
      <c r="T1982" s="89"/>
      <c r="U1982" s="89"/>
      <c r="V1982" s="89"/>
      <c r="W1982" s="89"/>
      <c r="X1982" s="89"/>
      <c r="Y1982" s="91"/>
    </row>
    <row r="1983" spans="1:25" x14ac:dyDescent="0.25">
      <c r="A1983" s="89">
        <v>59451</v>
      </c>
      <c r="B1983" s="108" t="s">
        <v>1895</v>
      </c>
      <c r="C1983" s="89" t="s">
        <v>86</v>
      </c>
      <c r="D1983" s="89" t="s">
        <v>2823</v>
      </c>
      <c r="E1983" s="76" t="s">
        <v>1989</v>
      </c>
      <c r="F1983" s="76" t="str">
        <f>VLOOKUP(E1983,Lookup!$A$1:$B$68,2,FALSE)</f>
        <v>Pathology</v>
      </c>
      <c r="G1983" s="89" t="s">
        <v>2940</v>
      </c>
      <c r="H1983" s="76" t="s">
        <v>4904</v>
      </c>
      <c r="I1983" s="76" t="s">
        <v>3280</v>
      </c>
      <c r="J1983" s="91">
        <v>45488</v>
      </c>
      <c r="K1983" s="91">
        <v>45414</v>
      </c>
      <c r="L1983" s="89"/>
      <c r="M1983" s="89" t="s">
        <v>5924</v>
      </c>
      <c r="N1983" s="89" t="s">
        <v>5925</v>
      </c>
      <c r="O1983" s="89" t="s">
        <v>96</v>
      </c>
      <c r="P1983" s="89" t="s">
        <v>736</v>
      </c>
      <c r="Q1983" s="89" t="s">
        <v>1676</v>
      </c>
      <c r="R1983" s="94" t="s">
        <v>99</v>
      </c>
      <c r="S1983" s="89"/>
      <c r="T1983" s="89"/>
      <c r="U1983" s="89"/>
      <c r="V1983" s="89"/>
      <c r="W1983" s="89"/>
      <c r="X1983" s="89"/>
      <c r="Y1983" s="91"/>
    </row>
    <row r="1984" spans="1:25" x14ac:dyDescent="0.25">
      <c r="A1984" s="89">
        <v>59466</v>
      </c>
      <c r="B1984" s="90" t="s">
        <v>183</v>
      </c>
      <c r="C1984" s="89" t="s">
        <v>125</v>
      </c>
      <c r="D1984" s="89" t="s">
        <v>2819</v>
      </c>
      <c r="E1984" s="76" t="s">
        <v>245</v>
      </c>
      <c r="F1984" s="76" t="str">
        <f>VLOOKUP(E1984,Lookup!$A$1:$B$68,2,FALSE)</f>
        <v>Specialist Surgery</v>
      </c>
      <c r="G1984" s="89" t="s">
        <v>2817</v>
      </c>
      <c r="H1984" s="76" t="s">
        <v>4904</v>
      </c>
      <c r="I1984" s="76" t="s">
        <v>3299</v>
      </c>
      <c r="J1984" s="91">
        <v>45488</v>
      </c>
      <c r="K1984" s="91">
        <v>45432</v>
      </c>
      <c r="L1984" s="89"/>
      <c r="M1984" s="89" t="s">
        <v>5952</v>
      </c>
      <c r="N1984" s="89" t="s">
        <v>5953</v>
      </c>
      <c r="O1984" s="89" t="s">
        <v>4942</v>
      </c>
      <c r="P1984" s="89" t="s">
        <v>354</v>
      </c>
      <c r="Q1984" s="89" t="s">
        <v>355</v>
      </c>
      <c r="R1984" s="92" t="s">
        <v>91</v>
      </c>
      <c r="S1984" s="93" t="s">
        <v>91</v>
      </c>
      <c r="T1984" s="101" t="s">
        <v>91</v>
      </c>
      <c r="U1984" s="89" t="s">
        <v>5954</v>
      </c>
      <c r="V1984" s="89" t="s">
        <v>5955</v>
      </c>
      <c r="W1984" s="89"/>
      <c r="X1984" s="89" t="s">
        <v>5956</v>
      </c>
      <c r="Y1984" s="91"/>
    </row>
    <row r="1985" spans="1:25" x14ac:dyDescent="0.25">
      <c r="A1985" s="89">
        <v>59467</v>
      </c>
      <c r="B1985" s="90" t="s">
        <v>183</v>
      </c>
      <c r="C1985" s="89" t="s">
        <v>125</v>
      </c>
      <c r="D1985" s="89" t="s">
        <v>2819</v>
      </c>
      <c r="E1985" s="76" t="s">
        <v>245</v>
      </c>
      <c r="F1985" s="76" t="str">
        <f>VLOOKUP(E1985,Lookup!$A$1:$B$68,2,FALSE)</f>
        <v>Specialist Surgery</v>
      </c>
      <c r="G1985" s="89" t="s">
        <v>2817</v>
      </c>
      <c r="H1985" s="76" t="s">
        <v>4904</v>
      </c>
      <c r="I1985" s="76" t="s">
        <v>3299</v>
      </c>
      <c r="J1985" s="91">
        <v>45488</v>
      </c>
      <c r="K1985" s="91">
        <v>45440</v>
      </c>
      <c r="L1985" s="89"/>
      <c r="M1985" s="89" t="s">
        <v>5962</v>
      </c>
      <c r="N1985" s="89" t="s">
        <v>5963</v>
      </c>
      <c r="O1985" s="89" t="s">
        <v>4942</v>
      </c>
      <c r="P1985" s="89" t="s">
        <v>354</v>
      </c>
      <c r="Q1985" s="89" t="s">
        <v>355</v>
      </c>
      <c r="R1985" s="92" t="s">
        <v>91</v>
      </c>
      <c r="S1985" s="93" t="s">
        <v>91</v>
      </c>
      <c r="T1985" s="89"/>
      <c r="U1985" s="89" t="s">
        <v>5964</v>
      </c>
      <c r="V1985" s="89" t="s">
        <v>5965</v>
      </c>
      <c r="W1985" s="89"/>
      <c r="X1985" s="89" t="s">
        <v>5966</v>
      </c>
      <c r="Y1985" s="91"/>
    </row>
    <row r="1986" spans="1:25" x14ac:dyDescent="0.25">
      <c r="A1986" s="89">
        <v>59473</v>
      </c>
      <c r="B1986" s="90" t="s">
        <v>183</v>
      </c>
      <c r="C1986" s="89" t="s">
        <v>125</v>
      </c>
      <c r="D1986" s="89" t="s">
        <v>2819</v>
      </c>
      <c r="E1986" s="76" t="s">
        <v>245</v>
      </c>
      <c r="F1986" s="76" t="str">
        <f>VLOOKUP(E1986,Lookup!$A$1:$B$68,2,FALSE)</f>
        <v>Specialist Surgery</v>
      </c>
      <c r="G1986" s="89" t="s">
        <v>2817</v>
      </c>
      <c r="H1986" s="76" t="s">
        <v>4904</v>
      </c>
      <c r="I1986" s="76" t="s">
        <v>3299</v>
      </c>
      <c r="J1986" s="91">
        <v>45488</v>
      </c>
      <c r="K1986" s="91">
        <v>45446</v>
      </c>
      <c r="L1986" s="89"/>
      <c r="M1986" s="89" t="s">
        <v>5971</v>
      </c>
      <c r="N1986" s="89" t="s">
        <v>5972</v>
      </c>
      <c r="O1986" s="89" t="s">
        <v>4942</v>
      </c>
      <c r="P1986" s="89" t="s">
        <v>354</v>
      </c>
      <c r="Q1986" s="89" t="s">
        <v>355</v>
      </c>
      <c r="R1986" s="92" t="s">
        <v>91</v>
      </c>
      <c r="S1986" s="93" t="s">
        <v>91</v>
      </c>
      <c r="T1986" s="101" t="s">
        <v>91</v>
      </c>
      <c r="U1986" s="89" t="s">
        <v>5973</v>
      </c>
      <c r="V1986" s="89" t="s">
        <v>5974</v>
      </c>
      <c r="W1986" s="89"/>
      <c r="X1986" s="89" t="s">
        <v>5975</v>
      </c>
      <c r="Y1986" s="91"/>
    </row>
    <row r="1987" spans="1:25" x14ac:dyDescent="0.25">
      <c r="A1987" s="89">
        <v>59478</v>
      </c>
      <c r="B1987" s="90" t="s">
        <v>183</v>
      </c>
      <c r="C1987" s="89" t="s">
        <v>125</v>
      </c>
      <c r="D1987" s="89" t="s">
        <v>2819</v>
      </c>
      <c r="E1987" s="76" t="s">
        <v>245</v>
      </c>
      <c r="F1987" s="76" t="str">
        <f>VLOOKUP(E1987,Lookup!$A$1:$B$68,2,FALSE)</f>
        <v>Specialist Surgery</v>
      </c>
      <c r="G1987" s="89" t="s">
        <v>2817</v>
      </c>
      <c r="H1987" s="76" t="s">
        <v>4904</v>
      </c>
      <c r="I1987" s="76" t="s">
        <v>3299</v>
      </c>
      <c r="J1987" s="91">
        <v>45488</v>
      </c>
      <c r="K1987" s="91">
        <v>45453</v>
      </c>
      <c r="L1987" s="89"/>
      <c r="M1987" s="89" t="s">
        <v>5991</v>
      </c>
      <c r="N1987" s="89" t="s">
        <v>5992</v>
      </c>
      <c r="O1987" s="89" t="s">
        <v>4942</v>
      </c>
      <c r="P1987" s="89" t="s">
        <v>354</v>
      </c>
      <c r="Q1987" s="89" t="s">
        <v>355</v>
      </c>
      <c r="R1987" s="92" t="s">
        <v>91</v>
      </c>
      <c r="S1987" s="93" t="s">
        <v>91</v>
      </c>
      <c r="T1987" s="101" t="s">
        <v>91</v>
      </c>
      <c r="U1987" s="89" t="s">
        <v>5964</v>
      </c>
      <c r="V1987" s="89" t="s">
        <v>5993</v>
      </c>
      <c r="W1987" s="89"/>
      <c r="X1987" s="89" t="s">
        <v>5994</v>
      </c>
      <c r="Y1987" s="91"/>
    </row>
    <row r="1988" spans="1:25" x14ac:dyDescent="0.25">
      <c r="A1988" s="89">
        <v>59502</v>
      </c>
      <c r="B1988" s="108" t="s">
        <v>1895</v>
      </c>
      <c r="C1988" s="89" t="s">
        <v>86</v>
      </c>
      <c r="D1988" s="89" t="s">
        <v>2864</v>
      </c>
      <c r="E1988" s="76" t="s">
        <v>184</v>
      </c>
      <c r="F1988" s="76" t="str">
        <f>VLOOKUP(E1988,Lookup!$A$1:$B$68,2,FALSE)</f>
        <v>Radiology</v>
      </c>
      <c r="G1988" s="89" t="s">
        <v>6430</v>
      </c>
      <c r="H1988" s="76" t="s">
        <v>4923</v>
      </c>
      <c r="I1988" s="76" t="s">
        <v>6431</v>
      </c>
      <c r="J1988" s="91">
        <v>45488</v>
      </c>
      <c r="K1988" s="91">
        <v>45483</v>
      </c>
      <c r="L1988" s="89"/>
      <c r="M1988" s="89" t="s">
        <v>6432</v>
      </c>
      <c r="N1988" s="89" t="s">
        <v>6433</v>
      </c>
      <c r="O1988" s="89" t="s">
        <v>96</v>
      </c>
      <c r="P1988" s="89" t="s">
        <v>97</v>
      </c>
      <c r="Q1988" s="89" t="s">
        <v>479</v>
      </c>
      <c r="R1988" s="92" t="s">
        <v>91</v>
      </c>
      <c r="S1988" s="89"/>
      <c r="T1988" s="89"/>
      <c r="U1988" s="89"/>
      <c r="V1988" s="89"/>
      <c r="W1988" s="89"/>
      <c r="X1988" s="89"/>
      <c r="Y1988" s="91"/>
    </row>
    <row r="1989" spans="1:25" x14ac:dyDescent="0.25">
      <c r="A1989" s="89">
        <v>59444</v>
      </c>
      <c r="B1989" s="90" t="s">
        <v>92</v>
      </c>
      <c r="C1989" s="89" t="s">
        <v>86</v>
      </c>
      <c r="D1989" s="89" t="s">
        <v>2856</v>
      </c>
      <c r="E1989" s="76" t="s">
        <v>106</v>
      </c>
      <c r="F1989" s="76" t="str">
        <f>VLOOKUP(E1989,Lookup!$A$1:$B$68,2,FALSE)</f>
        <v>Integrated Surgery</v>
      </c>
      <c r="G1989" s="89" t="s">
        <v>2949</v>
      </c>
      <c r="H1989" s="76" t="s">
        <v>4904</v>
      </c>
      <c r="I1989" s="76" t="s">
        <v>3271</v>
      </c>
      <c r="J1989" s="91">
        <v>45488</v>
      </c>
      <c r="K1989" s="91">
        <v>45485</v>
      </c>
      <c r="L1989" s="89" t="s">
        <v>4762</v>
      </c>
      <c r="M1989" s="89" t="s">
        <v>6524</v>
      </c>
      <c r="N1989" s="89" t="s">
        <v>6525</v>
      </c>
      <c r="O1989" s="89" t="s">
        <v>1197</v>
      </c>
      <c r="P1989" s="89" t="s">
        <v>1198</v>
      </c>
      <c r="Q1989" s="89" t="s">
        <v>98</v>
      </c>
      <c r="R1989" s="96" t="s">
        <v>104</v>
      </c>
      <c r="S1989" s="98" t="s">
        <v>99</v>
      </c>
      <c r="T1989" s="89"/>
      <c r="U1989" s="89" t="s">
        <v>6526</v>
      </c>
      <c r="V1989" s="89"/>
      <c r="W1989" s="89"/>
      <c r="X1989" s="89"/>
      <c r="Y1989" s="91"/>
    </row>
    <row r="1990" spans="1:25" x14ac:dyDescent="0.25">
      <c r="A1990" s="89">
        <v>59479</v>
      </c>
      <c r="B1990" s="108" t="s">
        <v>1895</v>
      </c>
      <c r="C1990" s="89" t="s">
        <v>86</v>
      </c>
      <c r="D1990" s="89" t="s">
        <v>2823</v>
      </c>
      <c r="E1990" s="76" t="s">
        <v>1989</v>
      </c>
      <c r="F1990" s="76" t="str">
        <f>VLOOKUP(E1990,Lookup!$A$1:$B$68,2,FALSE)</f>
        <v>Pathology</v>
      </c>
      <c r="G1990" s="89" t="s">
        <v>2814</v>
      </c>
      <c r="H1990" s="76" t="s">
        <v>4904</v>
      </c>
      <c r="I1990" s="76" t="s">
        <v>3301</v>
      </c>
      <c r="J1990" s="91">
        <v>45488</v>
      </c>
      <c r="K1990" s="91">
        <v>45485</v>
      </c>
      <c r="L1990" s="89" t="s">
        <v>4975</v>
      </c>
      <c r="M1990" s="89" t="s">
        <v>6529</v>
      </c>
      <c r="N1990" s="89" t="s">
        <v>6530</v>
      </c>
      <c r="O1990" s="89" t="s">
        <v>96</v>
      </c>
      <c r="P1990" s="89" t="s">
        <v>736</v>
      </c>
      <c r="Q1990" s="89" t="s">
        <v>996</v>
      </c>
      <c r="R1990" s="96" t="s">
        <v>104</v>
      </c>
      <c r="S1990" s="89"/>
      <c r="T1990" s="89"/>
      <c r="U1990" s="89"/>
      <c r="V1990" s="89"/>
      <c r="W1990" s="89"/>
      <c r="X1990" s="89"/>
      <c r="Y1990" s="91"/>
    </row>
    <row r="1991" spans="1:25" x14ac:dyDescent="0.25">
      <c r="A1991" s="89">
        <v>59446</v>
      </c>
      <c r="B1991" s="90" t="s">
        <v>92</v>
      </c>
      <c r="C1991" s="89" t="s">
        <v>86</v>
      </c>
      <c r="D1991" s="89" t="s">
        <v>2811</v>
      </c>
      <c r="E1991" s="76" t="s">
        <v>204</v>
      </c>
      <c r="F1991" s="76" t="str">
        <f>VLOOKUP(E1991,Lookup!$A$1:$B$68,2,FALSE)</f>
        <v>Medicine</v>
      </c>
      <c r="G1991" s="89" t="s">
        <v>2812</v>
      </c>
      <c r="H1991" s="76" t="s">
        <v>4904</v>
      </c>
      <c r="I1991" s="76" t="s">
        <v>3231</v>
      </c>
      <c r="J1991" s="91">
        <v>45488</v>
      </c>
      <c r="K1991" s="91">
        <v>45485</v>
      </c>
      <c r="L1991" s="89" t="s">
        <v>4755</v>
      </c>
      <c r="M1991" s="89" t="s">
        <v>6538</v>
      </c>
      <c r="N1991" s="89" t="s">
        <v>3007</v>
      </c>
      <c r="O1991" s="89" t="s">
        <v>127</v>
      </c>
      <c r="P1991" s="89" t="s">
        <v>145</v>
      </c>
      <c r="Q1991" s="89" t="s">
        <v>149</v>
      </c>
      <c r="R1991" s="92" t="s">
        <v>91</v>
      </c>
      <c r="S1991" s="93" t="s">
        <v>91</v>
      </c>
      <c r="T1991" s="89"/>
      <c r="U1991" s="89" t="s">
        <v>6539</v>
      </c>
      <c r="V1991" s="89"/>
      <c r="W1991" s="89"/>
      <c r="X1991" s="89"/>
      <c r="Y1991" s="91"/>
    </row>
    <row r="1992" spans="1:25" x14ac:dyDescent="0.25">
      <c r="A1992" s="89">
        <v>59460</v>
      </c>
      <c r="B1992" s="90" t="s">
        <v>92</v>
      </c>
      <c r="C1992" s="89" t="s">
        <v>86</v>
      </c>
      <c r="D1992" s="89" t="s">
        <v>2714</v>
      </c>
      <c r="E1992" s="76" t="s">
        <v>1426</v>
      </c>
      <c r="F1992" s="76" t="str">
        <f>VLOOKUP(E1992,Lookup!$A$1:$B$68,2,FALSE)</f>
        <v>Specialist Surgery</v>
      </c>
      <c r="G1992" s="89" t="s">
        <v>2715</v>
      </c>
      <c r="H1992" s="76" t="s">
        <v>4904</v>
      </c>
      <c r="I1992" s="76" t="s">
        <v>3262</v>
      </c>
      <c r="J1992" s="91">
        <v>45488</v>
      </c>
      <c r="K1992" s="91">
        <v>45487</v>
      </c>
      <c r="L1992" s="89" t="s">
        <v>4841</v>
      </c>
      <c r="M1992" s="89" t="s">
        <v>6570</v>
      </c>
      <c r="N1992" s="89" t="s">
        <v>6571</v>
      </c>
      <c r="O1992" s="89" t="s">
        <v>210</v>
      </c>
      <c r="P1992" s="89" t="s">
        <v>243</v>
      </c>
      <c r="Q1992" s="89" t="s">
        <v>270</v>
      </c>
      <c r="R1992" s="96" t="s">
        <v>104</v>
      </c>
      <c r="S1992" s="93" t="s">
        <v>91</v>
      </c>
      <c r="T1992" s="89"/>
      <c r="U1992" s="89" t="s">
        <v>3034</v>
      </c>
      <c r="V1992" s="89"/>
      <c r="W1992" s="89"/>
      <c r="X1992" s="89"/>
      <c r="Y1992" s="91"/>
    </row>
    <row r="1993" spans="1:25" x14ac:dyDescent="0.25">
      <c r="A1993" s="89">
        <v>59497</v>
      </c>
      <c r="B1993" s="108" t="s">
        <v>1895</v>
      </c>
      <c r="C1993" s="89" t="s">
        <v>86</v>
      </c>
      <c r="D1993" s="89" t="s">
        <v>2709</v>
      </c>
      <c r="E1993" s="76" t="s">
        <v>122</v>
      </c>
      <c r="F1993" s="76" t="str">
        <f>VLOOKUP(E1993,Lookup!$A$1:$B$68,2,FALSE)</f>
        <v>Integrated Surgery</v>
      </c>
      <c r="G1993" s="89" t="s">
        <v>4855</v>
      </c>
      <c r="H1993" s="76" t="s">
        <v>4904</v>
      </c>
      <c r="I1993" s="76" t="s">
        <v>5132</v>
      </c>
      <c r="J1993" s="91">
        <v>45488</v>
      </c>
      <c r="K1993" s="91">
        <v>45487</v>
      </c>
      <c r="L1993" s="89"/>
      <c r="M1993" s="89" t="s">
        <v>6592</v>
      </c>
      <c r="N1993" s="89" t="s">
        <v>6593</v>
      </c>
      <c r="O1993" s="89" t="s">
        <v>88</v>
      </c>
      <c r="P1993" s="89" t="s">
        <v>229</v>
      </c>
      <c r="Q1993" s="89" t="s">
        <v>4927</v>
      </c>
      <c r="R1993" s="92" t="s">
        <v>91</v>
      </c>
      <c r="S1993" s="89"/>
      <c r="T1993" s="89"/>
      <c r="U1993" s="89"/>
      <c r="V1993" s="89"/>
      <c r="W1993" s="89"/>
      <c r="X1993" s="89"/>
      <c r="Y1993" s="91"/>
    </row>
    <row r="1994" spans="1:25" x14ac:dyDescent="0.25">
      <c r="A1994" s="89">
        <v>59439</v>
      </c>
      <c r="B1994" s="90" t="s">
        <v>92</v>
      </c>
      <c r="C1994" s="89" t="s">
        <v>86</v>
      </c>
      <c r="D1994" s="89" t="s">
        <v>2714</v>
      </c>
      <c r="E1994" s="76" t="s">
        <v>1426</v>
      </c>
      <c r="F1994" s="76" t="str">
        <f>VLOOKUP(E1994,Lookup!$A$1:$B$68,2,FALSE)</f>
        <v>Specialist Surgery</v>
      </c>
      <c r="G1994" s="89" t="s">
        <v>2715</v>
      </c>
      <c r="H1994" s="76" t="s">
        <v>4904</v>
      </c>
      <c r="I1994" s="76" t="s">
        <v>3262</v>
      </c>
      <c r="J1994" s="91">
        <v>45488</v>
      </c>
      <c r="K1994" s="91">
        <v>45487</v>
      </c>
      <c r="L1994" s="89" t="s">
        <v>4782</v>
      </c>
      <c r="M1994" s="89" t="s">
        <v>6603</v>
      </c>
      <c r="N1994" s="89" t="s">
        <v>6604</v>
      </c>
      <c r="O1994" s="89" t="s">
        <v>176</v>
      </c>
      <c r="P1994" s="89" t="s">
        <v>177</v>
      </c>
      <c r="Q1994" s="89" t="s">
        <v>6605</v>
      </c>
      <c r="R1994" s="94" t="s">
        <v>99</v>
      </c>
      <c r="S1994" s="98" t="s">
        <v>99</v>
      </c>
      <c r="T1994" s="89"/>
      <c r="U1994" s="89" t="s">
        <v>6606</v>
      </c>
      <c r="V1994" s="89"/>
      <c r="W1994" s="89"/>
      <c r="X1994" s="89"/>
      <c r="Y1994" s="91"/>
    </row>
    <row r="1995" spans="1:25" x14ac:dyDescent="0.25">
      <c r="A1995" s="89">
        <v>59490</v>
      </c>
      <c r="B1995" s="108" t="s">
        <v>1895</v>
      </c>
      <c r="C1995" s="89" t="s">
        <v>86</v>
      </c>
      <c r="D1995" s="89" t="s">
        <v>2730</v>
      </c>
      <c r="E1995" s="76" t="s">
        <v>861</v>
      </c>
      <c r="F1995" s="76" t="str">
        <f>VLOOKUP(E1995,Lookup!$A$1:$B$68,2,FALSE)</f>
        <v>Radiology</v>
      </c>
      <c r="G1995" s="89" t="s">
        <v>2815</v>
      </c>
      <c r="H1995" s="76" t="s">
        <v>4904</v>
      </c>
      <c r="I1995" s="76" t="s">
        <v>3235</v>
      </c>
      <c r="J1995" s="91">
        <v>45488</v>
      </c>
      <c r="K1995" s="91">
        <v>45488</v>
      </c>
      <c r="L1995" s="89" t="s">
        <v>4805</v>
      </c>
      <c r="M1995" s="89" t="s">
        <v>6609</v>
      </c>
      <c r="N1995" s="89" t="s">
        <v>6610</v>
      </c>
      <c r="O1995" s="89" t="s">
        <v>131</v>
      </c>
      <c r="P1995" s="89" t="s">
        <v>132</v>
      </c>
      <c r="Q1995" s="89" t="s">
        <v>1834</v>
      </c>
      <c r="R1995" s="94" t="s">
        <v>99</v>
      </c>
      <c r="S1995" s="89"/>
      <c r="T1995" s="89"/>
      <c r="U1995" s="89"/>
      <c r="V1995" s="89"/>
      <c r="W1995" s="89"/>
      <c r="X1995" s="89"/>
      <c r="Y1995" s="91"/>
    </row>
    <row r="1996" spans="1:25" x14ac:dyDescent="0.25">
      <c r="A1996" s="89">
        <v>59488</v>
      </c>
      <c r="B1996" s="90" t="s">
        <v>183</v>
      </c>
      <c r="C1996" s="89" t="s">
        <v>86</v>
      </c>
      <c r="D1996" s="89" t="s">
        <v>2726</v>
      </c>
      <c r="E1996" s="76" t="s">
        <v>138</v>
      </c>
      <c r="F1996" s="76" t="str">
        <f>VLOOKUP(E1996,Lookup!$A$1:$B$68,2,FALSE)</f>
        <v>Specialist Surgery</v>
      </c>
      <c r="G1996" s="89" t="s">
        <v>2727</v>
      </c>
      <c r="H1996" s="76" t="s">
        <v>4904</v>
      </c>
      <c r="I1996" s="76" t="s">
        <v>3257</v>
      </c>
      <c r="J1996" s="91">
        <v>45488</v>
      </c>
      <c r="K1996" s="91">
        <v>45488</v>
      </c>
      <c r="L1996" s="89" t="s">
        <v>4752</v>
      </c>
      <c r="M1996" s="89" t="s">
        <v>6611</v>
      </c>
      <c r="N1996" s="89" t="s">
        <v>6612</v>
      </c>
      <c r="O1996" s="89" t="s">
        <v>135</v>
      </c>
      <c r="P1996" s="89" t="s">
        <v>278</v>
      </c>
      <c r="Q1996" s="89" t="s">
        <v>856</v>
      </c>
      <c r="R1996" s="92" t="s">
        <v>91</v>
      </c>
      <c r="S1996" s="93" t="s">
        <v>91</v>
      </c>
      <c r="T1996" s="105" t="s">
        <v>99</v>
      </c>
      <c r="U1996" s="89" t="s">
        <v>6613</v>
      </c>
      <c r="V1996" s="89" t="s">
        <v>6614</v>
      </c>
      <c r="W1996" s="89"/>
      <c r="X1996" s="89" t="s">
        <v>6615</v>
      </c>
      <c r="Y1996" s="91"/>
    </row>
    <row r="1997" spans="1:25" x14ac:dyDescent="0.25">
      <c r="A1997" s="89">
        <v>59480</v>
      </c>
      <c r="B1997" s="90" t="s">
        <v>85</v>
      </c>
      <c r="C1997" s="89" t="s">
        <v>86</v>
      </c>
      <c r="D1997" s="89" t="s">
        <v>2747</v>
      </c>
      <c r="E1997" s="76" t="s">
        <v>977</v>
      </c>
      <c r="F1997" s="76" t="str">
        <f>VLOOKUP(E1997,Lookup!$A$1:$B$68,2,FALSE)</f>
        <v>Medicine</v>
      </c>
      <c r="G1997" s="89" t="s">
        <v>6618</v>
      </c>
      <c r="H1997" s="76" t="s">
        <v>4923</v>
      </c>
      <c r="I1997" s="76" t="s">
        <v>6619</v>
      </c>
      <c r="J1997" s="91">
        <v>45488</v>
      </c>
      <c r="K1997" s="91">
        <v>45488</v>
      </c>
      <c r="L1997" s="89" t="s">
        <v>4762</v>
      </c>
      <c r="M1997" s="89" t="s">
        <v>6620</v>
      </c>
      <c r="N1997" s="89" t="s">
        <v>6621</v>
      </c>
      <c r="O1997" s="89" t="s">
        <v>139</v>
      </c>
      <c r="P1997" s="89" t="s">
        <v>143</v>
      </c>
      <c r="Q1997" s="89" t="s">
        <v>269</v>
      </c>
      <c r="R1997" s="94" t="s">
        <v>99</v>
      </c>
      <c r="S1997" s="89"/>
      <c r="T1997" s="89"/>
      <c r="U1997" s="89"/>
      <c r="V1997" s="89"/>
      <c r="W1997" s="89"/>
      <c r="X1997" s="89"/>
      <c r="Y1997" s="91"/>
    </row>
    <row r="1998" spans="1:25" x14ac:dyDescent="0.25">
      <c r="A1998" s="89">
        <v>59494</v>
      </c>
      <c r="B1998" s="90" t="s">
        <v>183</v>
      </c>
      <c r="C1998" s="89" t="s">
        <v>86</v>
      </c>
      <c r="D1998" s="89" t="s">
        <v>2716</v>
      </c>
      <c r="E1998" s="76" t="s">
        <v>87</v>
      </c>
      <c r="F1998" s="76" t="str">
        <f>VLOOKUP(E1998,Lookup!$A$1:$B$68,2,FALSE)</f>
        <v>Integrated Surgery</v>
      </c>
      <c r="G1998" s="89" t="s">
        <v>2745</v>
      </c>
      <c r="H1998" s="76" t="s">
        <v>4904</v>
      </c>
      <c r="I1998" s="76" t="s">
        <v>3279</v>
      </c>
      <c r="J1998" s="91">
        <v>45488</v>
      </c>
      <c r="K1998" s="91">
        <v>45488</v>
      </c>
      <c r="L1998" s="89"/>
      <c r="M1998" s="89" t="s">
        <v>6622</v>
      </c>
      <c r="N1998" s="89" t="s">
        <v>6623</v>
      </c>
      <c r="O1998" s="89" t="s">
        <v>88</v>
      </c>
      <c r="P1998" s="89" t="s">
        <v>229</v>
      </c>
      <c r="Q1998" s="89" t="s">
        <v>4927</v>
      </c>
      <c r="R1998" s="92" t="s">
        <v>91</v>
      </c>
      <c r="S1998" s="93" t="s">
        <v>91</v>
      </c>
      <c r="T1998" s="101" t="s">
        <v>91</v>
      </c>
      <c r="U1998" s="89" t="s">
        <v>6624</v>
      </c>
      <c r="V1998" s="89" t="s">
        <v>6625</v>
      </c>
      <c r="W1998" s="89"/>
      <c r="X1998" s="89" t="s">
        <v>6626</v>
      </c>
      <c r="Y1998" s="91"/>
    </row>
    <row r="1999" spans="1:25" x14ac:dyDescent="0.25">
      <c r="A1999" s="89">
        <v>59455</v>
      </c>
      <c r="B1999" s="90" t="s">
        <v>92</v>
      </c>
      <c r="C1999" s="89" t="s">
        <v>86</v>
      </c>
      <c r="D1999" s="89" t="s">
        <v>2723</v>
      </c>
      <c r="E1999" s="76" t="s">
        <v>36</v>
      </c>
      <c r="F1999" s="76" t="str">
        <f>VLOOKUP(E1999,Lookup!$A$1:$B$68,2,FALSE)</f>
        <v>Emergency Flow / ED</v>
      </c>
      <c r="G1999" s="89" t="s">
        <v>2724</v>
      </c>
      <c r="H1999" s="76" t="s">
        <v>4904</v>
      </c>
      <c r="I1999" s="76" t="s">
        <v>36</v>
      </c>
      <c r="J1999" s="91">
        <v>45488</v>
      </c>
      <c r="K1999" s="91">
        <v>45488</v>
      </c>
      <c r="L1999" s="89" t="s">
        <v>5663</v>
      </c>
      <c r="M1999" s="89" t="s">
        <v>6627</v>
      </c>
      <c r="N1999" s="89" t="s">
        <v>417</v>
      </c>
      <c r="O1999" s="89" t="s">
        <v>127</v>
      </c>
      <c r="P1999" s="89" t="s">
        <v>145</v>
      </c>
      <c r="Q1999" s="89" t="s">
        <v>149</v>
      </c>
      <c r="R1999" s="92" t="s">
        <v>91</v>
      </c>
      <c r="S1999" s="93" t="s">
        <v>91</v>
      </c>
      <c r="T1999" s="89"/>
      <c r="U1999" s="89" t="s">
        <v>6628</v>
      </c>
      <c r="V1999" s="89"/>
      <c r="W1999" s="89"/>
      <c r="X1999" s="89"/>
      <c r="Y1999" s="91"/>
    </row>
    <row r="2000" spans="1:25" x14ac:dyDescent="0.25">
      <c r="A2000" s="89">
        <v>59435</v>
      </c>
      <c r="B2000" s="90" t="s">
        <v>92</v>
      </c>
      <c r="C2000" s="89" t="s">
        <v>86</v>
      </c>
      <c r="D2000" s="89" t="s">
        <v>2714</v>
      </c>
      <c r="E2000" s="76" t="s">
        <v>1426</v>
      </c>
      <c r="F2000" s="76" t="str">
        <f>VLOOKUP(E2000,Lookup!$A$1:$B$68,2,FALSE)</f>
        <v>Specialist Surgery</v>
      </c>
      <c r="G2000" s="89" t="s">
        <v>2715</v>
      </c>
      <c r="H2000" s="76" t="s">
        <v>4904</v>
      </c>
      <c r="I2000" s="76" t="s">
        <v>3262</v>
      </c>
      <c r="J2000" s="91">
        <v>45488</v>
      </c>
      <c r="K2000" s="91">
        <v>45488</v>
      </c>
      <c r="L2000" s="89" t="s">
        <v>4876</v>
      </c>
      <c r="M2000" s="89" t="s">
        <v>6629</v>
      </c>
      <c r="N2000" s="89" t="s">
        <v>6630</v>
      </c>
      <c r="O2000" s="89" t="s">
        <v>150</v>
      </c>
      <c r="P2000" s="89" t="s">
        <v>151</v>
      </c>
      <c r="Q2000" s="89" t="s">
        <v>739</v>
      </c>
      <c r="R2000" s="94" t="s">
        <v>99</v>
      </c>
      <c r="S2000" s="100" t="s">
        <v>104</v>
      </c>
      <c r="T2000" s="89"/>
      <c r="U2000" s="89" t="s">
        <v>6631</v>
      </c>
      <c r="V2000" s="89"/>
      <c r="W2000" s="89"/>
      <c r="X2000" s="89"/>
      <c r="Y2000" s="91"/>
    </row>
    <row r="2001" spans="1:25" x14ac:dyDescent="0.25">
      <c r="A2001" s="89">
        <v>59461</v>
      </c>
      <c r="B2001" s="90" t="s">
        <v>92</v>
      </c>
      <c r="C2001" s="89" t="s">
        <v>86</v>
      </c>
      <c r="D2001" s="89" t="s">
        <v>2719</v>
      </c>
      <c r="E2001" s="76" t="s">
        <v>831</v>
      </c>
      <c r="F2001" s="76" t="str">
        <f>VLOOKUP(E2001,Lookup!$A$1:$B$68,2,FALSE)</f>
        <v>Emergency Flow / ED</v>
      </c>
      <c r="G2001" s="89" t="s">
        <v>2720</v>
      </c>
      <c r="H2001" s="76" t="s">
        <v>4904</v>
      </c>
      <c r="I2001" s="76" t="s">
        <v>3217</v>
      </c>
      <c r="J2001" s="91">
        <v>45488</v>
      </c>
      <c r="K2001" s="91">
        <v>45488</v>
      </c>
      <c r="L2001" s="89" t="s">
        <v>4794</v>
      </c>
      <c r="M2001" s="89" t="s">
        <v>6634</v>
      </c>
      <c r="N2001" s="89" t="s">
        <v>6635</v>
      </c>
      <c r="O2001" s="89" t="s">
        <v>88</v>
      </c>
      <c r="P2001" s="89" t="s">
        <v>158</v>
      </c>
      <c r="Q2001" s="89" t="s">
        <v>89</v>
      </c>
      <c r="R2001" s="92" t="s">
        <v>91</v>
      </c>
      <c r="S2001" s="93" t="s">
        <v>91</v>
      </c>
      <c r="T2001" s="89"/>
      <c r="U2001" s="89" t="s">
        <v>3095</v>
      </c>
      <c r="V2001" s="89"/>
      <c r="W2001" s="89"/>
      <c r="X2001" s="89"/>
      <c r="Y2001" s="91"/>
    </row>
    <row r="2002" spans="1:25" x14ac:dyDescent="0.25">
      <c r="A2002" s="89">
        <v>59448</v>
      </c>
      <c r="B2002" s="90" t="s">
        <v>92</v>
      </c>
      <c r="C2002" s="89" t="s">
        <v>86</v>
      </c>
      <c r="D2002" s="89" t="s">
        <v>2746</v>
      </c>
      <c r="E2002" s="76" t="s">
        <v>110</v>
      </c>
      <c r="F2002" s="76" t="str">
        <f>VLOOKUP(E2002,Lookup!$A$1:$B$68,2,FALSE)</f>
        <v>Medicine</v>
      </c>
      <c r="G2002" s="89" t="s">
        <v>2707</v>
      </c>
      <c r="H2002" s="76" t="s">
        <v>4904</v>
      </c>
      <c r="I2002" s="76" t="s">
        <v>3260</v>
      </c>
      <c r="J2002" s="91">
        <v>45488</v>
      </c>
      <c r="K2002" s="91">
        <v>45488</v>
      </c>
      <c r="L2002" s="89"/>
      <c r="M2002" s="89" t="s">
        <v>6636</v>
      </c>
      <c r="N2002" s="89" t="s">
        <v>2316</v>
      </c>
      <c r="O2002" s="89" t="s">
        <v>127</v>
      </c>
      <c r="P2002" s="89" t="s">
        <v>145</v>
      </c>
      <c r="Q2002" s="89" t="s">
        <v>149</v>
      </c>
      <c r="R2002" s="92" t="s">
        <v>91</v>
      </c>
      <c r="S2002" s="93" t="s">
        <v>91</v>
      </c>
      <c r="T2002" s="89"/>
      <c r="U2002" s="89" t="s">
        <v>3095</v>
      </c>
      <c r="V2002" s="89"/>
      <c r="W2002" s="89"/>
      <c r="X2002" s="89"/>
      <c r="Y2002" s="91"/>
    </row>
    <row r="2003" spans="1:25" x14ac:dyDescent="0.25">
      <c r="A2003" s="89">
        <v>59453</v>
      </c>
      <c r="B2003" s="90" t="s">
        <v>92</v>
      </c>
      <c r="C2003" s="89" t="s">
        <v>125</v>
      </c>
      <c r="D2003" s="89" t="s">
        <v>2719</v>
      </c>
      <c r="E2003" s="76" t="s">
        <v>831</v>
      </c>
      <c r="F2003" s="76" t="str">
        <f>VLOOKUP(E2003,Lookup!$A$1:$B$68,2,FALSE)</f>
        <v>Emergency Flow / ED</v>
      </c>
      <c r="G2003" s="89" t="s">
        <v>2720</v>
      </c>
      <c r="H2003" s="76" t="s">
        <v>4904</v>
      </c>
      <c r="I2003" s="76" t="s">
        <v>3217</v>
      </c>
      <c r="J2003" s="91">
        <v>45488</v>
      </c>
      <c r="K2003" s="91">
        <v>45488</v>
      </c>
      <c r="L2003" s="89" t="s">
        <v>4824</v>
      </c>
      <c r="M2003" s="89" t="s">
        <v>6637</v>
      </c>
      <c r="N2003" s="89" t="s">
        <v>6638</v>
      </c>
      <c r="O2003" s="89" t="s">
        <v>4942</v>
      </c>
      <c r="P2003" s="89" t="s">
        <v>354</v>
      </c>
      <c r="Q2003" s="89" t="s">
        <v>355</v>
      </c>
      <c r="R2003" s="96" t="s">
        <v>104</v>
      </c>
      <c r="S2003" s="100" t="s">
        <v>104</v>
      </c>
      <c r="T2003" s="89"/>
      <c r="U2003" s="89" t="s">
        <v>3095</v>
      </c>
      <c r="V2003" s="89"/>
      <c r="W2003" s="89"/>
      <c r="X2003" s="89"/>
      <c r="Y2003" s="91"/>
    </row>
    <row r="2004" spans="1:25" x14ac:dyDescent="0.25">
      <c r="A2004" s="89">
        <v>59470</v>
      </c>
      <c r="B2004" s="90" t="s">
        <v>183</v>
      </c>
      <c r="C2004" s="89" t="s">
        <v>86</v>
      </c>
      <c r="D2004" s="89" t="s">
        <v>2721</v>
      </c>
      <c r="E2004" s="76" t="s">
        <v>100</v>
      </c>
      <c r="F2004" s="76" t="str">
        <f>VLOOKUP(E2004,Lookup!$A$1:$B$68,2,FALSE)</f>
        <v>Specialist Surgery</v>
      </c>
      <c r="G2004" s="89" t="s">
        <v>2728</v>
      </c>
      <c r="H2004" s="76" t="s">
        <v>4904</v>
      </c>
      <c r="I2004" s="76" t="s">
        <v>3255</v>
      </c>
      <c r="J2004" s="91">
        <v>45488</v>
      </c>
      <c r="K2004" s="91">
        <v>45488</v>
      </c>
      <c r="L2004" s="89"/>
      <c r="M2004" s="89" t="s">
        <v>6639</v>
      </c>
      <c r="N2004" s="89" t="s">
        <v>6640</v>
      </c>
      <c r="O2004" s="89" t="s">
        <v>176</v>
      </c>
      <c r="P2004" s="89" t="s">
        <v>195</v>
      </c>
      <c r="Q2004" s="89" t="s">
        <v>196</v>
      </c>
      <c r="R2004" s="94" t="s">
        <v>99</v>
      </c>
      <c r="S2004" s="98" t="s">
        <v>99</v>
      </c>
      <c r="T2004" s="101" t="s">
        <v>91</v>
      </c>
      <c r="U2004" s="89" t="s">
        <v>6641</v>
      </c>
      <c r="V2004" s="89" t="s">
        <v>6642</v>
      </c>
      <c r="W2004" s="89"/>
      <c r="X2004" s="89" t="s">
        <v>6643</v>
      </c>
      <c r="Y2004" s="91"/>
    </row>
    <row r="2005" spans="1:25" x14ac:dyDescent="0.25">
      <c r="A2005" s="89">
        <v>59496</v>
      </c>
      <c r="B2005" s="90" t="s">
        <v>183</v>
      </c>
      <c r="C2005" s="89" t="s">
        <v>86</v>
      </c>
      <c r="D2005" s="89" t="s">
        <v>2706</v>
      </c>
      <c r="E2005" s="76" t="s">
        <v>169</v>
      </c>
      <c r="F2005" s="76" t="str">
        <f>VLOOKUP(E2005,Lookup!$A$1:$B$68,2,FALSE)</f>
        <v>Integrated Surgery</v>
      </c>
      <c r="G2005" s="89" t="s">
        <v>2815</v>
      </c>
      <c r="H2005" s="76" t="s">
        <v>4904</v>
      </c>
      <c r="I2005" s="76" t="s">
        <v>3235</v>
      </c>
      <c r="J2005" s="91">
        <v>45488</v>
      </c>
      <c r="K2005" s="91">
        <v>45488</v>
      </c>
      <c r="L2005" s="89" t="s">
        <v>4755</v>
      </c>
      <c r="M2005" s="89" t="s">
        <v>6644</v>
      </c>
      <c r="N2005" s="89" t="s">
        <v>6645</v>
      </c>
      <c r="O2005" s="89" t="s">
        <v>131</v>
      </c>
      <c r="P2005" s="89" t="s">
        <v>132</v>
      </c>
      <c r="Q2005" s="89" t="s">
        <v>133</v>
      </c>
      <c r="R2005" s="96" t="s">
        <v>104</v>
      </c>
      <c r="S2005" s="100" t="s">
        <v>104</v>
      </c>
      <c r="T2005" s="105" t="s">
        <v>99</v>
      </c>
      <c r="U2005" s="89" t="s">
        <v>6646</v>
      </c>
      <c r="V2005" s="89" t="s">
        <v>6647</v>
      </c>
      <c r="W2005" s="89"/>
      <c r="X2005" s="89" t="s">
        <v>6648</v>
      </c>
      <c r="Y2005" s="91"/>
    </row>
    <row r="2006" spans="1:25" x14ac:dyDescent="0.25">
      <c r="A2006" s="89">
        <v>59442</v>
      </c>
      <c r="B2006" s="90" t="s">
        <v>92</v>
      </c>
      <c r="C2006" s="89" t="s">
        <v>86</v>
      </c>
      <c r="D2006" s="89" t="s">
        <v>2714</v>
      </c>
      <c r="E2006" s="76" t="s">
        <v>1426</v>
      </c>
      <c r="F2006" s="76" t="str">
        <f>VLOOKUP(E2006,Lookup!$A$1:$B$68,2,FALSE)</f>
        <v>Specialist Surgery</v>
      </c>
      <c r="G2006" s="89" t="s">
        <v>2715</v>
      </c>
      <c r="H2006" s="76" t="s">
        <v>4904</v>
      </c>
      <c r="I2006" s="76" t="s">
        <v>3262</v>
      </c>
      <c r="J2006" s="91">
        <v>45488</v>
      </c>
      <c r="K2006" s="91">
        <v>45488</v>
      </c>
      <c r="L2006" s="89" t="s">
        <v>4780</v>
      </c>
      <c r="M2006" s="89" t="s">
        <v>6649</v>
      </c>
      <c r="N2006" s="89" t="s">
        <v>6650</v>
      </c>
      <c r="O2006" s="89" t="s">
        <v>135</v>
      </c>
      <c r="P2006" s="89" t="s">
        <v>205</v>
      </c>
      <c r="Q2006" s="89" t="s">
        <v>206</v>
      </c>
      <c r="R2006" s="92" t="s">
        <v>91</v>
      </c>
      <c r="S2006" s="93" t="s">
        <v>91</v>
      </c>
      <c r="T2006" s="89"/>
      <c r="U2006" s="89" t="s">
        <v>6651</v>
      </c>
      <c r="V2006" s="89"/>
      <c r="W2006" s="89"/>
      <c r="X2006" s="89"/>
      <c r="Y2006" s="91"/>
    </row>
    <row r="2007" spans="1:25" x14ac:dyDescent="0.25">
      <c r="A2007" s="89">
        <v>59436</v>
      </c>
      <c r="B2007" s="90" t="s">
        <v>92</v>
      </c>
      <c r="C2007" s="89" t="s">
        <v>86</v>
      </c>
      <c r="D2007" s="89" t="s">
        <v>2719</v>
      </c>
      <c r="E2007" s="76" t="s">
        <v>831</v>
      </c>
      <c r="F2007" s="76" t="str">
        <f>VLOOKUP(E2007,Lookup!$A$1:$B$68,2,FALSE)</f>
        <v>Emergency Flow / ED</v>
      </c>
      <c r="G2007" s="89" t="s">
        <v>2720</v>
      </c>
      <c r="H2007" s="76" t="s">
        <v>4904</v>
      </c>
      <c r="I2007" s="76" t="s">
        <v>3217</v>
      </c>
      <c r="J2007" s="91">
        <v>45488</v>
      </c>
      <c r="K2007" s="91">
        <v>45488</v>
      </c>
      <c r="L2007" s="89" t="s">
        <v>4784</v>
      </c>
      <c r="M2007" s="89" t="s">
        <v>6652</v>
      </c>
      <c r="N2007" s="89" t="s">
        <v>6653</v>
      </c>
      <c r="O2007" s="89" t="s">
        <v>88</v>
      </c>
      <c r="P2007" s="89" t="s">
        <v>5800</v>
      </c>
      <c r="Q2007" s="89" t="s">
        <v>5861</v>
      </c>
      <c r="R2007" s="92" t="s">
        <v>91</v>
      </c>
      <c r="S2007" s="93" t="s">
        <v>91</v>
      </c>
      <c r="T2007" s="89"/>
      <c r="U2007" s="89" t="s">
        <v>3095</v>
      </c>
      <c r="V2007" s="89"/>
      <c r="W2007" s="89"/>
      <c r="X2007" s="89"/>
      <c r="Y2007" s="91"/>
    </row>
    <row r="2008" spans="1:25" x14ac:dyDescent="0.25">
      <c r="A2008" s="89">
        <v>59443</v>
      </c>
      <c r="B2008" s="90" t="s">
        <v>183</v>
      </c>
      <c r="C2008" s="89" t="s">
        <v>155</v>
      </c>
      <c r="D2008" s="89" t="s">
        <v>2718</v>
      </c>
      <c r="E2008" s="76" t="s">
        <v>130</v>
      </c>
      <c r="F2008" s="76" t="str">
        <f>VLOOKUP(E2008,Lookup!$A$1:$B$68,2,FALSE)</f>
        <v>Medicine</v>
      </c>
      <c r="G2008" s="89" t="s">
        <v>2738</v>
      </c>
      <c r="H2008" s="76" t="s">
        <v>4904</v>
      </c>
      <c r="I2008" s="76" t="s">
        <v>3229</v>
      </c>
      <c r="J2008" s="91">
        <v>45488</v>
      </c>
      <c r="K2008" s="91">
        <v>45488</v>
      </c>
      <c r="L2008" s="89" t="s">
        <v>5650</v>
      </c>
      <c r="M2008" s="89" t="s">
        <v>6654</v>
      </c>
      <c r="N2008" s="89" t="s">
        <v>6655</v>
      </c>
      <c r="O2008" s="89" t="s">
        <v>135</v>
      </c>
      <c r="P2008" s="89" t="s">
        <v>557</v>
      </c>
      <c r="Q2008" s="89" t="s">
        <v>558</v>
      </c>
      <c r="R2008" s="96" t="s">
        <v>104</v>
      </c>
      <c r="S2008" s="93" t="s">
        <v>91</v>
      </c>
      <c r="T2008" s="101" t="s">
        <v>91</v>
      </c>
      <c r="U2008" s="89" t="s">
        <v>6656</v>
      </c>
      <c r="V2008" s="89" t="s">
        <v>6657</v>
      </c>
      <c r="W2008" s="89"/>
      <c r="X2008" s="89" t="s">
        <v>6658</v>
      </c>
      <c r="Y2008" s="91"/>
    </row>
    <row r="2009" spans="1:25" x14ac:dyDescent="0.25">
      <c r="A2009" s="89">
        <v>59472</v>
      </c>
      <c r="B2009" s="108" t="s">
        <v>1895</v>
      </c>
      <c r="C2009" s="89" t="s">
        <v>86</v>
      </c>
      <c r="D2009" s="89" t="s">
        <v>2730</v>
      </c>
      <c r="E2009" s="76" t="s">
        <v>861</v>
      </c>
      <c r="F2009" s="76" t="str">
        <f>VLOOKUP(E2009,Lookup!$A$1:$B$68,2,FALSE)</f>
        <v>Radiology</v>
      </c>
      <c r="G2009" s="89" t="s">
        <v>2816</v>
      </c>
      <c r="H2009" s="76" t="s">
        <v>4970</v>
      </c>
      <c r="I2009" s="76" t="s">
        <v>3235</v>
      </c>
      <c r="J2009" s="91">
        <v>45488</v>
      </c>
      <c r="K2009" s="91">
        <v>45488</v>
      </c>
      <c r="L2009" s="89" t="s">
        <v>6659</v>
      </c>
      <c r="M2009" s="89" t="s">
        <v>6660</v>
      </c>
      <c r="N2009" s="89" t="s">
        <v>6661</v>
      </c>
      <c r="O2009" s="89" t="s">
        <v>96</v>
      </c>
      <c r="P2009" s="89" t="s">
        <v>812</v>
      </c>
      <c r="Q2009" s="89" t="s">
        <v>3532</v>
      </c>
      <c r="R2009" s="92" t="s">
        <v>91</v>
      </c>
      <c r="S2009" s="89"/>
      <c r="T2009" s="89"/>
      <c r="U2009" s="89"/>
      <c r="V2009" s="89"/>
      <c r="W2009" s="89"/>
      <c r="X2009" s="89"/>
      <c r="Y2009" s="91"/>
    </row>
    <row r="2010" spans="1:25" x14ac:dyDescent="0.25">
      <c r="A2010" s="89">
        <v>59469</v>
      </c>
      <c r="B2010" s="108" t="s">
        <v>1895</v>
      </c>
      <c r="C2010" s="89" t="s">
        <v>86</v>
      </c>
      <c r="D2010" s="89" t="s">
        <v>2833</v>
      </c>
      <c r="E2010" s="76" t="s">
        <v>753</v>
      </c>
      <c r="F2010" s="76" t="str">
        <f>VLOOKUP(E2010,Lookup!$A$1:$B$68,2,FALSE)</f>
        <v>Emergency Flow / ED</v>
      </c>
      <c r="G2010" s="89" t="s">
        <v>2834</v>
      </c>
      <c r="H2010" s="76" t="s">
        <v>4970</v>
      </c>
      <c r="I2010" s="76" t="s">
        <v>3251</v>
      </c>
      <c r="J2010" s="91">
        <v>45488</v>
      </c>
      <c r="K2010" s="91">
        <v>45488</v>
      </c>
      <c r="L2010" s="89" t="s">
        <v>4762</v>
      </c>
      <c r="M2010" s="89" t="s">
        <v>6662</v>
      </c>
      <c r="N2010" s="89" t="s">
        <v>6663</v>
      </c>
      <c r="O2010" s="89" t="s">
        <v>96</v>
      </c>
      <c r="P2010" s="89" t="s">
        <v>812</v>
      </c>
      <c r="Q2010" s="89" t="s">
        <v>813</v>
      </c>
      <c r="R2010" s="94" t="s">
        <v>99</v>
      </c>
      <c r="S2010" s="89"/>
      <c r="T2010" s="89"/>
      <c r="U2010" s="89"/>
      <c r="V2010" s="89"/>
      <c r="W2010" s="89"/>
      <c r="X2010" s="89"/>
      <c r="Y2010" s="91"/>
    </row>
    <row r="2011" spans="1:25" x14ac:dyDescent="0.25">
      <c r="A2011" s="89">
        <v>59531</v>
      </c>
      <c r="B2011" s="108" t="s">
        <v>1895</v>
      </c>
      <c r="C2011" s="89" t="s">
        <v>125</v>
      </c>
      <c r="D2011" s="89" t="s">
        <v>2819</v>
      </c>
      <c r="E2011" s="76" t="s">
        <v>245</v>
      </c>
      <c r="F2011" s="76" t="str">
        <f>VLOOKUP(E2011,Lookup!$A$1:$B$68,2,FALSE)</f>
        <v>Specialist Surgery</v>
      </c>
      <c r="G2011" s="89" t="s">
        <v>2817</v>
      </c>
      <c r="H2011" s="76" t="s">
        <v>4904</v>
      </c>
      <c r="I2011" s="76" t="s">
        <v>3299</v>
      </c>
      <c r="J2011" s="91">
        <v>45489</v>
      </c>
      <c r="K2011" s="91">
        <v>45460</v>
      </c>
      <c r="L2011" s="89"/>
      <c r="M2011" s="89" t="s">
        <v>6016</v>
      </c>
      <c r="N2011" s="89" t="s">
        <v>6017</v>
      </c>
      <c r="O2011" s="89" t="s">
        <v>4942</v>
      </c>
      <c r="P2011" s="89" t="s">
        <v>354</v>
      </c>
      <c r="Q2011" s="89" t="s">
        <v>355</v>
      </c>
      <c r="R2011" s="92" t="s">
        <v>91</v>
      </c>
      <c r="S2011" s="89"/>
      <c r="T2011" s="89"/>
      <c r="U2011" s="89"/>
      <c r="V2011" s="89"/>
      <c r="W2011" s="89"/>
      <c r="X2011" s="89"/>
      <c r="Y2011" s="91"/>
    </row>
    <row r="2012" spans="1:25" x14ac:dyDescent="0.25">
      <c r="A2012" s="89">
        <v>59530</v>
      </c>
      <c r="B2012" s="90" t="s">
        <v>183</v>
      </c>
      <c r="C2012" s="89" t="s">
        <v>125</v>
      </c>
      <c r="D2012" s="89" t="s">
        <v>2819</v>
      </c>
      <c r="E2012" s="76" t="s">
        <v>245</v>
      </c>
      <c r="F2012" s="76" t="str">
        <f>VLOOKUP(E2012,Lookup!$A$1:$B$68,2,FALSE)</f>
        <v>Specialist Surgery</v>
      </c>
      <c r="G2012" s="89" t="s">
        <v>2817</v>
      </c>
      <c r="H2012" s="76" t="s">
        <v>4904</v>
      </c>
      <c r="I2012" s="76" t="s">
        <v>3299</v>
      </c>
      <c r="J2012" s="91">
        <v>45489</v>
      </c>
      <c r="K2012" s="91">
        <v>45467</v>
      </c>
      <c r="L2012" s="89"/>
      <c r="M2012" s="89" t="s">
        <v>6054</v>
      </c>
      <c r="N2012" s="89" t="s">
        <v>6017</v>
      </c>
      <c r="O2012" s="89" t="s">
        <v>4942</v>
      </c>
      <c r="P2012" s="89" t="s">
        <v>354</v>
      </c>
      <c r="Q2012" s="89" t="s">
        <v>355</v>
      </c>
      <c r="R2012" s="92" t="s">
        <v>91</v>
      </c>
      <c r="S2012" s="93" t="s">
        <v>91</v>
      </c>
      <c r="T2012" s="101" t="s">
        <v>91</v>
      </c>
      <c r="U2012" s="89" t="s">
        <v>5973</v>
      </c>
      <c r="V2012" s="89" t="s">
        <v>5974</v>
      </c>
      <c r="W2012" s="89"/>
      <c r="X2012" s="89" t="s">
        <v>6055</v>
      </c>
      <c r="Y2012" s="91"/>
    </row>
    <row r="2013" spans="1:25" x14ac:dyDescent="0.25">
      <c r="A2013" s="89">
        <v>59523</v>
      </c>
      <c r="B2013" s="90" t="s">
        <v>92</v>
      </c>
      <c r="C2013" s="89" t="s">
        <v>86</v>
      </c>
      <c r="D2013" s="89" t="s">
        <v>2990</v>
      </c>
      <c r="E2013" s="76" t="s">
        <v>2678</v>
      </c>
      <c r="F2013" s="76" t="str">
        <f>VLOOKUP(E2013,Lookup!$A$1:$B$68,2,FALSE)</f>
        <v>Pathology</v>
      </c>
      <c r="G2013" s="89" t="s">
        <v>3385</v>
      </c>
      <c r="H2013" s="76" t="s">
        <v>4904</v>
      </c>
      <c r="I2013" s="76" t="s">
        <v>2678</v>
      </c>
      <c r="J2013" s="91">
        <v>45489</v>
      </c>
      <c r="K2013" s="91">
        <v>45483</v>
      </c>
      <c r="L2013" s="89"/>
      <c r="M2013" s="89" t="s">
        <v>6410</v>
      </c>
      <c r="N2013" s="89" t="s">
        <v>6411</v>
      </c>
      <c r="O2013" s="89" t="s">
        <v>115</v>
      </c>
      <c r="P2013" s="89" t="s">
        <v>116</v>
      </c>
      <c r="Q2013" s="89" t="s">
        <v>1296</v>
      </c>
      <c r="R2013" s="96" t="s">
        <v>104</v>
      </c>
      <c r="S2013" s="100" t="s">
        <v>104</v>
      </c>
      <c r="T2013" s="89"/>
      <c r="U2013" s="89" t="s">
        <v>6412</v>
      </c>
      <c r="V2013" s="89"/>
      <c r="W2013" s="89"/>
      <c r="X2013" s="89"/>
      <c r="Y2013" s="91"/>
    </row>
    <row r="2014" spans="1:25" x14ac:dyDescent="0.25">
      <c r="A2014" s="89">
        <v>59522</v>
      </c>
      <c r="B2014" s="90" t="s">
        <v>92</v>
      </c>
      <c r="C2014" s="89" t="s">
        <v>86</v>
      </c>
      <c r="D2014" s="89" t="s">
        <v>2719</v>
      </c>
      <c r="E2014" s="76" t="s">
        <v>831</v>
      </c>
      <c r="F2014" s="76" t="str">
        <f>VLOOKUP(E2014,Lookup!$A$1:$B$68,2,FALSE)</f>
        <v>Emergency Flow / ED</v>
      </c>
      <c r="G2014" s="89" t="s">
        <v>2720</v>
      </c>
      <c r="H2014" s="76" t="s">
        <v>4904</v>
      </c>
      <c r="I2014" s="76" t="s">
        <v>3217</v>
      </c>
      <c r="J2014" s="91">
        <v>45489</v>
      </c>
      <c r="K2014" s="91">
        <v>45484</v>
      </c>
      <c r="L2014" s="89" t="s">
        <v>4761</v>
      </c>
      <c r="M2014" s="89" t="s">
        <v>6493</v>
      </c>
      <c r="N2014" s="89" t="s">
        <v>6494</v>
      </c>
      <c r="O2014" s="89" t="s">
        <v>96</v>
      </c>
      <c r="P2014" s="89" t="s">
        <v>515</v>
      </c>
      <c r="Q2014" s="89" t="s">
        <v>6495</v>
      </c>
      <c r="R2014" s="94" t="s">
        <v>99</v>
      </c>
      <c r="S2014" s="93" t="s">
        <v>91</v>
      </c>
      <c r="T2014" s="89"/>
      <c r="U2014" s="89" t="s">
        <v>3095</v>
      </c>
      <c r="V2014" s="89"/>
      <c r="W2014" s="89"/>
      <c r="X2014" s="89"/>
      <c r="Y2014" s="91"/>
    </row>
    <row r="2015" spans="1:25" x14ac:dyDescent="0.25">
      <c r="A2015" s="89">
        <v>59533</v>
      </c>
      <c r="B2015" s="90" t="s">
        <v>85</v>
      </c>
      <c r="C2015" s="89" t="s">
        <v>86</v>
      </c>
      <c r="D2015" s="89" t="s">
        <v>2811</v>
      </c>
      <c r="E2015" s="76" t="s">
        <v>204</v>
      </c>
      <c r="F2015" s="76" t="str">
        <f>VLOOKUP(E2015,Lookup!$A$1:$B$68,2,FALSE)</f>
        <v>Medicine</v>
      </c>
      <c r="G2015" s="89" t="s">
        <v>5821</v>
      </c>
      <c r="H2015" s="76" t="s">
        <v>5822</v>
      </c>
      <c r="I2015" s="76" t="s">
        <v>5811</v>
      </c>
      <c r="J2015" s="91">
        <v>45489</v>
      </c>
      <c r="K2015" s="91">
        <v>45488</v>
      </c>
      <c r="L2015" s="89" t="s">
        <v>4787</v>
      </c>
      <c r="M2015" s="89" t="s">
        <v>6607</v>
      </c>
      <c r="N2015" s="89" t="s">
        <v>6608</v>
      </c>
      <c r="O2015" s="89" t="s">
        <v>150</v>
      </c>
      <c r="P2015" s="89" t="s">
        <v>151</v>
      </c>
      <c r="Q2015" s="89" t="s">
        <v>4480</v>
      </c>
      <c r="R2015" s="96" t="s">
        <v>104</v>
      </c>
      <c r="S2015" s="89"/>
      <c r="T2015" s="89"/>
      <c r="U2015" s="89"/>
      <c r="V2015" s="89"/>
      <c r="W2015" s="89"/>
      <c r="X2015" s="89"/>
      <c r="Y2015" s="91"/>
    </row>
    <row r="2016" spans="1:25" x14ac:dyDescent="0.25">
      <c r="A2016" s="89">
        <v>59574</v>
      </c>
      <c r="B2016" s="108" t="s">
        <v>1895</v>
      </c>
      <c r="C2016" s="89" t="s">
        <v>86</v>
      </c>
      <c r="D2016" s="89" t="s">
        <v>2726</v>
      </c>
      <c r="E2016" s="76" t="s">
        <v>138</v>
      </c>
      <c r="F2016" s="76" t="str">
        <f>VLOOKUP(E2016,Lookup!$A$1:$B$68,2,FALSE)</f>
        <v>Specialist Surgery</v>
      </c>
      <c r="G2016" s="89" t="s">
        <v>2832</v>
      </c>
      <c r="H2016" s="76" t="s">
        <v>4904</v>
      </c>
      <c r="I2016" s="76" t="s">
        <v>3272</v>
      </c>
      <c r="J2016" s="91">
        <v>45489</v>
      </c>
      <c r="K2016" s="91">
        <v>45488</v>
      </c>
      <c r="L2016" s="89" t="s">
        <v>4828</v>
      </c>
      <c r="M2016" s="89" t="s">
        <v>6616</v>
      </c>
      <c r="N2016" s="89" t="s">
        <v>6617</v>
      </c>
      <c r="O2016" s="89" t="s">
        <v>135</v>
      </c>
      <c r="P2016" s="89" t="s">
        <v>136</v>
      </c>
      <c r="Q2016" s="89" t="s">
        <v>339</v>
      </c>
      <c r="R2016" s="92" t="s">
        <v>91</v>
      </c>
      <c r="S2016" s="89"/>
      <c r="T2016" s="89"/>
      <c r="U2016" s="89"/>
      <c r="V2016" s="89"/>
      <c r="W2016" s="89"/>
      <c r="X2016" s="89"/>
      <c r="Y2016" s="91"/>
    </row>
    <row r="2017" spans="1:25" x14ac:dyDescent="0.25">
      <c r="A2017" s="89">
        <v>59570</v>
      </c>
      <c r="B2017" s="108" t="s">
        <v>1895</v>
      </c>
      <c r="C2017" s="89" t="s">
        <v>86</v>
      </c>
      <c r="D2017" s="89" t="s">
        <v>2716</v>
      </c>
      <c r="E2017" s="76" t="s">
        <v>87</v>
      </c>
      <c r="F2017" s="76" t="str">
        <f>VLOOKUP(E2017,Lookup!$A$1:$B$68,2,FALSE)</f>
        <v>Integrated Surgery</v>
      </c>
      <c r="G2017" s="89" t="s">
        <v>2836</v>
      </c>
      <c r="H2017" s="76" t="s">
        <v>4904</v>
      </c>
      <c r="I2017" s="76" t="s">
        <v>3313</v>
      </c>
      <c r="J2017" s="91">
        <v>45489</v>
      </c>
      <c r="K2017" s="91">
        <v>45488</v>
      </c>
      <c r="L2017" s="89"/>
      <c r="M2017" s="89" t="s">
        <v>6632</v>
      </c>
      <c r="N2017" s="89" t="s">
        <v>6633</v>
      </c>
      <c r="O2017" s="89" t="s">
        <v>210</v>
      </c>
      <c r="P2017" s="89" t="s">
        <v>211</v>
      </c>
      <c r="Q2017" s="89" t="s">
        <v>244</v>
      </c>
      <c r="R2017" s="92" t="s">
        <v>91</v>
      </c>
      <c r="S2017" s="89"/>
      <c r="T2017" s="89"/>
      <c r="U2017" s="89"/>
      <c r="V2017" s="89"/>
      <c r="W2017" s="89"/>
      <c r="X2017" s="89"/>
      <c r="Y2017" s="91"/>
    </row>
    <row r="2018" spans="1:25" x14ac:dyDescent="0.25">
      <c r="A2018" s="89">
        <v>59571</v>
      </c>
      <c r="B2018" s="90" t="s">
        <v>92</v>
      </c>
      <c r="C2018" s="89" t="s">
        <v>155</v>
      </c>
      <c r="D2018" s="89" t="s">
        <v>2718</v>
      </c>
      <c r="E2018" s="76" t="s">
        <v>130</v>
      </c>
      <c r="F2018" s="76" t="str">
        <f>VLOOKUP(E2018,Lookup!$A$1:$B$68,2,FALSE)</f>
        <v>Medicine</v>
      </c>
      <c r="G2018" s="89" t="s">
        <v>2738</v>
      </c>
      <c r="H2018" s="76" t="s">
        <v>4904</v>
      </c>
      <c r="I2018" s="76" t="s">
        <v>3229</v>
      </c>
      <c r="J2018" s="91">
        <v>45489</v>
      </c>
      <c r="K2018" s="91">
        <v>45489</v>
      </c>
      <c r="L2018" s="89" t="s">
        <v>4854</v>
      </c>
      <c r="M2018" s="89" t="s">
        <v>6664</v>
      </c>
      <c r="N2018" s="89" t="s">
        <v>6665</v>
      </c>
      <c r="O2018" s="89" t="s">
        <v>192</v>
      </c>
      <c r="P2018" s="89" t="s">
        <v>193</v>
      </c>
      <c r="Q2018" s="89" t="s">
        <v>653</v>
      </c>
      <c r="R2018" s="92" t="s">
        <v>91</v>
      </c>
      <c r="S2018" s="93" t="s">
        <v>91</v>
      </c>
      <c r="T2018" s="89"/>
      <c r="U2018" s="89" t="s">
        <v>3095</v>
      </c>
      <c r="V2018" s="89"/>
      <c r="W2018" s="89"/>
      <c r="X2018" s="89"/>
      <c r="Y2018" s="91"/>
    </row>
    <row r="2019" spans="1:25" x14ac:dyDescent="0.25">
      <c r="A2019" s="89">
        <v>59548</v>
      </c>
      <c r="B2019" s="90" t="s">
        <v>92</v>
      </c>
      <c r="C2019" s="89" t="s">
        <v>86</v>
      </c>
      <c r="D2019" s="89" t="s">
        <v>2719</v>
      </c>
      <c r="E2019" s="76" t="s">
        <v>831</v>
      </c>
      <c r="F2019" s="76" t="str">
        <f>VLOOKUP(E2019,Lookup!$A$1:$B$68,2,FALSE)</f>
        <v>Emergency Flow / ED</v>
      </c>
      <c r="G2019" s="89" t="s">
        <v>2720</v>
      </c>
      <c r="H2019" s="76" t="s">
        <v>4904</v>
      </c>
      <c r="I2019" s="76" t="s">
        <v>3217</v>
      </c>
      <c r="J2019" s="91">
        <v>45489</v>
      </c>
      <c r="K2019" s="91">
        <v>45489</v>
      </c>
      <c r="L2019" s="89"/>
      <c r="M2019" s="89" t="s">
        <v>6666</v>
      </c>
      <c r="N2019" s="89" t="s">
        <v>6667</v>
      </c>
      <c r="O2019" s="89" t="s">
        <v>192</v>
      </c>
      <c r="P2019" s="89" t="s">
        <v>1279</v>
      </c>
      <c r="Q2019" s="89" t="s">
        <v>1280</v>
      </c>
      <c r="R2019" s="92" t="s">
        <v>91</v>
      </c>
      <c r="S2019" s="93" t="s">
        <v>91</v>
      </c>
      <c r="T2019" s="89"/>
      <c r="U2019" s="89" t="s">
        <v>6668</v>
      </c>
      <c r="V2019" s="89"/>
      <c r="W2019" s="89"/>
      <c r="X2019" s="89"/>
      <c r="Y2019" s="91"/>
    </row>
    <row r="2020" spans="1:25" x14ac:dyDescent="0.25">
      <c r="A2020" s="89">
        <v>59567</v>
      </c>
      <c r="B2020" s="90" t="s">
        <v>85</v>
      </c>
      <c r="C2020" s="89" t="s">
        <v>86</v>
      </c>
      <c r="D2020" s="89" t="s">
        <v>2723</v>
      </c>
      <c r="E2020" s="76" t="s">
        <v>36</v>
      </c>
      <c r="F2020" s="76" t="str">
        <f>VLOOKUP(E2020,Lookup!$A$1:$B$68,2,FALSE)</f>
        <v>Emergency Flow / ED</v>
      </c>
      <c r="G2020" s="89" t="s">
        <v>2724</v>
      </c>
      <c r="H2020" s="76" t="s">
        <v>4904</v>
      </c>
      <c r="I2020" s="76" t="s">
        <v>36</v>
      </c>
      <c r="J2020" s="91">
        <v>45489</v>
      </c>
      <c r="K2020" s="91">
        <v>45489</v>
      </c>
      <c r="L2020" s="89" t="s">
        <v>4798</v>
      </c>
      <c r="M2020" s="89" t="s">
        <v>6669</v>
      </c>
      <c r="N2020" s="89" t="s">
        <v>6670</v>
      </c>
      <c r="O2020" s="89" t="s">
        <v>210</v>
      </c>
      <c r="P2020" s="89" t="s">
        <v>243</v>
      </c>
      <c r="Q2020" s="89" t="s">
        <v>6671</v>
      </c>
      <c r="R2020" s="94" t="s">
        <v>99</v>
      </c>
      <c r="S2020" s="98" t="s">
        <v>99</v>
      </c>
      <c r="T2020" s="89"/>
      <c r="U2020" s="89" t="s">
        <v>6672</v>
      </c>
      <c r="V2020" s="89"/>
      <c r="W2020" s="89"/>
      <c r="X2020" s="89"/>
      <c r="Y2020" s="91"/>
    </row>
    <row r="2021" spans="1:25" x14ac:dyDescent="0.25">
      <c r="A2021" s="89">
        <v>59516</v>
      </c>
      <c r="B2021" s="90" t="s">
        <v>183</v>
      </c>
      <c r="C2021" s="89" t="s">
        <v>86</v>
      </c>
      <c r="D2021" s="89" t="s">
        <v>2746</v>
      </c>
      <c r="E2021" s="76" t="s">
        <v>110</v>
      </c>
      <c r="F2021" s="76" t="str">
        <f>VLOOKUP(E2021,Lookup!$A$1:$B$68,2,FALSE)</f>
        <v>Medicine</v>
      </c>
      <c r="G2021" s="89" t="s">
        <v>2707</v>
      </c>
      <c r="H2021" s="76" t="s">
        <v>4904</v>
      </c>
      <c r="I2021" s="76" t="s">
        <v>3260</v>
      </c>
      <c r="J2021" s="91">
        <v>45489</v>
      </c>
      <c r="K2021" s="91">
        <v>45489</v>
      </c>
      <c r="L2021" s="89" t="s">
        <v>4837</v>
      </c>
      <c r="M2021" s="89" t="s">
        <v>6678</v>
      </c>
      <c r="N2021" s="89" t="s">
        <v>6679</v>
      </c>
      <c r="O2021" s="89" t="s">
        <v>135</v>
      </c>
      <c r="P2021" s="89" t="s">
        <v>136</v>
      </c>
      <c r="Q2021" s="89" t="s">
        <v>141</v>
      </c>
      <c r="R2021" s="96" t="s">
        <v>104</v>
      </c>
      <c r="S2021" s="93" t="s">
        <v>91</v>
      </c>
      <c r="T2021" s="101" t="s">
        <v>91</v>
      </c>
      <c r="U2021" s="89" t="s">
        <v>6680</v>
      </c>
      <c r="V2021" s="89" t="s">
        <v>6681</v>
      </c>
      <c r="W2021" s="89"/>
      <c r="X2021" s="89" t="s">
        <v>6682</v>
      </c>
      <c r="Y2021" s="91"/>
    </row>
    <row r="2022" spans="1:25" x14ac:dyDescent="0.25">
      <c r="A2022" s="89">
        <v>59515</v>
      </c>
      <c r="B2022" s="90" t="s">
        <v>92</v>
      </c>
      <c r="C2022" s="89" t="s">
        <v>86</v>
      </c>
      <c r="D2022" s="89" t="s">
        <v>2719</v>
      </c>
      <c r="E2022" s="76" t="s">
        <v>831</v>
      </c>
      <c r="F2022" s="76" t="str">
        <f>VLOOKUP(E2022,Lookup!$A$1:$B$68,2,FALSE)</f>
        <v>Emergency Flow / ED</v>
      </c>
      <c r="G2022" s="89" t="s">
        <v>2720</v>
      </c>
      <c r="H2022" s="76" t="s">
        <v>4904</v>
      </c>
      <c r="I2022" s="76" t="s">
        <v>3217</v>
      </c>
      <c r="J2022" s="91">
        <v>45489</v>
      </c>
      <c r="K2022" s="91">
        <v>45489</v>
      </c>
      <c r="L2022" s="89" t="s">
        <v>6687</v>
      </c>
      <c r="M2022" s="89" t="s">
        <v>6688</v>
      </c>
      <c r="N2022" s="89" t="s">
        <v>6689</v>
      </c>
      <c r="O2022" s="89" t="s">
        <v>131</v>
      </c>
      <c r="P2022" s="89" t="s">
        <v>132</v>
      </c>
      <c r="Q2022" s="89" t="s">
        <v>133</v>
      </c>
      <c r="R2022" s="92" t="s">
        <v>91</v>
      </c>
      <c r="S2022" s="93" t="s">
        <v>91</v>
      </c>
      <c r="T2022" s="89"/>
      <c r="U2022" s="89" t="s">
        <v>3095</v>
      </c>
      <c r="V2022" s="89"/>
      <c r="W2022" s="89"/>
      <c r="X2022" s="89"/>
      <c r="Y2022" s="91"/>
    </row>
    <row r="2023" spans="1:25" x14ac:dyDescent="0.25">
      <c r="A2023" s="89">
        <v>59606</v>
      </c>
      <c r="B2023" s="108" t="s">
        <v>1895</v>
      </c>
      <c r="C2023" s="89" t="s">
        <v>86</v>
      </c>
      <c r="D2023" s="89" t="s">
        <v>2709</v>
      </c>
      <c r="E2023" s="76" t="s">
        <v>122</v>
      </c>
      <c r="F2023" s="76" t="str">
        <f>VLOOKUP(E2023,Lookup!$A$1:$B$68,2,FALSE)</f>
        <v>Integrated Surgery</v>
      </c>
      <c r="G2023" s="89" t="s">
        <v>2835</v>
      </c>
      <c r="H2023" s="76" t="s">
        <v>4904</v>
      </c>
      <c r="I2023" s="76" t="s">
        <v>3214</v>
      </c>
      <c r="J2023" s="91">
        <v>45490</v>
      </c>
      <c r="K2023" s="91">
        <v>45460</v>
      </c>
      <c r="L2023" s="89" t="s">
        <v>4757</v>
      </c>
      <c r="M2023" s="89" t="s">
        <v>6018</v>
      </c>
      <c r="N2023" s="89" t="s">
        <v>6019</v>
      </c>
      <c r="O2023" s="89" t="s">
        <v>88</v>
      </c>
      <c r="P2023" s="89" t="s">
        <v>90</v>
      </c>
      <c r="Q2023" s="89" t="s">
        <v>89</v>
      </c>
      <c r="R2023" s="92" t="s">
        <v>91</v>
      </c>
      <c r="S2023" s="89"/>
      <c r="T2023" s="89"/>
      <c r="U2023" s="89"/>
      <c r="V2023" s="89"/>
      <c r="W2023" s="89"/>
      <c r="X2023" s="89"/>
      <c r="Y2023" s="91"/>
    </row>
    <row r="2024" spans="1:25" x14ac:dyDescent="0.25">
      <c r="A2024" s="89">
        <v>59607</v>
      </c>
      <c r="B2024" s="108" t="s">
        <v>1895</v>
      </c>
      <c r="C2024" s="89" t="s">
        <v>86</v>
      </c>
      <c r="D2024" s="89" t="s">
        <v>2710</v>
      </c>
      <c r="E2024" s="76" t="s">
        <v>126</v>
      </c>
      <c r="F2024" s="76" t="str">
        <f>VLOOKUP(E2024,Lookup!$A$1:$B$68,2,FALSE)</f>
        <v>Emergency Flow / ED</v>
      </c>
      <c r="G2024" s="89" t="s">
        <v>4302</v>
      </c>
      <c r="H2024" s="76" t="s">
        <v>4904</v>
      </c>
      <c r="I2024" s="76" t="s">
        <v>4303</v>
      </c>
      <c r="J2024" s="91">
        <v>45490</v>
      </c>
      <c r="K2024" s="91">
        <v>45484</v>
      </c>
      <c r="L2024" s="89" t="s">
        <v>4759</v>
      </c>
      <c r="M2024" s="89" t="s">
        <v>6464</v>
      </c>
      <c r="N2024" s="89" t="s">
        <v>6465</v>
      </c>
      <c r="O2024" s="89" t="s">
        <v>150</v>
      </c>
      <c r="P2024" s="89" t="s">
        <v>231</v>
      </c>
      <c r="Q2024" s="89" t="s">
        <v>98</v>
      </c>
      <c r="R2024" s="92" t="s">
        <v>91</v>
      </c>
      <c r="S2024" s="89"/>
      <c r="T2024" s="89"/>
      <c r="U2024" s="89"/>
      <c r="V2024" s="89"/>
      <c r="W2024" s="89"/>
      <c r="X2024" s="89"/>
      <c r="Y2024" s="91"/>
    </row>
    <row r="2025" spans="1:25" x14ac:dyDescent="0.25">
      <c r="A2025" s="89">
        <v>59610</v>
      </c>
      <c r="B2025" s="108" t="s">
        <v>1895</v>
      </c>
      <c r="C2025" s="89" t="s">
        <v>86</v>
      </c>
      <c r="D2025" s="89" t="s">
        <v>2723</v>
      </c>
      <c r="E2025" s="76" t="s">
        <v>36</v>
      </c>
      <c r="F2025" s="76" t="str">
        <f>VLOOKUP(E2025,Lookup!$A$1:$B$68,2,FALSE)</f>
        <v>Emergency Flow / ED</v>
      </c>
      <c r="G2025" s="89" t="s">
        <v>5821</v>
      </c>
      <c r="H2025" s="76" t="s">
        <v>5822</v>
      </c>
      <c r="I2025" s="76" t="s">
        <v>5811</v>
      </c>
      <c r="J2025" s="91">
        <v>45490</v>
      </c>
      <c r="K2025" s="91">
        <v>45489</v>
      </c>
      <c r="L2025" s="89"/>
      <c r="M2025" s="89" t="s">
        <v>6673</v>
      </c>
      <c r="N2025" s="89" t="s">
        <v>6674</v>
      </c>
      <c r="O2025" s="89" t="s">
        <v>210</v>
      </c>
      <c r="P2025" s="89" t="s">
        <v>796</v>
      </c>
      <c r="Q2025" s="89" t="s">
        <v>3155</v>
      </c>
      <c r="R2025" s="92" t="s">
        <v>91</v>
      </c>
      <c r="S2025" s="89"/>
      <c r="T2025" s="89"/>
      <c r="U2025" s="89"/>
      <c r="V2025" s="89"/>
      <c r="W2025" s="89"/>
      <c r="X2025" s="89"/>
      <c r="Y2025" s="91"/>
    </row>
    <row r="2026" spans="1:25" x14ac:dyDescent="0.25">
      <c r="A2026" s="89">
        <v>59578</v>
      </c>
      <c r="B2026" s="90" t="s">
        <v>85</v>
      </c>
      <c r="C2026" s="89" t="s">
        <v>155</v>
      </c>
      <c r="D2026" s="89" t="s">
        <v>2710</v>
      </c>
      <c r="E2026" s="76" t="s">
        <v>126</v>
      </c>
      <c r="F2026" s="76" t="str">
        <f>VLOOKUP(E2026,Lookup!$A$1:$B$68,2,FALSE)</f>
        <v>Emergency Flow / ED</v>
      </c>
      <c r="G2026" s="89" t="s">
        <v>2732</v>
      </c>
      <c r="H2026" s="76" t="s">
        <v>4904</v>
      </c>
      <c r="I2026" s="76" t="s">
        <v>3240</v>
      </c>
      <c r="J2026" s="91">
        <v>45490</v>
      </c>
      <c r="K2026" s="91">
        <v>45489</v>
      </c>
      <c r="L2026" s="89" t="s">
        <v>4828</v>
      </c>
      <c r="M2026" s="89" t="s">
        <v>6675</v>
      </c>
      <c r="N2026" s="89" t="s">
        <v>6676</v>
      </c>
      <c r="O2026" s="89" t="s">
        <v>192</v>
      </c>
      <c r="P2026" s="89" t="s">
        <v>6677</v>
      </c>
      <c r="Q2026" s="89" t="s">
        <v>194</v>
      </c>
      <c r="R2026" s="96" t="s">
        <v>104</v>
      </c>
      <c r="S2026" s="89"/>
      <c r="T2026" s="89"/>
      <c r="U2026" s="89"/>
      <c r="V2026" s="89"/>
      <c r="W2026" s="89"/>
      <c r="X2026" s="89"/>
      <c r="Y2026" s="91"/>
    </row>
    <row r="2027" spans="1:25" x14ac:dyDescent="0.25">
      <c r="A2027" s="89">
        <v>59602</v>
      </c>
      <c r="B2027" s="90" t="s">
        <v>92</v>
      </c>
      <c r="C2027" s="89" t="s">
        <v>86</v>
      </c>
      <c r="D2027" s="89" t="s">
        <v>2723</v>
      </c>
      <c r="E2027" s="76" t="s">
        <v>36</v>
      </c>
      <c r="F2027" s="76" t="str">
        <f>VLOOKUP(E2027,Lookup!$A$1:$B$68,2,FALSE)</f>
        <v>Emergency Flow / ED</v>
      </c>
      <c r="G2027" s="89" t="s">
        <v>2724</v>
      </c>
      <c r="H2027" s="76" t="s">
        <v>4904</v>
      </c>
      <c r="I2027" s="76" t="s">
        <v>36</v>
      </c>
      <c r="J2027" s="91">
        <v>45490</v>
      </c>
      <c r="K2027" s="91">
        <v>45489</v>
      </c>
      <c r="L2027" s="89" t="s">
        <v>4828</v>
      </c>
      <c r="M2027" s="89" t="s">
        <v>6683</v>
      </c>
      <c r="N2027" s="89" t="s">
        <v>6684</v>
      </c>
      <c r="O2027" s="89" t="s">
        <v>127</v>
      </c>
      <c r="P2027" s="89" t="s">
        <v>236</v>
      </c>
      <c r="Q2027" s="89" t="s">
        <v>237</v>
      </c>
      <c r="R2027" s="92" t="s">
        <v>91</v>
      </c>
      <c r="S2027" s="93" t="s">
        <v>91</v>
      </c>
      <c r="T2027" s="89"/>
      <c r="U2027" s="89" t="s">
        <v>3095</v>
      </c>
      <c r="V2027" s="89"/>
      <c r="W2027" s="89"/>
      <c r="X2027" s="89"/>
      <c r="Y2027" s="91"/>
    </row>
    <row r="2028" spans="1:25" x14ac:dyDescent="0.25">
      <c r="A2028" s="89">
        <v>59585</v>
      </c>
      <c r="B2028" s="90" t="s">
        <v>92</v>
      </c>
      <c r="C2028" s="89" t="s">
        <v>86</v>
      </c>
      <c r="D2028" s="89" t="s">
        <v>2723</v>
      </c>
      <c r="E2028" s="76" t="s">
        <v>36</v>
      </c>
      <c r="F2028" s="76" t="str">
        <f>VLOOKUP(E2028,Lookup!$A$1:$B$68,2,FALSE)</f>
        <v>Emergency Flow / ED</v>
      </c>
      <c r="G2028" s="89" t="s">
        <v>2724</v>
      </c>
      <c r="H2028" s="76" t="s">
        <v>4904</v>
      </c>
      <c r="I2028" s="76" t="s">
        <v>36</v>
      </c>
      <c r="J2028" s="91">
        <v>45490</v>
      </c>
      <c r="K2028" s="91">
        <v>45489</v>
      </c>
      <c r="L2028" s="89" t="s">
        <v>4779</v>
      </c>
      <c r="M2028" s="89" t="s">
        <v>6685</v>
      </c>
      <c r="N2028" s="89" t="s">
        <v>6686</v>
      </c>
      <c r="O2028" s="89" t="s">
        <v>88</v>
      </c>
      <c r="P2028" s="89" t="s">
        <v>4909</v>
      </c>
      <c r="Q2028" s="89" t="s">
        <v>4908</v>
      </c>
      <c r="R2028" s="94" t="s">
        <v>99</v>
      </c>
      <c r="S2028" s="98" t="s">
        <v>99</v>
      </c>
      <c r="T2028" s="89"/>
      <c r="U2028" s="89" t="s">
        <v>3095</v>
      </c>
      <c r="V2028" s="89"/>
      <c r="W2028" s="89"/>
      <c r="X2028" s="89"/>
      <c r="Y2028" s="91"/>
    </row>
    <row r="2029" spans="1:25" x14ac:dyDescent="0.25">
      <c r="A2029" s="89">
        <v>59589</v>
      </c>
      <c r="B2029" s="90" t="s">
        <v>92</v>
      </c>
      <c r="C2029" s="89" t="s">
        <v>86</v>
      </c>
      <c r="D2029" s="89" t="s">
        <v>2719</v>
      </c>
      <c r="E2029" s="76" t="s">
        <v>831</v>
      </c>
      <c r="F2029" s="76" t="str">
        <f>VLOOKUP(E2029,Lookup!$A$1:$B$68,2,FALSE)</f>
        <v>Emergency Flow / ED</v>
      </c>
      <c r="G2029" s="89" t="s">
        <v>2720</v>
      </c>
      <c r="H2029" s="76" t="s">
        <v>4904</v>
      </c>
      <c r="I2029" s="76" t="s">
        <v>3217</v>
      </c>
      <c r="J2029" s="91">
        <v>45490</v>
      </c>
      <c r="K2029" s="91">
        <v>45490</v>
      </c>
      <c r="L2029" s="89" t="s">
        <v>4872</v>
      </c>
      <c r="M2029" s="89" t="s">
        <v>6690</v>
      </c>
      <c r="N2029" s="89" t="s">
        <v>6691</v>
      </c>
      <c r="O2029" s="89" t="s">
        <v>135</v>
      </c>
      <c r="P2029" s="89" t="s">
        <v>205</v>
      </c>
      <c r="Q2029" s="89" t="s">
        <v>206</v>
      </c>
      <c r="R2029" s="94" t="s">
        <v>99</v>
      </c>
      <c r="S2029" s="98" t="s">
        <v>99</v>
      </c>
      <c r="T2029" s="89"/>
      <c r="U2029" s="89" t="s">
        <v>3095</v>
      </c>
      <c r="V2029" s="89"/>
      <c r="W2029" s="89"/>
      <c r="X2029" s="89"/>
      <c r="Y2029" s="91"/>
    </row>
    <row r="2030" spans="1:25" x14ac:dyDescent="0.25">
      <c r="A2030" s="89">
        <v>59590</v>
      </c>
      <c r="B2030" s="90" t="s">
        <v>92</v>
      </c>
      <c r="C2030" s="89" t="s">
        <v>86</v>
      </c>
      <c r="D2030" s="89" t="s">
        <v>2719</v>
      </c>
      <c r="E2030" s="76" t="s">
        <v>831</v>
      </c>
      <c r="F2030" s="76" t="str">
        <f>VLOOKUP(E2030,Lookup!$A$1:$B$68,2,FALSE)</f>
        <v>Emergency Flow / ED</v>
      </c>
      <c r="G2030" s="89" t="s">
        <v>2720</v>
      </c>
      <c r="H2030" s="76" t="s">
        <v>4904</v>
      </c>
      <c r="I2030" s="76" t="s">
        <v>3217</v>
      </c>
      <c r="J2030" s="91">
        <v>45490</v>
      </c>
      <c r="K2030" s="91">
        <v>45490</v>
      </c>
      <c r="L2030" s="89" t="s">
        <v>4771</v>
      </c>
      <c r="M2030" s="89" t="s">
        <v>6692</v>
      </c>
      <c r="N2030" s="89" t="s">
        <v>6693</v>
      </c>
      <c r="O2030" s="89" t="s">
        <v>135</v>
      </c>
      <c r="P2030" s="89" t="s">
        <v>205</v>
      </c>
      <c r="Q2030" s="89" t="s">
        <v>206</v>
      </c>
      <c r="R2030" s="92" t="s">
        <v>91</v>
      </c>
      <c r="S2030" s="93" t="s">
        <v>91</v>
      </c>
      <c r="T2030" s="89"/>
      <c r="U2030" s="89" t="s">
        <v>3095</v>
      </c>
      <c r="V2030" s="89"/>
      <c r="W2030" s="89"/>
      <c r="X2030" s="89"/>
      <c r="Y2030" s="91"/>
    </row>
    <row r="2031" spans="1:25" x14ac:dyDescent="0.25">
      <c r="A2031" s="89">
        <v>59576</v>
      </c>
      <c r="B2031" s="108" t="s">
        <v>1895</v>
      </c>
      <c r="C2031" s="89" t="s">
        <v>86</v>
      </c>
      <c r="D2031" s="89" t="s">
        <v>2716</v>
      </c>
      <c r="E2031" s="76" t="s">
        <v>87</v>
      </c>
      <c r="F2031" s="76" t="str">
        <f>VLOOKUP(E2031,Lookup!$A$1:$B$68,2,FALSE)</f>
        <v>Integrated Surgery</v>
      </c>
      <c r="G2031" s="89" t="s">
        <v>5821</v>
      </c>
      <c r="H2031" s="76" t="s">
        <v>5822</v>
      </c>
      <c r="I2031" s="76" t="s">
        <v>5811</v>
      </c>
      <c r="J2031" s="91">
        <v>45490</v>
      </c>
      <c r="K2031" s="91">
        <v>45490</v>
      </c>
      <c r="L2031" s="89"/>
      <c r="M2031" s="89" t="s">
        <v>6694</v>
      </c>
      <c r="N2031" s="89" t="s">
        <v>6695</v>
      </c>
      <c r="O2031" s="89" t="s">
        <v>88</v>
      </c>
      <c r="P2031" s="89" t="s">
        <v>229</v>
      </c>
      <c r="Q2031" s="89" t="s">
        <v>4908</v>
      </c>
      <c r="R2031" s="94" t="s">
        <v>99</v>
      </c>
      <c r="S2031" s="89"/>
      <c r="T2031" s="89"/>
      <c r="U2031" s="89"/>
      <c r="V2031" s="89"/>
      <c r="W2031" s="89"/>
      <c r="X2031" s="89"/>
      <c r="Y2031" s="91"/>
    </row>
    <row r="2032" spans="1:25" x14ac:dyDescent="0.25">
      <c r="A2032" s="89">
        <v>59605</v>
      </c>
      <c r="B2032" s="108" t="s">
        <v>1895</v>
      </c>
      <c r="C2032" s="89" t="s">
        <v>86</v>
      </c>
      <c r="D2032" s="89" t="s">
        <v>2721</v>
      </c>
      <c r="E2032" s="76" t="s">
        <v>100</v>
      </c>
      <c r="F2032" s="76" t="str">
        <f>VLOOKUP(E2032,Lookup!$A$1:$B$68,2,FALSE)</f>
        <v>Specialist Surgery</v>
      </c>
      <c r="G2032" s="89" t="s">
        <v>2733</v>
      </c>
      <c r="H2032" s="76" t="s">
        <v>4904</v>
      </c>
      <c r="I2032" s="76" t="s">
        <v>3312</v>
      </c>
      <c r="J2032" s="91">
        <v>45490</v>
      </c>
      <c r="K2032" s="91">
        <v>45490</v>
      </c>
      <c r="L2032" s="89" t="s">
        <v>4794</v>
      </c>
      <c r="M2032" s="89" t="s">
        <v>6696</v>
      </c>
      <c r="N2032" s="89" t="s">
        <v>6697</v>
      </c>
      <c r="O2032" s="89" t="s">
        <v>88</v>
      </c>
      <c r="P2032" s="89" t="s">
        <v>229</v>
      </c>
      <c r="Q2032" s="89" t="s">
        <v>4927</v>
      </c>
      <c r="R2032" s="92" t="s">
        <v>91</v>
      </c>
      <c r="S2032" s="89"/>
      <c r="T2032" s="89"/>
      <c r="U2032" s="89"/>
      <c r="V2032" s="89"/>
      <c r="W2032" s="89"/>
      <c r="X2032" s="89"/>
      <c r="Y2032" s="91"/>
    </row>
  </sheetData>
  <sheetProtection formatCells="0" formatColumns="0" formatRows="0" insertColumns="0" insertRows="0" insertHyperlinks="0" deleteColumns="0" deleteRows="0" sort="0" autoFilter="0" pivotTables="0"/>
  <autoFilter ref="A1:Y2032" xr:uid="{363DBF30-BA78-4B53-9E24-FBD6C11E9765}"/>
  <sortState xmlns:xlrd2="http://schemas.microsoft.com/office/spreadsheetml/2017/richdata2" ref="A2:Y2032">
    <sortCondition ref="J2:J2032"/>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B3DDC-1498-402E-823C-8CA1B240A0D3}">
  <sheetPr filterMode="1"/>
  <dimension ref="A1:X270"/>
  <sheetViews>
    <sheetView workbookViewId="0">
      <selection activeCell="H16" sqref="H16"/>
    </sheetView>
  </sheetViews>
  <sheetFormatPr defaultRowHeight="15" x14ac:dyDescent="0.25"/>
  <cols>
    <col min="1" max="4" width="22" style="112" customWidth="1"/>
    <col min="5" max="5" width="25.42578125" style="112" customWidth="1"/>
    <col min="6" max="7" width="30.28515625" style="112" customWidth="1"/>
    <col min="8" max="11" width="22" style="112" customWidth="1"/>
    <col min="12" max="13" width="28" style="112" customWidth="1"/>
    <col min="14" max="19" width="22" style="112" customWidth="1"/>
    <col min="20" max="23" width="28" style="112" customWidth="1"/>
    <col min="24" max="24" width="22" style="112" customWidth="1"/>
    <col min="25" max="16384" width="9.140625" style="112"/>
  </cols>
  <sheetData>
    <row r="1" spans="1:24" ht="30" x14ac:dyDescent="0.25">
      <c r="A1" s="109" t="s">
        <v>70</v>
      </c>
      <c r="B1" s="109" t="s">
        <v>71</v>
      </c>
      <c r="C1" s="109" t="s">
        <v>69</v>
      </c>
      <c r="D1" s="109" t="s">
        <v>2704</v>
      </c>
      <c r="E1" s="110" t="s">
        <v>3315</v>
      </c>
      <c r="F1" s="110" t="s">
        <v>72</v>
      </c>
      <c r="G1" s="109" t="s">
        <v>2705</v>
      </c>
      <c r="H1" s="109" t="s">
        <v>73</v>
      </c>
      <c r="I1" s="111" t="s">
        <v>74</v>
      </c>
      <c r="J1" s="111" t="s">
        <v>75</v>
      </c>
      <c r="K1" s="109" t="s">
        <v>4750</v>
      </c>
      <c r="L1" s="109" t="s">
        <v>76</v>
      </c>
      <c r="M1" s="109" t="s">
        <v>77</v>
      </c>
      <c r="N1" s="109" t="s">
        <v>78</v>
      </c>
      <c r="O1" s="109" t="s">
        <v>79</v>
      </c>
      <c r="P1" s="109" t="s">
        <v>80</v>
      </c>
      <c r="Q1" s="109" t="s">
        <v>2851</v>
      </c>
      <c r="R1" s="109" t="s">
        <v>2852</v>
      </c>
      <c r="S1" s="109" t="s">
        <v>2853</v>
      </c>
      <c r="T1" s="109" t="s">
        <v>81</v>
      </c>
      <c r="U1" s="109" t="s">
        <v>82</v>
      </c>
      <c r="V1" s="109" t="s">
        <v>83</v>
      </c>
      <c r="W1" s="109" t="s">
        <v>84</v>
      </c>
      <c r="X1" s="111" t="s">
        <v>18</v>
      </c>
    </row>
    <row r="2" spans="1:24" ht="409.5" x14ac:dyDescent="0.25">
      <c r="A2" s="113">
        <v>58730</v>
      </c>
      <c r="B2" s="114" t="s">
        <v>85</v>
      </c>
      <c r="C2" s="113" t="s">
        <v>125</v>
      </c>
      <c r="D2" s="113" t="s">
        <v>2819</v>
      </c>
      <c r="E2" s="112" t="s">
        <v>245</v>
      </c>
      <c r="F2" s="112" t="str">
        <f>VLOOKUP(E2,Lookup!$A$1:$B$68,2,FALSE)</f>
        <v>Specialist Surgery</v>
      </c>
      <c r="G2" s="113" t="s">
        <v>2949</v>
      </c>
      <c r="H2" s="113"/>
      <c r="I2" s="115">
        <v>45476</v>
      </c>
      <c r="J2" s="115"/>
      <c r="K2" s="113" t="s">
        <v>4824</v>
      </c>
      <c r="L2" s="113" t="s">
        <v>5805</v>
      </c>
      <c r="M2" s="113" t="s">
        <v>5806</v>
      </c>
      <c r="N2" s="113" t="s">
        <v>4942</v>
      </c>
      <c r="O2" s="113" t="s">
        <v>5807</v>
      </c>
      <c r="P2" s="113" t="s">
        <v>5808</v>
      </c>
      <c r="Q2" s="116" t="s">
        <v>91</v>
      </c>
      <c r="R2" s="113"/>
      <c r="S2" s="113"/>
      <c r="T2" s="113"/>
      <c r="U2" s="113"/>
      <c r="V2" s="113"/>
      <c r="W2" s="113"/>
      <c r="X2" s="115"/>
    </row>
    <row r="3" spans="1:24" ht="165" hidden="1" x14ac:dyDescent="0.25">
      <c r="A3" s="113">
        <v>59221</v>
      </c>
      <c r="B3" s="125" t="s">
        <v>18</v>
      </c>
      <c r="C3" s="113" t="s">
        <v>86</v>
      </c>
      <c r="D3" s="113" t="s">
        <v>2725</v>
      </c>
      <c r="E3" s="112" t="s">
        <v>1449</v>
      </c>
      <c r="F3" s="112" t="str">
        <f>VLOOKUP(E3,Lookup!$A$1:$B$68,2,FALSE)</f>
        <v>Pathology</v>
      </c>
      <c r="G3" s="113" t="s">
        <v>2940</v>
      </c>
      <c r="H3" s="113"/>
      <c r="I3" s="115">
        <v>45484</v>
      </c>
      <c r="J3" s="115">
        <v>43834</v>
      </c>
      <c r="K3" s="113"/>
      <c r="L3" s="113" t="s">
        <v>6698</v>
      </c>
      <c r="M3" s="113" t="s">
        <v>6699</v>
      </c>
      <c r="N3" s="113" t="s">
        <v>115</v>
      </c>
      <c r="O3" s="113" t="s">
        <v>6700</v>
      </c>
      <c r="P3" s="113" t="s">
        <v>6701</v>
      </c>
      <c r="Q3" s="121" t="s">
        <v>99</v>
      </c>
      <c r="R3" s="146" t="s">
        <v>105</v>
      </c>
      <c r="S3" s="119" t="s">
        <v>99</v>
      </c>
      <c r="T3" s="113" t="s">
        <v>6702</v>
      </c>
      <c r="U3" s="113" t="s">
        <v>6702</v>
      </c>
      <c r="V3" s="113"/>
      <c r="W3" s="113" t="s">
        <v>6703</v>
      </c>
      <c r="X3" s="115">
        <v>45489</v>
      </c>
    </row>
    <row r="4" spans="1:24" ht="195" hidden="1" x14ac:dyDescent="0.25">
      <c r="A4" s="113">
        <v>59222</v>
      </c>
      <c r="B4" s="125" t="s">
        <v>18</v>
      </c>
      <c r="C4" s="113" t="s">
        <v>86</v>
      </c>
      <c r="D4" s="113" t="s">
        <v>2725</v>
      </c>
      <c r="E4" s="112" t="s">
        <v>1449</v>
      </c>
      <c r="F4" s="112" t="str">
        <f>VLOOKUP(E4,Lookup!$A$1:$B$68,2,FALSE)</f>
        <v>Pathology</v>
      </c>
      <c r="G4" s="113" t="s">
        <v>2940</v>
      </c>
      <c r="H4" s="113"/>
      <c r="I4" s="115">
        <v>45484</v>
      </c>
      <c r="J4" s="115">
        <v>44481</v>
      </c>
      <c r="K4" s="113"/>
      <c r="L4" s="113" t="s">
        <v>6704</v>
      </c>
      <c r="M4" s="113" t="s">
        <v>6705</v>
      </c>
      <c r="N4" s="113" t="s">
        <v>115</v>
      </c>
      <c r="O4" s="113" t="s">
        <v>6700</v>
      </c>
      <c r="P4" s="113" t="s">
        <v>6701</v>
      </c>
      <c r="Q4" s="121" t="s">
        <v>99</v>
      </c>
      <c r="R4" s="146" t="s">
        <v>105</v>
      </c>
      <c r="S4" s="119" t="s">
        <v>99</v>
      </c>
      <c r="T4" s="113" t="s">
        <v>6706</v>
      </c>
      <c r="U4" s="113" t="s">
        <v>6706</v>
      </c>
      <c r="V4" s="113"/>
      <c r="W4" s="113" t="s">
        <v>6707</v>
      </c>
      <c r="X4" s="115">
        <v>45489</v>
      </c>
    </row>
    <row r="5" spans="1:24" ht="409.5" hidden="1" x14ac:dyDescent="0.25">
      <c r="A5" s="113">
        <v>59290</v>
      </c>
      <c r="B5" s="114" t="s">
        <v>85</v>
      </c>
      <c r="C5" s="113" t="s">
        <v>86</v>
      </c>
      <c r="D5" s="113" t="s">
        <v>2719</v>
      </c>
      <c r="E5" s="112" t="s">
        <v>831</v>
      </c>
      <c r="F5" s="112" t="str">
        <f>VLOOKUP(E5,Lookup!$A$1:$B$68,2,FALSE)</f>
        <v>Emergency Flow / ED</v>
      </c>
      <c r="G5" s="113" t="s">
        <v>2720</v>
      </c>
      <c r="H5" s="113" t="s">
        <v>6708</v>
      </c>
      <c r="I5" s="115">
        <v>45485</v>
      </c>
      <c r="J5" s="115">
        <v>45174</v>
      </c>
      <c r="K5" s="113" t="s">
        <v>4757</v>
      </c>
      <c r="L5" s="113" t="s">
        <v>5859</v>
      </c>
      <c r="M5" s="113" t="s">
        <v>5860</v>
      </c>
      <c r="N5" s="113" t="s">
        <v>135</v>
      </c>
      <c r="O5" s="113" t="s">
        <v>205</v>
      </c>
      <c r="P5" s="113" t="s">
        <v>206</v>
      </c>
      <c r="Q5" s="120" t="s">
        <v>104</v>
      </c>
      <c r="R5" s="123" t="s">
        <v>104</v>
      </c>
      <c r="S5" s="113"/>
      <c r="T5" s="113" t="s">
        <v>3095</v>
      </c>
      <c r="U5" s="113"/>
      <c r="V5" s="113"/>
      <c r="W5" s="113"/>
      <c r="X5" s="115"/>
    </row>
    <row r="6" spans="1:24" ht="409.5" x14ac:dyDescent="0.25">
      <c r="A6" s="113">
        <v>58885</v>
      </c>
      <c r="B6" s="125" t="s">
        <v>18</v>
      </c>
      <c r="C6" s="113" t="s">
        <v>86</v>
      </c>
      <c r="D6" s="113" t="s">
        <v>2726</v>
      </c>
      <c r="E6" s="112" t="s">
        <v>138</v>
      </c>
      <c r="F6" s="112" t="str">
        <f>VLOOKUP(E6,Lookup!$A$1:$B$68,2,FALSE)</f>
        <v>Specialist Surgery</v>
      </c>
      <c r="G6" s="113" t="s">
        <v>2938</v>
      </c>
      <c r="H6" s="113" t="s">
        <v>6709</v>
      </c>
      <c r="I6" s="115">
        <v>45478</v>
      </c>
      <c r="J6" s="115">
        <v>45359</v>
      </c>
      <c r="K6" s="113"/>
      <c r="L6" s="113" t="s">
        <v>6710</v>
      </c>
      <c r="M6" s="113" t="s">
        <v>6711</v>
      </c>
      <c r="N6" s="113" t="s">
        <v>131</v>
      </c>
      <c r="O6" s="113" t="s">
        <v>132</v>
      </c>
      <c r="P6" s="113" t="s">
        <v>259</v>
      </c>
      <c r="Q6" s="120" t="s">
        <v>104</v>
      </c>
      <c r="R6" s="122" t="s">
        <v>99</v>
      </c>
      <c r="S6" s="119" t="s">
        <v>99</v>
      </c>
      <c r="T6" s="113" t="s">
        <v>6712</v>
      </c>
      <c r="U6" s="113" t="s">
        <v>6713</v>
      </c>
      <c r="V6" s="113"/>
      <c r="W6" s="113" t="s">
        <v>2966</v>
      </c>
      <c r="X6" s="115">
        <v>45481</v>
      </c>
    </row>
    <row r="7" spans="1:24" ht="210" hidden="1" x14ac:dyDescent="0.25">
      <c r="A7" s="113">
        <v>59261</v>
      </c>
      <c r="B7" s="124" t="s">
        <v>1895</v>
      </c>
      <c r="C7" s="113" t="s">
        <v>86</v>
      </c>
      <c r="D7" s="113" t="s">
        <v>2709</v>
      </c>
      <c r="E7" s="112" t="s">
        <v>122</v>
      </c>
      <c r="F7" s="112" t="str">
        <f>VLOOKUP(E7,Lookup!$A$1:$B$68,2,FALSE)</f>
        <v>Integrated Surgery</v>
      </c>
      <c r="G7" s="113" t="s">
        <v>2844</v>
      </c>
      <c r="H7" s="113"/>
      <c r="I7" s="115">
        <v>45484</v>
      </c>
      <c r="J7" s="115">
        <v>45407</v>
      </c>
      <c r="K7" s="113"/>
      <c r="L7" s="113" t="s">
        <v>5914</v>
      </c>
      <c r="M7" s="113" t="s">
        <v>5915</v>
      </c>
      <c r="N7" s="113" t="s">
        <v>210</v>
      </c>
      <c r="O7" s="113" t="s">
        <v>243</v>
      </c>
      <c r="P7" s="113" t="s">
        <v>244</v>
      </c>
      <c r="Q7" s="121" t="s">
        <v>99</v>
      </c>
      <c r="R7" s="113"/>
      <c r="S7" s="113"/>
      <c r="T7" s="113"/>
      <c r="U7" s="113"/>
      <c r="V7" s="113"/>
      <c r="W7" s="113"/>
      <c r="X7" s="115"/>
    </row>
    <row r="8" spans="1:24" ht="315" hidden="1" x14ac:dyDescent="0.25">
      <c r="A8" s="113">
        <v>59454</v>
      </c>
      <c r="B8" s="124" t="s">
        <v>1895</v>
      </c>
      <c r="C8" s="113" t="s">
        <v>86</v>
      </c>
      <c r="D8" s="113" t="s">
        <v>2823</v>
      </c>
      <c r="E8" s="112" t="s">
        <v>1989</v>
      </c>
      <c r="F8" s="112" t="str">
        <f>VLOOKUP(E8,Lookup!$A$1:$B$68,2,FALSE)</f>
        <v>Pathology</v>
      </c>
      <c r="G8" s="113" t="s">
        <v>3498</v>
      </c>
      <c r="H8" s="113"/>
      <c r="I8" s="115">
        <v>45488</v>
      </c>
      <c r="J8" s="115">
        <v>45413</v>
      </c>
      <c r="K8" s="113"/>
      <c r="L8" s="113" t="s">
        <v>5922</v>
      </c>
      <c r="M8" s="113" t="s">
        <v>5923</v>
      </c>
      <c r="N8" s="113" t="s">
        <v>115</v>
      </c>
      <c r="O8" s="113" t="s">
        <v>116</v>
      </c>
      <c r="P8" s="113" t="s">
        <v>315</v>
      </c>
      <c r="Q8" s="120" t="s">
        <v>104</v>
      </c>
      <c r="R8" s="113"/>
      <c r="S8" s="113"/>
      <c r="T8" s="113"/>
      <c r="U8" s="113"/>
      <c r="V8" s="113"/>
      <c r="W8" s="113"/>
      <c r="X8" s="115"/>
    </row>
    <row r="9" spans="1:24" ht="255" hidden="1" x14ac:dyDescent="0.25">
      <c r="A9" s="113">
        <v>59451</v>
      </c>
      <c r="B9" s="124" t="s">
        <v>1895</v>
      </c>
      <c r="C9" s="113" t="s">
        <v>86</v>
      </c>
      <c r="D9" s="113" t="s">
        <v>2823</v>
      </c>
      <c r="E9" s="112" t="s">
        <v>1989</v>
      </c>
      <c r="F9" s="112" t="str">
        <f>VLOOKUP(E9,Lookup!$A$1:$B$68,2,FALSE)</f>
        <v>Pathology</v>
      </c>
      <c r="G9" s="113" t="s">
        <v>2940</v>
      </c>
      <c r="H9" s="113"/>
      <c r="I9" s="115">
        <v>45488</v>
      </c>
      <c r="J9" s="115">
        <v>45414</v>
      </c>
      <c r="K9" s="113"/>
      <c r="L9" s="113" t="s">
        <v>5924</v>
      </c>
      <c r="M9" s="113" t="s">
        <v>5925</v>
      </c>
      <c r="N9" s="113" t="s">
        <v>96</v>
      </c>
      <c r="O9" s="113" t="s">
        <v>736</v>
      </c>
      <c r="P9" s="113" t="s">
        <v>1676</v>
      </c>
      <c r="Q9" s="121" t="s">
        <v>99</v>
      </c>
      <c r="R9" s="113"/>
      <c r="S9" s="113"/>
      <c r="T9" s="113"/>
      <c r="U9" s="113"/>
      <c r="V9" s="113"/>
      <c r="W9" s="113"/>
      <c r="X9" s="115"/>
    </row>
    <row r="10" spans="1:24" ht="75" hidden="1" x14ac:dyDescent="0.25">
      <c r="A10" s="113">
        <v>58796</v>
      </c>
      <c r="B10" s="114" t="s">
        <v>92</v>
      </c>
      <c r="C10" s="113" t="s">
        <v>86</v>
      </c>
      <c r="D10" s="113" t="s">
        <v>2718</v>
      </c>
      <c r="E10" s="112" t="s">
        <v>130</v>
      </c>
      <c r="F10" s="112" t="str">
        <f>VLOOKUP(E10,Lookup!$A$1:$B$68,2,FALSE)</f>
        <v>Medicine</v>
      </c>
      <c r="G10" s="113" t="s">
        <v>2707</v>
      </c>
      <c r="H10" s="113"/>
      <c r="I10" s="115">
        <v>45477</v>
      </c>
      <c r="J10" s="115">
        <v>45426</v>
      </c>
      <c r="K10" s="113"/>
      <c r="L10" s="113" t="s">
        <v>5937</v>
      </c>
      <c r="M10" s="113" t="s">
        <v>5938</v>
      </c>
      <c r="N10" s="113" t="s">
        <v>150</v>
      </c>
      <c r="O10" s="113" t="s">
        <v>231</v>
      </c>
      <c r="P10" s="113" t="s">
        <v>202</v>
      </c>
      <c r="Q10" s="116" t="s">
        <v>91</v>
      </c>
      <c r="R10" s="117" t="s">
        <v>91</v>
      </c>
      <c r="S10" s="113"/>
      <c r="T10" s="113" t="s">
        <v>3095</v>
      </c>
      <c r="U10" s="113"/>
      <c r="V10" s="113"/>
      <c r="W10" s="113"/>
      <c r="X10" s="115"/>
    </row>
    <row r="11" spans="1:24" ht="409.5" x14ac:dyDescent="0.25">
      <c r="A11" s="113">
        <v>59466</v>
      </c>
      <c r="B11" s="114" t="s">
        <v>183</v>
      </c>
      <c r="C11" s="113" t="s">
        <v>125</v>
      </c>
      <c r="D11" s="113" t="s">
        <v>2819</v>
      </c>
      <c r="E11" s="112" t="s">
        <v>245</v>
      </c>
      <c r="F11" s="112" t="str">
        <f>VLOOKUP(E11,Lookup!$A$1:$B$68,2,FALSE)</f>
        <v>Specialist Surgery</v>
      </c>
      <c r="G11" s="113" t="s">
        <v>2817</v>
      </c>
      <c r="H11" s="113"/>
      <c r="I11" s="115">
        <v>45488</v>
      </c>
      <c r="J11" s="115">
        <v>45432</v>
      </c>
      <c r="K11" s="113"/>
      <c r="L11" s="113" t="s">
        <v>5952</v>
      </c>
      <c r="M11" s="113" t="s">
        <v>5953</v>
      </c>
      <c r="N11" s="113" t="s">
        <v>4942</v>
      </c>
      <c r="O11" s="113" t="s">
        <v>354</v>
      </c>
      <c r="P11" s="113" t="s">
        <v>355</v>
      </c>
      <c r="Q11" s="116" t="s">
        <v>91</v>
      </c>
      <c r="R11" s="117" t="s">
        <v>91</v>
      </c>
      <c r="S11" s="118" t="s">
        <v>91</v>
      </c>
      <c r="T11" s="113" t="s">
        <v>5954</v>
      </c>
      <c r="U11" s="113" t="s">
        <v>5955</v>
      </c>
      <c r="V11" s="113"/>
      <c r="W11" s="113" t="s">
        <v>5956</v>
      </c>
      <c r="X11" s="115"/>
    </row>
    <row r="12" spans="1:24" ht="345" x14ac:dyDescent="0.25">
      <c r="A12" s="113">
        <v>59467</v>
      </c>
      <c r="B12" s="114" t="s">
        <v>183</v>
      </c>
      <c r="C12" s="113" t="s">
        <v>125</v>
      </c>
      <c r="D12" s="113" t="s">
        <v>2819</v>
      </c>
      <c r="E12" s="112" t="s">
        <v>245</v>
      </c>
      <c r="F12" s="112" t="str">
        <f>VLOOKUP(E12,Lookup!$A$1:$B$68,2,FALSE)</f>
        <v>Specialist Surgery</v>
      </c>
      <c r="G12" s="113" t="s">
        <v>2817</v>
      </c>
      <c r="H12" s="113"/>
      <c r="I12" s="115">
        <v>45488</v>
      </c>
      <c r="J12" s="115">
        <v>45440</v>
      </c>
      <c r="K12" s="113"/>
      <c r="L12" s="113" t="s">
        <v>5962</v>
      </c>
      <c r="M12" s="113" t="s">
        <v>5963</v>
      </c>
      <c r="N12" s="113" t="s">
        <v>4942</v>
      </c>
      <c r="O12" s="113" t="s">
        <v>354</v>
      </c>
      <c r="P12" s="113" t="s">
        <v>355</v>
      </c>
      <c r="Q12" s="116" t="s">
        <v>91</v>
      </c>
      <c r="R12" s="117" t="s">
        <v>91</v>
      </c>
      <c r="S12" s="113"/>
      <c r="T12" s="113" t="s">
        <v>5964</v>
      </c>
      <c r="U12" s="113" t="s">
        <v>5965</v>
      </c>
      <c r="V12" s="113"/>
      <c r="W12" s="113" t="s">
        <v>5966</v>
      </c>
      <c r="X12" s="115"/>
    </row>
    <row r="13" spans="1:24" ht="409.5" x14ac:dyDescent="0.25">
      <c r="A13" s="113">
        <v>59473</v>
      </c>
      <c r="B13" s="114" t="s">
        <v>183</v>
      </c>
      <c r="C13" s="113" t="s">
        <v>125</v>
      </c>
      <c r="D13" s="113" t="s">
        <v>2819</v>
      </c>
      <c r="E13" s="112" t="s">
        <v>245</v>
      </c>
      <c r="F13" s="112" t="str">
        <f>VLOOKUP(E13,Lookup!$A$1:$B$68,2,FALSE)</f>
        <v>Specialist Surgery</v>
      </c>
      <c r="G13" s="113" t="s">
        <v>2817</v>
      </c>
      <c r="H13" s="113"/>
      <c r="I13" s="115">
        <v>45488</v>
      </c>
      <c r="J13" s="115">
        <v>45446</v>
      </c>
      <c r="K13" s="113"/>
      <c r="L13" s="113" t="s">
        <v>5971</v>
      </c>
      <c r="M13" s="113" t="s">
        <v>5972</v>
      </c>
      <c r="N13" s="113" t="s">
        <v>4942</v>
      </c>
      <c r="O13" s="113" t="s">
        <v>354</v>
      </c>
      <c r="P13" s="113" t="s">
        <v>355</v>
      </c>
      <c r="Q13" s="116" t="s">
        <v>91</v>
      </c>
      <c r="R13" s="117" t="s">
        <v>91</v>
      </c>
      <c r="S13" s="118" t="s">
        <v>91</v>
      </c>
      <c r="T13" s="113" t="s">
        <v>5973</v>
      </c>
      <c r="U13" s="113" t="s">
        <v>5974</v>
      </c>
      <c r="V13" s="113"/>
      <c r="W13" s="113" t="s">
        <v>5975</v>
      </c>
      <c r="X13" s="115"/>
    </row>
    <row r="14" spans="1:24" ht="409.5" x14ac:dyDescent="0.25">
      <c r="A14" s="113">
        <v>59478</v>
      </c>
      <c r="B14" s="114" t="s">
        <v>183</v>
      </c>
      <c r="C14" s="113" t="s">
        <v>125</v>
      </c>
      <c r="D14" s="113" t="s">
        <v>2819</v>
      </c>
      <c r="E14" s="112" t="s">
        <v>245</v>
      </c>
      <c r="F14" s="112" t="str">
        <f>VLOOKUP(E14,Lookup!$A$1:$B$68,2,FALSE)</f>
        <v>Specialist Surgery</v>
      </c>
      <c r="G14" s="113" t="s">
        <v>2817</v>
      </c>
      <c r="H14" s="113"/>
      <c r="I14" s="115">
        <v>45488</v>
      </c>
      <c r="J14" s="115">
        <v>45453</v>
      </c>
      <c r="K14" s="113"/>
      <c r="L14" s="113" t="s">
        <v>5991</v>
      </c>
      <c r="M14" s="113" t="s">
        <v>5992</v>
      </c>
      <c r="N14" s="113" t="s">
        <v>4942</v>
      </c>
      <c r="O14" s="113" t="s">
        <v>354</v>
      </c>
      <c r="P14" s="113" t="s">
        <v>355</v>
      </c>
      <c r="Q14" s="116" t="s">
        <v>91</v>
      </c>
      <c r="R14" s="117" t="s">
        <v>91</v>
      </c>
      <c r="S14" s="118" t="s">
        <v>91</v>
      </c>
      <c r="T14" s="113" t="s">
        <v>5964</v>
      </c>
      <c r="U14" s="113" t="s">
        <v>5993</v>
      </c>
      <c r="V14" s="113"/>
      <c r="W14" s="113" t="s">
        <v>5994</v>
      </c>
      <c r="X14" s="115"/>
    </row>
    <row r="15" spans="1:24" ht="409.5" hidden="1" x14ac:dyDescent="0.25">
      <c r="A15" s="113">
        <v>59606</v>
      </c>
      <c r="B15" s="124" t="s">
        <v>1895</v>
      </c>
      <c r="C15" s="113" t="s">
        <v>86</v>
      </c>
      <c r="D15" s="113" t="s">
        <v>2709</v>
      </c>
      <c r="E15" s="112" t="s">
        <v>122</v>
      </c>
      <c r="F15" s="112" t="str">
        <f>VLOOKUP(E15,Lookup!$A$1:$B$68,2,FALSE)</f>
        <v>Integrated Surgery</v>
      </c>
      <c r="G15" s="113" t="s">
        <v>2835</v>
      </c>
      <c r="H15" s="113" t="s">
        <v>6714</v>
      </c>
      <c r="I15" s="115">
        <v>45490</v>
      </c>
      <c r="J15" s="115">
        <v>45460</v>
      </c>
      <c r="K15" s="113" t="s">
        <v>4757</v>
      </c>
      <c r="L15" s="113" t="s">
        <v>6018</v>
      </c>
      <c r="M15" s="113" t="s">
        <v>6019</v>
      </c>
      <c r="N15" s="113" t="s">
        <v>88</v>
      </c>
      <c r="O15" s="113" t="s">
        <v>90</v>
      </c>
      <c r="P15" s="113" t="s">
        <v>89</v>
      </c>
      <c r="Q15" s="116" t="s">
        <v>91</v>
      </c>
      <c r="R15" s="113"/>
      <c r="S15" s="113"/>
      <c r="T15" s="113"/>
      <c r="U15" s="113"/>
      <c r="V15" s="113"/>
      <c r="W15" s="113"/>
      <c r="X15" s="115"/>
    </row>
    <row r="16" spans="1:24" ht="150" hidden="1" x14ac:dyDescent="0.25">
      <c r="A16" s="113">
        <v>59096</v>
      </c>
      <c r="B16" s="114" t="s">
        <v>92</v>
      </c>
      <c r="C16" s="113" t="s">
        <v>86</v>
      </c>
      <c r="D16" s="113" t="s">
        <v>2813</v>
      </c>
      <c r="E16" s="112" t="s">
        <v>1675</v>
      </c>
      <c r="F16" s="112" t="str">
        <f>VLOOKUP(E16,Lookup!$A$1:$B$68,2,FALSE)</f>
        <v>Pathology</v>
      </c>
      <c r="G16" s="113" t="s">
        <v>2940</v>
      </c>
      <c r="H16" s="113"/>
      <c r="I16" s="115">
        <v>45482</v>
      </c>
      <c r="J16" s="115">
        <v>45460</v>
      </c>
      <c r="K16" s="113"/>
      <c r="L16" s="113" t="s">
        <v>6012</v>
      </c>
      <c r="M16" s="113" t="s">
        <v>6013</v>
      </c>
      <c r="N16" s="113" t="s">
        <v>96</v>
      </c>
      <c r="O16" s="113" t="s">
        <v>736</v>
      </c>
      <c r="P16" s="113" t="s">
        <v>6014</v>
      </c>
      <c r="Q16" s="121" t="s">
        <v>99</v>
      </c>
      <c r="R16" s="117" t="s">
        <v>91</v>
      </c>
      <c r="S16" s="113"/>
      <c r="T16" s="113" t="s">
        <v>6015</v>
      </c>
      <c r="U16" s="113"/>
      <c r="V16" s="113"/>
      <c r="W16" s="113"/>
      <c r="X16" s="115"/>
    </row>
    <row r="17" spans="1:24" ht="405" x14ac:dyDescent="0.25">
      <c r="A17" s="113">
        <v>59531</v>
      </c>
      <c r="B17" s="124" t="s">
        <v>1895</v>
      </c>
      <c r="C17" s="113" t="s">
        <v>125</v>
      </c>
      <c r="D17" s="113" t="s">
        <v>2819</v>
      </c>
      <c r="E17" s="112" t="s">
        <v>245</v>
      </c>
      <c r="F17" s="112" t="str">
        <f>VLOOKUP(E17,Lookup!$A$1:$B$68,2,FALSE)</f>
        <v>Specialist Surgery</v>
      </c>
      <c r="G17" s="113" t="s">
        <v>2817</v>
      </c>
      <c r="H17" s="113"/>
      <c r="I17" s="115">
        <v>45489</v>
      </c>
      <c r="J17" s="115">
        <v>45460</v>
      </c>
      <c r="K17" s="113"/>
      <c r="L17" s="113" t="s">
        <v>6016</v>
      </c>
      <c r="M17" s="113" t="s">
        <v>6017</v>
      </c>
      <c r="N17" s="113" t="s">
        <v>4942</v>
      </c>
      <c r="O17" s="113" t="s">
        <v>354</v>
      </c>
      <c r="P17" s="113" t="s">
        <v>355</v>
      </c>
      <c r="Q17" s="116" t="s">
        <v>91</v>
      </c>
      <c r="R17" s="113"/>
      <c r="S17" s="113"/>
      <c r="T17" s="113"/>
      <c r="U17" s="113"/>
      <c r="V17" s="113"/>
      <c r="W17" s="113"/>
      <c r="X17" s="115"/>
    </row>
    <row r="18" spans="1:24" ht="409.5" hidden="1" x14ac:dyDescent="0.25">
      <c r="A18" s="113">
        <v>59185</v>
      </c>
      <c r="B18" s="124" t="s">
        <v>1895</v>
      </c>
      <c r="C18" s="113" t="s">
        <v>86</v>
      </c>
      <c r="D18" s="113" t="s">
        <v>2730</v>
      </c>
      <c r="E18" s="112" t="s">
        <v>861</v>
      </c>
      <c r="F18" s="112" t="str">
        <f>VLOOKUP(E18,Lookup!$A$1:$B$68,2,FALSE)</f>
        <v>Radiology</v>
      </c>
      <c r="G18" s="113" t="s">
        <v>2731</v>
      </c>
      <c r="H18" s="113"/>
      <c r="I18" s="115">
        <v>45483</v>
      </c>
      <c r="J18" s="115">
        <v>45463</v>
      </c>
      <c r="K18" s="113" t="s">
        <v>4763</v>
      </c>
      <c r="L18" s="113" t="s">
        <v>6031</v>
      </c>
      <c r="M18" s="113" t="s">
        <v>6032</v>
      </c>
      <c r="N18" s="113" t="s">
        <v>131</v>
      </c>
      <c r="O18" s="113" t="s">
        <v>132</v>
      </c>
      <c r="P18" s="113" t="s">
        <v>133</v>
      </c>
      <c r="Q18" s="121" t="s">
        <v>99</v>
      </c>
      <c r="R18" s="113"/>
      <c r="S18" s="113"/>
      <c r="T18" s="113"/>
      <c r="U18" s="113"/>
      <c r="V18" s="113"/>
      <c r="W18" s="113"/>
      <c r="X18" s="115"/>
    </row>
    <row r="19" spans="1:24" ht="225" hidden="1" x14ac:dyDescent="0.25">
      <c r="A19" s="113">
        <v>59025</v>
      </c>
      <c r="B19" s="125" t="s">
        <v>18</v>
      </c>
      <c r="C19" s="113" t="s">
        <v>86</v>
      </c>
      <c r="D19" s="113" t="s">
        <v>2716</v>
      </c>
      <c r="E19" s="112" t="s">
        <v>87</v>
      </c>
      <c r="F19" s="112" t="str">
        <f>VLOOKUP(E19,Lookup!$A$1:$B$68,2,FALSE)</f>
        <v>Integrated Surgery</v>
      </c>
      <c r="G19" s="113" t="s">
        <v>2745</v>
      </c>
      <c r="H19" s="113" t="s">
        <v>3479</v>
      </c>
      <c r="I19" s="115">
        <v>45481</v>
      </c>
      <c r="J19" s="115">
        <v>45463</v>
      </c>
      <c r="K19" s="113"/>
      <c r="L19" s="113" t="s">
        <v>6715</v>
      </c>
      <c r="M19" s="113" t="s">
        <v>6716</v>
      </c>
      <c r="N19" s="113" t="s">
        <v>115</v>
      </c>
      <c r="O19" s="113" t="s">
        <v>647</v>
      </c>
      <c r="P19" s="113" t="s">
        <v>6717</v>
      </c>
      <c r="Q19" s="116" t="s">
        <v>91</v>
      </c>
      <c r="R19" s="117" t="s">
        <v>91</v>
      </c>
      <c r="S19" s="118" t="s">
        <v>91</v>
      </c>
      <c r="T19" s="113" t="s">
        <v>6718</v>
      </c>
      <c r="U19" s="113" t="s">
        <v>6719</v>
      </c>
      <c r="V19" s="113"/>
      <c r="W19" s="113" t="s">
        <v>6719</v>
      </c>
      <c r="X19" s="115">
        <v>45482</v>
      </c>
    </row>
    <row r="20" spans="1:24" ht="405" x14ac:dyDescent="0.25">
      <c r="A20" s="113">
        <v>59530</v>
      </c>
      <c r="B20" s="114" t="s">
        <v>183</v>
      </c>
      <c r="C20" s="113" t="s">
        <v>125</v>
      </c>
      <c r="D20" s="113" t="s">
        <v>2819</v>
      </c>
      <c r="E20" s="112" t="s">
        <v>245</v>
      </c>
      <c r="F20" s="112" t="str">
        <f>VLOOKUP(E20,Lookup!$A$1:$B$68,2,FALSE)</f>
        <v>Specialist Surgery</v>
      </c>
      <c r="G20" s="113" t="s">
        <v>2817</v>
      </c>
      <c r="H20" s="113"/>
      <c r="I20" s="115">
        <v>45489</v>
      </c>
      <c r="J20" s="115">
        <v>45467</v>
      </c>
      <c r="K20" s="113"/>
      <c r="L20" s="113" t="s">
        <v>6054</v>
      </c>
      <c r="M20" s="113" t="s">
        <v>6017</v>
      </c>
      <c r="N20" s="113" t="s">
        <v>4942</v>
      </c>
      <c r="O20" s="113" t="s">
        <v>354</v>
      </c>
      <c r="P20" s="113" t="s">
        <v>355</v>
      </c>
      <c r="Q20" s="116" t="s">
        <v>91</v>
      </c>
      <c r="R20" s="117" t="s">
        <v>91</v>
      </c>
      <c r="S20" s="118" t="s">
        <v>91</v>
      </c>
      <c r="T20" s="113" t="s">
        <v>5973</v>
      </c>
      <c r="U20" s="113" t="s">
        <v>5974</v>
      </c>
      <c r="V20" s="113"/>
      <c r="W20" s="113" t="s">
        <v>6055</v>
      </c>
      <c r="X20" s="115"/>
    </row>
    <row r="21" spans="1:24" ht="409.5" hidden="1" x14ac:dyDescent="0.25">
      <c r="A21" s="113">
        <v>58736</v>
      </c>
      <c r="B21" s="125" t="s">
        <v>18</v>
      </c>
      <c r="C21" s="113" t="s">
        <v>86</v>
      </c>
      <c r="D21" s="113" t="s">
        <v>2709</v>
      </c>
      <c r="E21" s="112" t="s">
        <v>122</v>
      </c>
      <c r="F21" s="112" t="str">
        <f>VLOOKUP(E21,Lookup!$A$1:$B$68,2,FALSE)</f>
        <v>Integrated Surgery</v>
      </c>
      <c r="G21" s="113" t="s">
        <v>4844</v>
      </c>
      <c r="H21" s="113" t="s">
        <v>6720</v>
      </c>
      <c r="I21" s="115">
        <v>45476</v>
      </c>
      <c r="J21" s="115">
        <v>45468</v>
      </c>
      <c r="K21" s="113"/>
      <c r="L21" s="113" t="s">
        <v>6721</v>
      </c>
      <c r="M21" s="113" t="s">
        <v>6722</v>
      </c>
      <c r="N21" s="113" t="s">
        <v>107</v>
      </c>
      <c r="O21" s="113" t="s">
        <v>108</v>
      </c>
      <c r="P21" s="113" t="s">
        <v>170</v>
      </c>
      <c r="Q21" s="121" t="s">
        <v>99</v>
      </c>
      <c r="R21" s="122" t="s">
        <v>99</v>
      </c>
      <c r="S21" s="119" t="s">
        <v>99</v>
      </c>
      <c r="T21" s="113" t="s">
        <v>6723</v>
      </c>
      <c r="U21" s="113" t="s">
        <v>6724</v>
      </c>
      <c r="V21" s="113"/>
      <c r="W21" s="113" t="s">
        <v>6725</v>
      </c>
      <c r="X21" s="115">
        <v>45478</v>
      </c>
    </row>
    <row r="22" spans="1:24" ht="180" hidden="1" x14ac:dyDescent="0.25">
      <c r="A22" s="113">
        <v>58866</v>
      </c>
      <c r="B22" s="114" t="s">
        <v>92</v>
      </c>
      <c r="C22" s="113" t="s">
        <v>86</v>
      </c>
      <c r="D22" s="113" t="s">
        <v>2813</v>
      </c>
      <c r="E22" s="112" t="s">
        <v>1675</v>
      </c>
      <c r="F22" s="112" t="str">
        <f>VLOOKUP(E22,Lookup!$A$1:$B$68,2,FALSE)</f>
        <v>Pathology</v>
      </c>
      <c r="G22" s="113" t="s">
        <v>2940</v>
      </c>
      <c r="H22" s="113"/>
      <c r="I22" s="115">
        <v>45478</v>
      </c>
      <c r="J22" s="115">
        <v>45470</v>
      </c>
      <c r="K22" s="113"/>
      <c r="L22" s="113" t="s">
        <v>6090</v>
      </c>
      <c r="M22" s="113" t="s">
        <v>6091</v>
      </c>
      <c r="N22" s="113" t="s">
        <v>96</v>
      </c>
      <c r="O22" s="113" t="s">
        <v>736</v>
      </c>
      <c r="P22" s="113" t="s">
        <v>3372</v>
      </c>
      <c r="Q22" s="121" t="s">
        <v>99</v>
      </c>
      <c r="R22" s="122" t="s">
        <v>99</v>
      </c>
      <c r="S22" s="113"/>
      <c r="T22" s="113" t="s">
        <v>3330</v>
      </c>
      <c r="U22" s="113"/>
      <c r="V22" s="113"/>
      <c r="W22" s="113"/>
      <c r="X22" s="115"/>
    </row>
    <row r="23" spans="1:24" ht="150" hidden="1" x14ac:dyDescent="0.25">
      <c r="A23" s="113">
        <v>58698</v>
      </c>
      <c r="B23" s="125" t="s">
        <v>18</v>
      </c>
      <c r="C23" s="113" t="s">
        <v>86</v>
      </c>
      <c r="D23" s="113" t="s">
        <v>2718</v>
      </c>
      <c r="E23" s="112" t="s">
        <v>130</v>
      </c>
      <c r="F23" s="112" t="str">
        <f>VLOOKUP(E23,Lookup!$A$1:$B$68,2,FALSE)</f>
        <v>Medicine</v>
      </c>
      <c r="G23" s="113" t="s">
        <v>2959</v>
      </c>
      <c r="H23" s="113"/>
      <c r="I23" s="115">
        <v>45476</v>
      </c>
      <c r="J23" s="115">
        <v>45470</v>
      </c>
      <c r="K23" s="113"/>
      <c r="L23" s="113" t="s">
        <v>6726</v>
      </c>
      <c r="M23" s="113" t="s">
        <v>6727</v>
      </c>
      <c r="N23" s="113" t="s">
        <v>176</v>
      </c>
      <c r="O23" s="113" t="s">
        <v>177</v>
      </c>
      <c r="P23" s="113" t="s">
        <v>386</v>
      </c>
      <c r="Q23" s="121" t="s">
        <v>99</v>
      </c>
      <c r="R23" s="122" t="s">
        <v>99</v>
      </c>
      <c r="S23" s="119" t="s">
        <v>99</v>
      </c>
      <c r="T23" s="113" t="s">
        <v>6728</v>
      </c>
      <c r="U23" s="113" t="s">
        <v>6729</v>
      </c>
      <c r="V23" s="113"/>
      <c r="W23" s="113" t="s">
        <v>6729</v>
      </c>
      <c r="X23" s="115">
        <v>45487</v>
      </c>
    </row>
    <row r="24" spans="1:24" ht="285" hidden="1" x14ac:dyDescent="0.25">
      <c r="A24" s="113">
        <v>59183</v>
      </c>
      <c r="B24" s="114" t="s">
        <v>92</v>
      </c>
      <c r="C24" s="113" t="s">
        <v>125</v>
      </c>
      <c r="D24" s="113" t="s">
        <v>2716</v>
      </c>
      <c r="E24" s="112" t="s">
        <v>87</v>
      </c>
      <c r="F24" s="112" t="str">
        <f>VLOOKUP(E24,Lookup!$A$1:$B$68,2,FALSE)</f>
        <v>Integrated Surgery</v>
      </c>
      <c r="G24" s="113" t="s">
        <v>2745</v>
      </c>
      <c r="H24" s="113"/>
      <c r="I24" s="115">
        <v>45483</v>
      </c>
      <c r="J24" s="115">
        <v>45471</v>
      </c>
      <c r="K24" s="113"/>
      <c r="L24" s="113" t="s">
        <v>1539</v>
      </c>
      <c r="M24" s="113" t="s">
        <v>4510</v>
      </c>
      <c r="N24" s="113" t="s">
        <v>127</v>
      </c>
      <c r="O24" s="113" t="s">
        <v>128</v>
      </c>
      <c r="P24" s="113" t="s">
        <v>189</v>
      </c>
      <c r="Q24" s="116" t="s">
        <v>91</v>
      </c>
      <c r="R24" s="117" t="s">
        <v>91</v>
      </c>
      <c r="S24" s="113"/>
      <c r="T24" s="113" t="s">
        <v>2960</v>
      </c>
      <c r="U24" s="113"/>
      <c r="V24" s="113"/>
      <c r="W24" s="113"/>
      <c r="X24" s="115"/>
    </row>
    <row r="25" spans="1:24" ht="180" hidden="1" x14ac:dyDescent="0.25">
      <c r="A25" s="113">
        <v>58703</v>
      </c>
      <c r="B25" s="125" t="s">
        <v>18</v>
      </c>
      <c r="C25" s="113" t="s">
        <v>86</v>
      </c>
      <c r="D25" s="113" t="s">
        <v>2718</v>
      </c>
      <c r="E25" s="112" t="s">
        <v>130</v>
      </c>
      <c r="F25" s="112" t="str">
        <f>VLOOKUP(E25,Lookup!$A$1:$B$68,2,FALSE)</f>
        <v>Medicine</v>
      </c>
      <c r="G25" s="113" t="s">
        <v>2733</v>
      </c>
      <c r="H25" s="113"/>
      <c r="I25" s="115">
        <v>45476</v>
      </c>
      <c r="J25" s="115">
        <v>45471</v>
      </c>
      <c r="K25" s="113"/>
      <c r="L25" s="113" t="s">
        <v>6730</v>
      </c>
      <c r="M25" s="113" t="s">
        <v>6731</v>
      </c>
      <c r="N25" s="113" t="s">
        <v>176</v>
      </c>
      <c r="O25" s="113" t="s">
        <v>177</v>
      </c>
      <c r="P25" s="113" t="s">
        <v>386</v>
      </c>
      <c r="Q25" s="121" t="s">
        <v>99</v>
      </c>
      <c r="R25" s="117" t="s">
        <v>91</v>
      </c>
      <c r="S25" s="118" t="s">
        <v>91</v>
      </c>
      <c r="T25" s="113" t="s">
        <v>6732</v>
      </c>
      <c r="U25" s="113" t="s">
        <v>6733</v>
      </c>
      <c r="V25" s="113"/>
      <c r="W25" s="113" t="s">
        <v>6734</v>
      </c>
      <c r="X25" s="115">
        <v>45482</v>
      </c>
    </row>
    <row r="26" spans="1:24" ht="150" hidden="1" x14ac:dyDescent="0.25">
      <c r="A26" s="113">
        <v>58901</v>
      </c>
      <c r="B26" s="114" t="s">
        <v>92</v>
      </c>
      <c r="C26" s="113" t="s">
        <v>125</v>
      </c>
      <c r="D26" s="113" t="s">
        <v>2716</v>
      </c>
      <c r="E26" s="112" t="s">
        <v>87</v>
      </c>
      <c r="F26" s="112" t="str">
        <f>VLOOKUP(E26,Lookup!$A$1:$B$68,2,FALSE)</f>
        <v>Integrated Surgery</v>
      </c>
      <c r="G26" s="113" t="s">
        <v>2861</v>
      </c>
      <c r="H26" s="113" t="s">
        <v>6735</v>
      </c>
      <c r="I26" s="115">
        <v>45478</v>
      </c>
      <c r="J26" s="115">
        <v>45474</v>
      </c>
      <c r="K26" s="113" t="s">
        <v>4755</v>
      </c>
      <c r="L26" s="113" t="s">
        <v>6126</v>
      </c>
      <c r="M26" s="113" t="s">
        <v>6127</v>
      </c>
      <c r="N26" s="113" t="s">
        <v>150</v>
      </c>
      <c r="O26" s="113" t="s">
        <v>231</v>
      </c>
      <c r="P26" s="113" t="s">
        <v>202</v>
      </c>
      <c r="Q26" s="121" t="s">
        <v>99</v>
      </c>
      <c r="R26" s="122" t="s">
        <v>99</v>
      </c>
      <c r="S26" s="113"/>
      <c r="T26" s="113" t="s">
        <v>6115</v>
      </c>
      <c r="U26" s="113"/>
      <c r="V26" s="113"/>
      <c r="W26" s="113"/>
      <c r="X26" s="115"/>
    </row>
    <row r="27" spans="1:24" ht="240" hidden="1" x14ac:dyDescent="0.25">
      <c r="A27" s="113">
        <v>59147</v>
      </c>
      <c r="B27" s="114" t="s">
        <v>92</v>
      </c>
      <c r="C27" s="113" t="s">
        <v>86</v>
      </c>
      <c r="D27" s="113" t="s">
        <v>2894</v>
      </c>
      <c r="E27" s="112" t="s">
        <v>528</v>
      </c>
      <c r="F27" s="112" t="str">
        <f>VLOOKUP(E27,Lookup!$A$1:$B$68,2,FALSE)</f>
        <v>Integrated Surgery</v>
      </c>
      <c r="G27" s="113" t="s">
        <v>4143</v>
      </c>
      <c r="H27" s="113" t="s">
        <v>6736</v>
      </c>
      <c r="I27" s="115">
        <v>45483</v>
      </c>
      <c r="J27" s="115">
        <v>45474</v>
      </c>
      <c r="K27" s="113"/>
      <c r="L27" s="113" t="s">
        <v>6128</v>
      </c>
      <c r="M27" s="113" t="s">
        <v>6129</v>
      </c>
      <c r="N27" s="113" t="s">
        <v>150</v>
      </c>
      <c r="O27" s="113" t="s">
        <v>151</v>
      </c>
      <c r="P27" s="113" t="s">
        <v>202</v>
      </c>
      <c r="Q27" s="116" t="s">
        <v>91</v>
      </c>
      <c r="R27" s="113"/>
      <c r="S27" s="113"/>
      <c r="T27" s="113"/>
      <c r="U27" s="113"/>
      <c r="V27" s="113"/>
      <c r="W27" s="113"/>
      <c r="X27" s="115"/>
    </row>
    <row r="28" spans="1:24" ht="409.5" hidden="1" x14ac:dyDescent="0.25">
      <c r="A28" s="113">
        <v>59076</v>
      </c>
      <c r="B28" s="124" t="s">
        <v>1895</v>
      </c>
      <c r="C28" s="113" t="s">
        <v>86</v>
      </c>
      <c r="D28" s="113" t="s">
        <v>2730</v>
      </c>
      <c r="E28" s="112" t="s">
        <v>861</v>
      </c>
      <c r="F28" s="112" t="str">
        <f>VLOOKUP(E28,Lookup!$A$1:$B$68,2,FALSE)</f>
        <v>Radiology</v>
      </c>
      <c r="G28" s="113" t="s">
        <v>2816</v>
      </c>
      <c r="H28" s="113" t="s">
        <v>6737</v>
      </c>
      <c r="I28" s="115">
        <v>45482</v>
      </c>
      <c r="J28" s="115">
        <v>45474</v>
      </c>
      <c r="K28" s="113"/>
      <c r="L28" s="113" t="s">
        <v>6116</v>
      </c>
      <c r="M28" s="113" t="s">
        <v>6117</v>
      </c>
      <c r="N28" s="113" t="s">
        <v>150</v>
      </c>
      <c r="O28" s="113" t="s">
        <v>151</v>
      </c>
      <c r="P28" s="113" t="s">
        <v>739</v>
      </c>
      <c r="Q28" s="116" t="s">
        <v>91</v>
      </c>
      <c r="R28" s="113"/>
      <c r="S28" s="113"/>
      <c r="T28" s="113"/>
      <c r="U28" s="113"/>
      <c r="V28" s="113"/>
      <c r="W28" s="113"/>
      <c r="X28" s="115"/>
    </row>
    <row r="29" spans="1:24" ht="240" hidden="1" x14ac:dyDescent="0.25">
      <c r="A29" s="113">
        <v>59041</v>
      </c>
      <c r="B29" s="125" t="s">
        <v>18</v>
      </c>
      <c r="C29" s="113" t="s">
        <v>86</v>
      </c>
      <c r="D29" s="113" t="s">
        <v>2718</v>
      </c>
      <c r="E29" s="112" t="s">
        <v>130</v>
      </c>
      <c r="F29" s="112" t="str">
        <f>VLOOKUP(E29,Lookup!$A$1:$B$68,2,FALSE)</f>
        <v>Medicine</v>
      </c>
      <c r="G29" s="113" t="s">
        <v>2881</v>
      </c>
      <c r="H29" s="113" t="s">
        <v>6738</v>
      </c>
      <c r="I29" s="115">
        <v>45481</v>
      </c>
      <c r="J29" s="115">
        <v>45475</v>
      </c>
      <c r="K29" s="113" t="s">
        <v>4762</v>
      </c>
      <c r="L29" s="113" t="s">
        <v>6739</v>
      </c>
      <c r="M29" s="113" t="s">
        <v>6740</v>
      </c>
      <c r="N29" s="113" t="s">
        <v>153</v>
      </c>
      <c r="O29" s="113" t="s">
        <v>199</v>
      </c>
      <c r="P29" s="113" t="s">
        <v>431</v>
      </c>
      <c r="Q29" s="121" t="s">
        <v>99</v>
      </c>
      <c r="R29" s="117" t="s">
        <v>91</v>
      </c>
      <c r="S29" s="118" t="s">
        <v>91</v>
      </c>
      <c r="T29" s="113" t="s">
        <v>6741</v>
      </c>
      <c r="U29" s="113" t="s">
        <v>6742</v>
      </c>
      <c r="V29" s="113"/>
      <c r="W29" s="113" t="s">
        <v>541</v>
      </c>
      <c r="X29" s="115">
        <v>45487</v>
      </c>
    </row>
    <row r="30" spans="1:24" ht="90" x14ac:dyDescent="0.25">
      <c r="A30" s="113">
        <v>58686</v>
      </c>
      <c r="B30" s="124" t="s">
        <v>1895</v>
      </c>
      <c r="C30" s="113" t="s">
        <v>86</v>
      </c>
      <c r="D30" s="113" t="s">
        <v>2819</v>
      </c>
      <c r="E30" s="112" t="s">
        <v>245</v>
      </c>
      <c r="F30" s="112" t="str">
        <f>VLOOKUP(E30,Lookup!$A$1:$B$68,2,FALSE)</f>
        <v>Specialist Surgery</v>
      </c>
      <c r="G30" s="113" t="s">
        <v>2707</v>
      </c>
      <c r="H30" s="113" t="s">
        <v>6743</v>
      </c>
      <c r="I30" s="115">
        <v>45476</v>
      </c>
      <c r="J30" s="115">
        <v>45475</v>
      </c>
      <c r="K30" s="113" t="s">
        <v>5785</v>
      </c>
      <c r="L30" s="113" t="s">
        <v>6140</v>
      </c>
      <c r="M30" s="113" t="s">
        <v>6141</v>
      </c>
      <c r="N30" s="113" t="s">
        <v>88</v>
      </c>
      <c r="O30" s="113" t="s">
        <v>229</v>
      </c>
      <c r="P30" s="113" t="s">
        <v>4927</v>
      </c>
      <c r="Q30" s="116" t="s">
        <v>91</v>
      </c>
      <c r="R30" s="113"/>
      <c r="S30" s="113"/>
      <c r="T30" s="113"/>
      <c r="U30" s="113"/>
      <c r="V30" s="113"/>
      <c r="W30" s="113"/>
      <c r="X30" s="115"/>
    </row>
    <row r="31" spans="1:24" ht="409.5" hidden="1" x14ac:dyDescent="0.25">
      <c r="A31" s="113">
        <v>58754</v>
      </c>
      <c r="B31" s="125" t="s">
        <v>18</v>
      </c>
      <c r="C31" s="113" t="s">
        <v>86</v>
      </c>
      <c r="D31" s="113" t="s">
        <v>2716</v>
      </c>
      <c r="E31" s="112" t="s">
        <v>87</v>
      </c>
      <c r="F31" s="112" t="str">
        <f>VLOOKUP(E31,Lookup!$A$1:$B$68,2,FALSE)</f>
        <v>Integrated Surgery</v>
      </c>
      <c r="G31" s="113" t="s">
        <v>2836</v>
      </c>
      <c r="H31" s="113"/>
      <c r="I31" s="115">
        <v>45476</v>
      </c>
      <c r="J31" s="115">
        <v>45475</v>
      </c>
      <c r="K31" s="113"/>
      <c r="L31" s="113" t="s">
        <v>6744</v>
      </c>
      <c r="M31" s="113" t="s">
        <v>6745</v>
      </c>
      <c r="N31" s="113" t="s">
        <v>452</v>
      </c>
      <c r="O31" s="113" t="s">
        <v>1542</v>
      </c>
      <c r="P31" s="113" t="s">
        <v>1538</v>
      </c>
      <c r="Q31" s="116" t="s">
        <v>91</v>
      </c>
      <c r="R31" s="117" t="s">
        <v>91</v>
      </c>
      <c r="S31" s="118" t="s">
        <v>91</v>
      </c>
      <c r="T31" s="113" t="s">
        <v>6746</v>
      </c>
      <c r="U31" s="113" t="s">
        <v>6747</v>
      </c>
      <c r="V31" s="113"/>
      <c r="W31" s="113" t="s">
        <v>6748</v>
      </c>
      <c r="X31" s="115">
        <v>45477</v>
      </c>
    </row>
    <row r="32" spans="1:24" ht="120" hidden="1" x14ac:dyDescent="0.25">
      <c r="A32" s="113">
        <v>58688</v>
      </c>
      <c r="B32" s="125" t="s">
        <v>18</v>
      </c>
      <c r="C32" s="113" t="s">
        <v>86</v>
      </c>
      <c r="D32" s="113" t="s">
        <v>2746</v>
      </c>
      <c r="E32" s="112" t="s">
        <v>110</v>
      </c>
      <c r="F32" s="112" t="str">
        <f>VLOOKUP(E32,Lookup!$A$1:$B$68,2,FALSE)</f>
        <v>Medicine</v>
      </c>
      <c r="G32" s="113" t="s">
        <v>2707</v>
      </c>
      <c r="H32" s="113" t="s">
        <v>6743</v>
      </c>
      <c r="I32" s="115">
        <v>45476</v>
      </c>
      <c r="J32" s="115">
        <v>45475</v>
      </c>
      <c r="K32" s="113" t="s">
        <v>4822</v>
      </c>
      <c r="L32" s="113" t="s">
        <v>6749</v>
      </c>
      <c r="M32" s="113" t="s">
        <v>6750</v>
      </c>
      <c r="N32" s="113" t="s">
        <v>135</v>
      </c>
      <c r="O32" s="113" t="s">
        <v>205</v>
      </c>
      <c r="P32" s="113" t="s">
        <v>206</v>
      </c>
      <c r="Q32" s="121" t="s">
        <v>99</v>
      </c>
      <c r="R32" s="122" t="s">
        <v>99</v>
      </c>
      <c r="S32" s="119" t="s">
        <v>99</v>
      </c>
      <c r="T32" s="113" t="s">
        <v>6751</v>
      </c>
      <c r="U32" s="113" t="s">
        <v>6751</v>
      </c>
      <c r="V32" s="113"/>
      <c r="W32" s="113" t="s">
        <v>6752</v>
      </c>
      <c r="X32" s="115">
        <v>45477</v>
      </c>
    </row>
    <row r="33" spans="1:24" ht="90" x14ac:dyDescent="0.25">
      <c r="A33" s="113">
        <v>58740</v>
      </c>
      <c r="B33" s="125" t="s">
        <v>18</v>
      </c>
      <c r="C33" s="113" t="s">
        <v>86</v>
      </c>
      <c r="D33" s="113" t="s">
        <v>2721</v>
      </c>
      <c r="E33" s="112" t="s">
        <v>100</v>
      </c>
      <c r="F33" s="112" t="str">
        <f>VLOOKUP(E33,Lookup!$A$1:$B$68,2,FALSE)</f>
        <v>Specialist Surgery</v>
      </c>
      <c r="G33" s="113" t="s">
        <v>2733</v>
      </c>
      <c r="H33" s="113"/>
      <c r="I33" s="115">
        <v>45476</v>
      </c>
      <c r="J33" s="115">
        <v>45475</v>
      </c>
      <c r="K33" s="113" t="s">
        <v>4755</v>
      </c>
      <c r="L33" s="113" t="s">
        <v>6753</v>
      </c>
      <c r="M33" s="113" t="s">
        <v>6754</v>
      </c>
      <c r="N33" s="113" t="s">
        <v>135</v>
      </c>
      <c r="O33" s="113" t="s">
        <v>205</v>
      </c>
      <c r="P33" s="113" t="s">
        <v>206</v>
      </c>
      <c r="Q33" s="116" t="s">
        <v>91</v>
      </c>
      <c r="R33" s="117" t="s">
        <v>91</v>
      </c>
      <c r="S33" s="118" t="s">
        <v>91</v>
      </c>
      <c r="T33" s="113" t="s">
        <v>6755</v>
      </c>
      <c r="U33" s="113" t="s">
        <v>6756</v>
      </c>
      <c r="V33" s="113"/>
      <c r="W33" s="113" t="s">
        <v>6757</v>
      </c>
      <c r="X33" s="115">
        <v>45482</v>
      </c>
    </row>
    <row r="34" spans="1:24" ht="270" hidden="1" x14ac:dyDescent="0.25">
      <c r="A34" s="113">
        <v>58746</v>
      </c>
      <c r="B34" s="125" t="s">
        <v>18</v>
      </c>
      <c r="C34" s="113" t="s">
        <v>86</v>
      </c>
      <c r="D34" s="113" t="s">
        <v>2709</v>
      </c>
      <c r="E34" s="112" t="s">
        <v>122</v>
      </c>
      <c r="F34" s="112" t="str">
        <f>VLOOKUP(E34,Lookup!$A$1:$B$68,2,FALSE)</f>
        <v>Integrated Surgery</v>
      </c>
      <c r="G34" s="113" t="s">
        <v>2713</v>
      </c>
      <c r="H34" s="113" t="s">
        <v>6758</v>
      </c>
      <c r="I34" s="115">
        <v>45476</v>
      </c>
      <c r="J34" s="115">
        <v>45476</v>
      </c>
      <c r="K34" s="113"/>
      <c r="L34" s="113" t="s">
        <v>6759</v>
      </c>
      <c r="M34" s="113" t="s">
        <v>6760</v>
      </c>
      <c r="N34" s="113" t="s">
        <v>135</v>
      </c>
      <c r="O34" s="113" t="s">
        <v>136</v>
      </c>
      <c r="P34" s="113" t="s">
        <v>160</v>
      </c>
      <c r="Q34" s="116" t="s">
        <v>91</v>
      </c>
      <c r="R34" s="117" t="s">
        <v>91</v>
      </c>
      <c r="S34" s="119" t="s">
        <v>99</v>
      </c>
      <c r="T34" s="113" t="s">
        <v>6761</v>
      </c>
      <c r="U34" s="113" t="s">
        <v>6762</v>
      </c>
      <c r="V34" s="113"/>
      <c r="W34" s="113" t="s">
        <v>6763</v>
      </c>
      <c r="X34" s="115">
        <v>45483</v>
      </c>
    </row>
    <row r="35" spans="1:24" ht="90" hidden="1" x14ac:dyDescent="0.25">
      <c r="A35" s="113">
        <v>58734</v>
      </c>
      <c r="B35" s="114" t="s">
        <v>92</v>
      </c>
      <c r="C35" s="113" t="s">
        <v>86</v>
      </c>
      <c r="D35" s="113" t="s">
        <v>2811</v>
      </c>
      <c r="E35" s="112" t="s">
        <v>204</v>
      </c>
      <c r="F35" s="112" t="str">
        <f>VLOOKUP(E35,Lookup!$A$1:$B$68,2,FALSE)</f>
        <v>Medicine</v>
      </c>
      <c r="G35" s="113" t="s">
        <v>2731</v>
      </c>
      <c r="H35" s="113"/>
      <c r="I35" s="115">
        <v>45476</v>
      </c>
      <c r="J35" s="115">
        <v>45476</v>
      </c>
      <c r="K35" s="113"/>
      <c r="L35" s="113" t="s">
        <v>6178</v>
      </c>
      <c r="M35" s="113" t="s">
        <v>6179</v>
      </c>
      <c r="N35" s="113" t="s">
        <v>153</v>
      </c>
      <c r="O35" s="113" t="s">
        <v>154</v>
      </c>
      <c r="P35" s="113" t="s">
        <v>6180</v>
      </c>
      <c r="Q35" s="116" t="s">
        <v>91</v>
      </c>
      <c r="R35" s="117" t="s">
        <v>91</v>
      </c>
      <c r="S35" s="113"/>
      <c r="T35" s="113" t="s">
        <v>3095</v>
      </c>
      <c r="U35" s="113"/>
      <c r="V35" s="113"/>
      <c r="W35" s="113"/>
      <c r="X35" s="115"/>
    </row>
    <row r="36" spans="1:24" ht="300" x14ac:dyDescent="0.25">
      <c r="A36" s="113">
        <v>58714</v>
      </c>
      <c r="B36" s="114" t="s">
        <v>183</v>
      </c>
      <c r="C36" s="113" t="s">
        <v>86</v>
      </c>
      <c r="D36" s="113" t="s">
        <v>2819</v>
      </c>
      <c r="E36" s="112" t="s">
        <v>245</v>
      </c>
      <c r="F36" s="112" t="str">
        <f>VLOOKUP(E36,Lookup!$A$1:$B$68,2,FALSE)</f>
        <v>Specialist Surgery</v>
      </c>
      <c r="G36" s="113" t="s">
        <v>2825</v>
      </c>
      <c r="H36" s="113" t="s">
        <v>6764</v>
      </c>
      <c r="I36" s="115">
        <v>45476</v>
      </c>
      <c r="J36" s="115">
        <v>45476</v>
      </c>
      <c r="K36" s="113" t="s">
        <v>4954</v>
      </c>
      <c r="L36" s="113" t="s">
        <v>6181</v>
      </c>
      <c r="M36" s="113" t="s">
        <v>6182</v>
      </c>
      <c r="N36" s="113" t="s">
        <v>135</v>
      </c>
      <c r="O36" s="113" t="s">
        <v>278</v>
      </c>
      <c r="P36" s="113" t="s">
        <v>856</v>
      </c>
      <c r="Q36" s="116" t="s">
        <v>91</v>
      </c>
      <c r="R36" s="122" t="s">
        <v>99</v>
      </c>
      <c r="S36" s="118" t="s">
        <v>91</v>
      </c>
      <c r="T36" s="113" t="s">
        <v>6183</v>
      </c>
      <c r="U36" s="113" t="s">
        <v>6184</v>
      </c>
      <c r="V36" s="113"/>
      <c r="W36" s="113" t="s">
        <v>6185</v>
      </c>
      <c r="X36" s="115"/>
    </row>
    <row r="37" spans="1:24" ht="270" x14ac:dyDescent="0.25">
      <c r="A37" s="113">
        <v>58817</v>
      </c>
      <c r="B37" s="125" t="s">
        <v>18</v>
      </c>
      <c r="C37" s="113" t="s">
        <v>86</v>
      </c>
      <c r="D37" s="113" t="s">
        <v>2714</v>
      </c>
      <c r="E37" s="112" t="s">
        <v>1426</v>
      </c>
      <c r="F37" s="112" t="str">
        <f>VLOOKUP(E37,Lookup!$A$1:$B$68,2,FALSE)</f>
        <v>Specialist Surgery</v>
      </c>
      <c r="G37" s="113" t="s">
        <v>2715</v>
      </c>
      <c r="H37" s="113" t="s">
        <v>6765</v>
      </c>
      <c r="I37" s="115">
        <v>45477</v>
      </c>
      <c r="J37" s="115">
        <v>45476</v>
      </c>
      <c r="K37" s="113" t="s">
        <v>4779</v>
      </c>
      <c r="L37" s="113" t="s">
        <v>6766</v>
      </c>
      <c r="M37" s="113" t="s">
        <v>6767</v>
      </c>
      <c r="N37" s="113" t="s">
        <v>210</v>
      </c>
      <c r="O37" s="113" t="s">
        <v>243</v>
      </c>
      <c r="P37" s="113" t="s">
        <v>3909</v>
      </c>
      <c r="Q37" s="116" t="s">
        <v>91</v>
      </c>
      <c r="R37" s="117" t="s">
        <v>91</v>
      </c>
      <c r="S37" s="119" t="s">
        <v>99</v>
      </c>
      <c r="T37" s="113" t="s">
        <v>6768</v>
      </c>
      <c r="U37" s="113" t="s">
        <v>6769</v>
      </c>
      <c r="V37" s="113"/>
      <c r="W37" s="113" t="s">
        <v>6770</v>
      </c>
      <c r="X37" s="115">
        <v>45481</v>
      </c>
    </row>
    <row r="38" spans="1:24" ht="375" hidden="1" x14ac:dyDescent="0.25">
      <c r="A38" s="113">
        <v>58825</v>
      </c>
      <c r="B38" s="114" t="s">
        <v>85</v>
      </c>
      <c r="C38" s="113" t="s">
        <v>86</v>
      </c>
      <c r="D38" s="113" t="s">
        <v>2894</v>
      </c>
      <c r="E38" s="112" t="s">
        <v>528</v>
      </c>
      <c r="F38" s="112" t="str">
        <f>VLOOKUP(E38,Lookup!$A$1:$B$68,2,FALSE)</f>
        <v>Integrated Surgery</v>
      </c>
      <c r="G38" s="113" t="s">
        <v>3852</v>
      </c>
      <c r="H38" s="113"/>
      <c r="I38" s="115">
        <v>45477</v>
      </c>
      <c r="J38" s="115">
        <v>45476</v>
      </c>
      <c r="K38" s="113" t="s">
        <v>4824</v>
      </c>
      <c r="L38" s="113" t="s">
        <v>6169</v>
      </c>
      <c r="M38" s="113" t="s">
        <v>6170</v>
      </c>
      <c r="N38" s="113" t="s">
        <v>150</v>
      </c>
      <c r="O38" s="113" t="s">
        <v>151</v>
      </c>
      <c r="P38" s="113" t="s">
        <v>529</v>
      </c>
      <c r="Q38" s="121" t="s">
        <v>99</v>
      </c>
      <c r="R38" s="113"/>
      <c r="S38" s="113"/>
      <c r="T38" s="113"/>
      <c r="U38" s="113"/>
      <c r="V38" s="113"/>
      <c r="W38" s="113"/>
      <c r="X38" s="115"/>
    </row>
    <row r="39" spans="1:24" ht="135" hidden="1" x14ac:dyDescent="0.25">
      <c r="A39" s="113">
        <v>58719</v>
      </c>
      <c r="B39" s="125" t="s">
        <v>18</v>
      </c>
      <c r="C39" s="113" t="s">
        <v>86</v>
      </c>
      <c r="D39" s="113" t="s">
        <v>2730</v>
      </c>
      <c r="E39" s="112" t="s">
        <v>861</v>
      </c>
      <c r="F39" s="112" t="str">
        <f>VLOOKUP(E39,Lookup!$A$1:$B$68,2,FALSE)</f>
        <v>Radiology</v>
      </c>
      <c r="G39" s="113" t="s">
        <v>6771</v>
      </c>
      <c r="H39" s="113" t="s">
        <v>3480</v>
      </c>
      <c r="I39" s="115">
        <v>45476</v>
      </c>
      <c r="J39" s="115">
        <v>45476</v>
      </c>
      <c r="K39" s="113" t="s">
        <v>4834</v>
      </c>
      <c r="L39" s="113" t="s">
        <v>6772</v>
      </c>
      <c r="M39" s="113" t="s">
        <v>6773</v>
      </c>
      <c r="N39" s="113" t="s">
        <v>115</v>
      </c>
      <c r="O39" s="113" t="s">
        <v>116</v>
      </c>
      <c r="P39" s="113" t="s">
        <v>2264</v>
      </c>
      <c r="Q39" s="116" t="s">
        <v>91</v>
      </c>
      <c r="R39" s="122" t="s">
        <v>99</v>
      </c>
      <c r="S39" s="119" t="s">
        <v>99</v>
      </c>
      <c r="T39" s="113" t="s">
        <v>6774</v>
      </c>
      <c r="U39" s="113" t="s">
        <v>5798</v>
      </c>
      <c r="V39" s="113"/>
      <c r="W39" s="113" t="s">
        <v>6775</v>
      </c>
      <c r="X39" s="115">
        <v>45490</v>
      </c>
    </row>
    <row r="40" spans="1:24" ht="180" hidden="1" x14ac:dyDescent="0.25">
      <c r="A40" s="113">
        <v>58765</v>
      </c>
      <c r="B40" s="125" t="s">
        <v>18</v>
      </c>
      <c r="C40" s="113" t="s">
        <v>86</v>
      </c>
      <c r="D40" s="113" t="s">
        <v>2716</v>
      </c>
      <c r="E40" s="112" t="s">
        <v>87</v>
      </c>
      <c r="F40" s="112" t="str">
        <f>VLOOKUP(E40,Lookup!$A$1:$B$68,2,FALSE)</f>
        <v>Integrated Surgery</v>
      </c>
      <c r="G40" s="113" t="s">
        <v>2745</v>
      </c>
      <c r="H40" s="113"/>
      <c r="I40" s="115">
        <v>45477</v>
      </c>
      <c r="J40" s="115">
        <v>45476</v>
      </c>
      <c r="K40" s="113" t="s">
        <v>4828</v>
      </c>
      <c r="L40" s="113" t="s">
        <v>6776</v>
      </c>
      <c r="M40" s="113" t="s">
        <v>6777</v>
      </c>
      <c r="N40" s="113" t="s">
        <v>88</v>
      </c>
      <c r="O40" s="113" t="s">
        <v>5800</v>
      </c>
      <c r="P40" s="113" t="s">
        <v>5861</v>
      </c>
      <c r="Q40" s="121" t="s">
        <v>99</v>
      </c>
      <c r="R40" s="117" t="s">
        <v>91</v>
      </c>
      <c r="S40" s="118" t="s">
        <v>91</v>
      </c>
      <c r="T40" s="113" t="s">
        <v>6778</v>
      </c>
      <c r="U40" s="113" t="s">
        <v>6779</v>
      </c>
      <c r="V40" s="113"/>
      <c r="W40" s="113" t="s">
        <v>6780</v>
      </c>
      <c r="X40" s="115">
        <v>45477</v>
      </c>
    </row>
    <row r="41" spans="1:24" ht="345" hidden="1" x14ac:dyDescent="0.25">
      <c r="A41" s="113">
        <v>58728</v>
      </c>
      <c r="B41" s="114" t="s">
        <v>85</v>
      </c>
      <c r="C41" s="113" t="s">
        <v>86</v>
      </c>
      <c r="D41" s="113" t="s">
        <v>2719</v>
      </c>
      <c r="E41" s="112" t="s">
        <v>831</v>
      </c>
      <c r="F41" s="112" t="str">
        <f>VLOOKUP(E41,Lookup!$A$1:$B$68,2,FALSE)</f>
        <v>Emergency Flow / ED</v>
      </c>
      <c r="G41" s="113" t="s">
        <v>5821</v>
      </c>
      <c r="H41" s="113"/>
      <c r="I41" s="115">
        <v>45476</v>
      </c>
      <c r="J41" s="115">
        <v>45476</v>
      </c>
      <c r="K41" s="113" t="s">
        <v>4752</v>
      </c>
      <c r="L41" s="113" t="s">
        <v>6167</v>
      </c>
      <c r="M41" s="113" t="s">
        <v>6168</v>
      </c>
      <c r="N41" s="113" t="s">
        <v>153</v>
      </c>
      <c r="O41" s="113" t="s">
        <v>199</v>
      </c>
      <c r="P41" s="113" t="s">
        <v>213</v>
      </c>
      <c r="Q41" s="116" t="s">
        <v>91</v>
      </c>
      <c r="R41" s="117" t="s">
        <v>91</v>
      </c>
      <c r="S41" s="113"/>
      <c r="T41" s="113" t="s">
        <v>3095</v>
      </c>
      <c r="U41" s="113"/>
      <c r="V41" s="113"/>
      <c r="W41" s="113"/>
      <c r="X41" s="115"/>
    </row>
    <row r="42" spans="1:24" ht="270" x14ac:dyDescent="0.25">
      <c r="A42" s="113">
        <v>58758</v>
      </c>
      <c r="B42" s="114" t="s">
        <v>183</v>
      </c>
      <c r="C42" s="113" t="s">
        <v>86</v>
      </c>
      <c r="D42" s="113" t="s">
        <v>2721</v>
      </c>
      <c r="E42" s="112" t="s">
        <v>100</v>
      </c>
      <c r="F42" s="112" t="str">
        <f>VLOOKUP(E42,Lookup!$A$1:$B$68,2,FALSE)</f>
        <v>Specialist Surgery</v>
      </c>
      <c r="G42" s="113" t="s">
        <v>2722</v>
      </c>
      <c r="H42" s="113"/>
      <c r="I42" s="115">
        <v>45477</v>
      </c>
      <c r="J42" s="115">
        <v>45476</v>
      </c>
      <c r="K42" s="113" t="s">
        <v>4825</v>
      </c>
      <c r="L42" s="113" t="s">
        <v>6142</v>
      </c>
      <c r="M42" s="113" t="s">
        <v>6143</v>
      </c>
      <c r="N42" s="113" t="s">
        <v>88</v>
      </c>
      <c r="O42" s="113" t="s">
        <v>229</v>
      </c>
      <c r="P42" s="113" t="s">
        <v>4927</v>
      </c>
      <c r="Q42" s="116" t="s">
        <v>91</v>
      </c>
      <c r="R42" s="122" t="s">
        <v>99</v>
      </c>
      <c r="S42" s="119" t="s">
        <v>99</v>
      </c>
      <c r="T42" s="113" t="s">
        <v>6144</v>
      </c>
      <c r="U42" s="113" t="s">
        <v>6145</v>
      </c>
      <c r="V42" s="113"/>
      <c r="W42" s="113" t="s">
        <v>6146</v>
      </c>
      <c r="X42" s="115"/>
    </row>
    <row r="43" spans="1:24" ht="360" hidden="1" x14ac:dyDescent="0.25">
      <c r="A43" s="113">
        <v>58712</v>
      </c>
      <c r="B43" s="124" t="s">
        <v>1895</v>
      </c>
      <c r="C43" s="113" t="s">
        <v>86</v>
      </c>
      <c r="D43" s="113" t="s">
        <v>2730</v>
      </c>
      <c r="E43" s="112" t="s">
        <v>861</v>
      </c>
      <c r="F43" s="112" t="str">
        <f>VLOOKUP(E43,Lookup!$A$1:$B$68,2,FALSE)</f>
        <v>Radiology</v>
      </c>
      <c r="G43" s="113" t="s">
        <v>2815</v>
      </c>
      <c r="H43" s="113" t="s">
        <v>6781</v>
      </c>
      <c r="I43" s="115">
        <v>45476</v>
      </c>
      <c r="J43" s="115">
        <v>45476</v>
      </c>
      <c r="K43" s="113" t="s">
        <v>4762</v>
      </c>
      <c r="L43" s="113" t="s">
        <v>6189</v>
      </c>
      <c r="M43" s="113" t="s">
        <v>6190</v>
      </c>
      <c r="N43" s="113" t="s">
        <v>131</v>
      </c>
      <c r="O43" s="113" t="s">
        <v>132</v>
      </c>
      <c r="P43" s="113" t="s">
        <v>259</v>
      </c>
      <c r="Q43" s="116" t="s">
        <v>91</v>
      </c>
      <c r="R43" s="113"/>
      <c r="S43" s="113"/>
      <c r="T43" s="113"/>
      <c r="U43" s="113"/>
      <c r="V43" s="113"/>
      <c r="W43" s="113"/>
      <c r="X43" s="115"/>
    </row>
    <row r="44" spans="1:24" ht="210" hidden="1" x14ac:dyDescent="0.25">
      <c r="A44" s="113">
        <v>58818</v>
      </c>
      <c r="B44" s="114" t="s">
        <v>85</v>
      </c>
      <c r="C44" s="113" t="s">
        <v>86</v>
      </c>
      <c r="D44" s="113" t="s">
        <v>2719</v>
      </c>
      <c r="E44" s="112" t="s">
        <v>831</v>
      </c>
      <c r="F44" s="112" t="str">
        <f>VLOOKUP(E44,Lookup!$A$1:$B$68,2,FALSE)</f>
        <v>Emergency Flow / ED</v>
      </c>
      <c r="G44" s="113" t="s">
        <v>5821</v>
      </c>
      <c r="H44" s="113"/>
      <c r="I44" s="115">
        <v>45477</v>
      </c>
      <c r="J44" s="115">
        <v>45476</v>
      </c>
      <c r="K44" s="113" t="s">
        <v>4798</v>
      </c>
      <c r="L44" s="113" t="s">
        <v>6186</v>
      </c>
      <c r="M44" s="113" t="s">
        <v>6187</v>
      </c>
      <c r="N44" s="113" t="s">
        <v>131</v>
      </c>
      <c r="O44" s="113" t="s">
        <v>132</v>
      </c>
      <c r="P44" s="113" t="s">
        <v>586</v>
      </c>
      <c r="Q44" s="120" t="s">
        <v>104</v>
      </c>
      <c r="R44" s="117" t="s">
        <v>91</v>
      </c>
      <c r="S44" s="113"/>
      <c r="T44" s="113" t="s">
        <v>6188</v>
      </c>
      <c r="U44" s="113"/>
      <c r="V44" s="113"/>
      <c r="W44" s="113"/>
      <c r="X44" s="115"/>
    </row>
    <row r="45" spans="1:24" ht="195" hidden="1" x14ac:dyDescent="0.25">
      <c r="A45" s="113">
        <v>58824</v>
      </c>
      <c r="B45" s="114" t="s">
        <v>85</v>
      </c>
      <c r="C45" s="113" t="s">
        <v>86</v>
      </c>
      <c r="D45" s="113" t="s">
        <v>2718</v>
      </c>
      <c r="E45" s="112" t="s">
        <v>130</v>
      </c>
      <c r="F45" s="112" t="str">
        <f>VLOOKUP(E45,Lookup!$A$1:$B$68,2,FALSE)</f>
        <v>Medicine</v>
      </c>
      <c r="G45" s="113" t="s">
        <v>2844</v>
      </c>
      <c r="H45" s="113" t="s">
        <v>3490</v>
      </c>
      <c r="I45" s="115">
        <v>45477</v>
      </c>
      <c r="J45" s="115">
        <v>45476</v>
      </c>
      <c r="K45" s="113"/>
      <c r="L45" s="113" t="s">
        <v>6176</v>
      </c>
      <c r="M45" s="113" t="s">
        <v>6177</v>
      </c>
      <c r="N45" s="113" t="s">
        <v>210</v>
      </c>
      <c r="O45" s="113" t="s">
        <v>243</v>
      </c>
      <c r="P45" s="113" t="s">
        <v>244</v>
      </c>
      <c r="Q45" s="116" t="s">
        <v>91</v>
      </c>
      <c r="R45" s="117" t="s">
        <v>91</v>
      </c>
      <c r="S45" s="113"/>
      <c r="T45" s="113" t="s">
        <v>3095</v>
      </c>
      <c r="U45" s="113"/>
      <c r="V45" s="113"/>
      <c r="W45" s="113"/>
      <c r="X45" s="115"/>
    </row>
    <row r="46" spans="1:24" ht="409.5" hidden="1" x14ac:dyDescent="0.25">
      <c r="A46" s="113">
        <v>58792</v>
      </c>
      <c r="B46" s="114" t="s">
        <v>85</v>
      </c>
      <c r="C46" s="113" t="s">
        <v>86</v>
      </c>
      <c r="D46" s="113" t="s">
        <v>2710</v>
      </c>
      <c r="E46" s="112" t="s">
        <v>126</v>
      </c>
      <c r="F46" s="112" t="str">
        <f>VLOOKUP(E46,Lookup!$A$1:$B$68,2,FALSE)</f>
        <v>Emergency Flow / ED</v>
      </c>
      <c r="G46" s="113" t="s">
        <v>2711</v>
      </c>
      <c r="H46" s="113"/>
      <c r="I46" s="115">
        <v>45477</v>
      </c>
      <c r="J46" s="115">
        <v>45476</v>
      </c>
      <c r="K46" s="113" t="s">
        <v>6191</v>
      </c>
      <c r="L46" s="113" t="s">
        <v>6192</v>
      </c>
      <c r="M46" s="113" t="s">
        <v>6193</v>
      </c>
      <c r="N46" s="113" t="s">
        <v>153</v>
      </c>
      <c r="O46" s="113" t="s">
        <v>199</v>
      </c>
      <c r="P46" s="113" t="s">
        <v>213</v>
      </c>
      <c r="Q46" s="120" t="s">
        <v>104</v>
      </c>
      <c r="R46" s="123" t="s">
        <v>104</v>
      </c>
      <c r="S46" s="113"/>
      <c r="T46" s="113" t="s">
        <v>3095</v>
      </c>
      <c r="U46" s="113"/>
      <c r="V46" s="113"/>
      <c r="W46" s="113"/>
      <c r="X46" s="115"/>
    </row>
    <row r="47" spans="1:24" ht="150" hidden="1" x14ac:dyDescent="0.25">
      <c r="A47" s="113">
        <v>58716</v>
      </c>
      <c r="B47" s="114" t="s">
        <v>92</v>
      </c>
      <c r="C47" s="113" t="s">
        <v>86</v>
      </c>
      <c r="D47" s="113" t="s">
        <v>2719</v>
      </c>
      <c r="E47" s="112" t="s">
        <v>831</v>
      </c>
      <c r="F47" s="112" t="str">
        <f>VLOOKUP(E47,Lookup!$A$1:$B$68,2,FALSE)</f>
        <v>Emergency Flow / ED</v>
      </c>
      <c r="G47" s="113" t="s">
        <v>2720</v>
      </c>
      <c r="H47" s="113" t="s">
        <v>3672</v>
      </c>
      <c r="I47" s="115">
        <v>45476</v>
      </c>
      <c r="J47" s="115">
        <v>45476</v>
      </c>
      <c r="K47" s="113"/>
      <c r="L47" s="113" t="s">
        <v>6147</v>
      </c>
      <c r="M47" s="113" t="s">
        <v>6148</v>
      </c>
      <c r="N47" s="113" t="s">
        <v>88</v>
      </c>
      <c r="O47" s="113" t="s">
        <v>4909</v>
      </c>
      <c r="P47" s="113" t="s">
        <v>4908</v>
      </c>
      <c r="Q47" s="120" t="s">
        <v>104</v>
      </c>
      <c r="R47" s="117" t="s">
        <v>91</v>
      </c>
      <c r="S47" s="113"/>
      <c r="T47" s="113" t="s">
        <v>3095</v>
      </c>
      <c r="U47" s="113"/>
      <c r="V47" s="113"/>
      <c r="W47" s="113"/>
      <c r="X47" s="115"/>
    </row>
    <row r="48" spans="1:24" ht="409.5" x14ac:dyDescent="0.25">
      <c r="A48" s="113">
        <v>58764</v>
      </c>
      <c r="B48" s="114" t="s">
        <v>85</v>
      </c>
      <c r="C48" s="113" t="s">
        <v>86</v>
      </c>
      <c r="D48" s="113" t="s">
        <v>2726</v>
      </c>
      <c r="E48" s="112" t="s">
        <v>138</v>
      </c>
      <c r="F48" s="112" t="str">
        <f>VLOOKUP(E48,Lookup!$A$1:$B$68,2,FALSE)</f>
        <v>Specialist Surgery</v>
      </c>
      <c r="G48" s="113" t="s">
        <v>2832</v>
      </c>
      <c r="H48" s="113" t="s">
        <v>6782</v>
      </c>
      <c r="I48" s="115">
        <v>45477</v>
      </c>
      <c r="J48" s="115">
        <v>45476</v>
      </c>
      <c r="K48" s="113" t="s">
        <v>4780</v>
      </c>
      <c r="L48" s="113" t="s">
        <v>6171</v>
      </c>
      <c r="M48" s="113" t="s">
        <v>6172</v>
      </c>
      <c r="N48" s="113" t="s">
        <v>115</v>
      </c>
      <c r="O48" s="113" t="s">
        <v>116</v>
      </c>
      <c r="P48" s="113" t="s">
        <v>98</v>
      </c>
      <c r="Q48" s="116" t="s">
        <v>91</v>
      </c>
      <c r="R48" s="117" t="s">
        <v>91</v>
      </c>
      <c r="S48" s="113"/>
      <c r="T48" s="113" t="s">
        <v>6173</v>
      </c>
      <c r="U48" s="113"/>
      <c r="V48" s="113"/>
      <c r="W48" s="113"/>
      <c r="X48" s="115"/>
    </row>
    <row r="49" spans="1:24" ht="225" hidden="1" x14ac:dyDescent="0.25">
      <c r="A49" s="113">
        <v>58756</v>
      </c>
      <c r="B49" s="114" t="s">
        <v>183</v>
      </c>
      <c r="C49" s="113" t="s">
        <v>86</v>
      </c>
      <c r="D49" s="113" t="s">
        <v>2749</v>
      </c>
      <c r="E49" s="112" t="s">
        <v>93</v>
      </c>
      <c r="F49" s="112" t="str">
        <f>VLOOKUP(E49,Lookup!$A$1:$B$68,2,FALSE)</f>
        <v>Medicine</v>
      </c>
      <c r="G49" s="113" t="s">
        <v>2744</v>
      </c>
      <c r="H49" s="113" t="s">
        <v>6783</v>
      </c>
      <c r="I49" s="115">
        <v>45477</v>
      </c>
      <c r="J49" s="115">
        <v>45476</v>
      </c>
      <c r="K49" s="113" t="s">
        <v>5335</v>
      </c>
      <c r="L49" s="113" t="s">
        <v>6159</v>
      </c>
      <c r="M49" s="113" t="s">
        <v>6160</v>
      </c>
      <c r="N49" s="113" t="s">
        <v>135</v>
      </c>
      <c r="O49" s="113" t="s">
        <v>136</v>
      </c>
      <c r="P49" s="113" t="s">
        <v>1071</v>
      </c>
      <c r="Q49" s="120" t="s">
        <v>104</v>
      </c>
      <c r="R49" s="117" t="s">
        <v>91</v>
      </c>
      <c r="S49" s="119" t="s">
        <v>99</v>
      </c>
      <c r="T49" s="113" t="s">
        <v>6161</v>
      </c>
      <c r="U49" s="113" t="s">
        <v>6162</v>
      </c>
      <c r="V49" s="113"/>
      <c r="W49" s="113" t="s">
        <v>6163</v>
      </c>
      <c r="X49" s="115"/>
    </row>
    <row r="50" spans="1:24" ht="409.5" hidden="1" x14ac:dyDescent="0.25">
      <c r="A50" s="113">
        <v>58767</v>
      </c>
      <c r="B50" s="125" t="s">
        <v>18</v>
      </c>
      <c r="C50" s="113" t="s">
        <v>86</v>
      </c>
      <c r="D50" s="113" t="s">
        <v>2723</v>
      </c>
      <c r="E50" s="112" t="s">
        <v>36</v>
      </c>
      <c r="F50" s="112" t="str">
        <f>VLOOKUP(E50,Lookup!$A$1:$B$68,2,FALSE)</f>
        <v>Emergency Flow / ED</v>
      </c>
      <c r="G50" s="113" t="s">
        <v>2724</v>
      </c>
      <c r="H50" s="113" t="s">
        <v>6784</v>
      </c>
      <c r="I50" s="115">
        <v>45477</v>
      </c>
      <c r="J50" s="115">
        <v>45476</v>
      </c>
      <c r="K50" s="113" t="s">
        <v>4789</v>
      </c>
      <c r="L50" s="113" t="s">
        <v>6785</v>
      </c>
      <c r="M50" s="113" t="s">
        <v>6786</v>
      </c>
      <c r="N50" s="113" t="s">
        <v>135</v>
      </c>
      <c r="O50" s="113" t="s">
        <v>136</v>
      </c>
      <c r="P50" s="113" t="s">
        <v>480</v>
      </c>
      <c r="Q50" s="116" t="s">
        <v>91</v>
      </c>
      <c r="R50" s="117" t="s">
        <v>91</v>
      </c>
      <c r="S50" s="118" t="s">
        <v>91</v>
      </c>
      <c r="T50" s="113" t="s">
        <v>6787</v>
      </c>
      <c r="U50" s="113" t="s">
        <v>6788</v>
      </c>
      <c r="V50" s="113"/>
      <c r="W50" s="113" t="s">
        <v>6789</v>
      </c>
      <c r="X50" s="115">
        <v>45483</v>
      </c>
    </row>
    <row r="51" spans="1:24" ht="409.5" hidden="1" x14ac:dyDescent="0.25">
      <c r="A51" s="113">
        <v>58707</v>
      </c>
      <c r="B51" s="125" t="s">
        <v>18</v>
      </c>
      <c r="C51" s="113" t="s">
        <v>86</v>
      </c>
      <c r="D51" s="113" t="s">
        <v>2723</v>
      </c>
      <c r="E51" s="112" t="s">
        <v>36</v>
      </c>
      <c r="F51" s="112" t="str">
        <f>VLOOKUP(E51,Lookup!$A$1:$B$68,2,FALSE)</f>
        <v>Emergency Flow / ED</v>
      </c>
      <c r="G51" s="113" t="s">
        <v>2724</v>
      </c>
      <c r="H51" s="113" t="s">
        <v>6790</v>
      </c>
      <c r="I51" s="115">
        <v>45476</v>
      </c>
      <c r="J51" s="115">
        <v>45476</v>
      </c>
      <c r="K51" s="113" t="s">
        <v>6791</v>
      </c>
      <c r="L51" s="113" t="s">
        <v>6792</v>
      </c>
      <c r="M51" s="113" t="s">
        <v>6793</v>
      </c>
      <c r="N51" s="113" t="s">
        <v>135</v>
      </c>
      <c r="O51" s="113" t="s">
        <v>136</v>
      </c>
      <c r="P51" s="113" t="s">
        <v>439</v>
      </c>
      <c r="Q51" s="116" t="s">
        <v>91</v>
      </c>
      <c r="R51" s="117" t="s">
        <v>91</v>
      </c>
      <c r="S51" s="118" t="s">
        <v>91</v>
      </c>
      <c r="T51" s="113" t="s">
        <v>6794</v>
      </c>
      <c r="U51" s="113" t="s">
        <v>6795</v>
      </c>
      <c r="V51" s="113"/>
      <c r="W51" s="113" t="s">
        <v>6796</v>
      </c>
      <c r="X51" s="115">
        <v>45483</v>
      </c>
    </row>
    <row r="52" spans="1:24" ht="210" x14ac:dyDescent="0.25">
      <c r="A52" s="113">
        <v>58733</v>
      </c>
      <c r="B52" s="114" t="s">
        <v>183</v>
      </c>
      <c r="C52" s="113" t="s">
        <v>86</v>
      </c>
      <c r="D52" s="113" t="s">
        <v>2721</v>
      </c>
      <c r="E52" s="112" t="s">
        <v>100</v>
      </c>
      <c r="F52" s="112" t="str">
        <f>VLOOKUP(E52,Lookup!$A$1:$B$68,2,FALSE)</f>
        <v>Specialist Surgery</v>
      </c>
      <c r="G52" s="113" t="s">
        <v>2728</v>
      </c>
      <c r="H52" s="113" t="s">
        <v>6797</v>
      </c>
      <c r="I52" s="115">
        <v>45476</v>
      </c>
      <c r="J52" s="115">
        <v>45476</v>
      </c>
      <c r="K52" s="113" t="s">
        <v>5780</v>
      </c>
      <c r="L52" s="113" t="s">
        <v>6154</v>
      </c>
      <c r="M52" s="113" t="s">
        <v>6155</v>
      </c>
      <c r="N52" s="113" t="s">
        <v>135</v>
      </c>
      <c r="O52" s="113" t="s">
        <v>136</v>
      </c>
      <c r="P52" s="113" t="s">
        <v>480</v>
      </c>
      <c r="Q52" s="121" t="s">
        <v>99</v>
      </c>
      <c r="R52" s="117" t="s">
        <v>91</v>
      </c>
      <c r="S52" s="118" t="s">
        <v>91</v>
      </c>
      <c r="T52" s="113" t="s">
        <v>6156</v>
      </c>
      <c r="U52" s="113" t="s">
        <v>6157</v>
      </c>
      <c r="V52" s="113"/>
      <c r="W52" s="113" t="s">
        <v>6158</v>
      </c>
      <c r="X52" s="115"/>
    </row>
    <row r="53" spans="1:24" ht="409.5" hidden="1" x14ac:dyDescent="0.25">
      <c r="A53" s="113">
        <v>58713</v>
      </c>
      <c r="B53" s="114" t="s">
        <v>183</v>
      </c>
      <c r="C53" s="113" t="s">
        <v>86</v>
      </c>
      <c r="D53" s="113" t="s">
        <v>2709</v>
      </c>
      <c r="E53" s="112" t="s">
        <v>122</v>
      </c>
      <c r="F53" s="112" t="str">
        <f>VLOOKUP(E53,Lookup!$A$1:$B$68,2,FALSE)</f>
        <v>Integrated Surgery</v>
      </c>
      <c r="G53" s="113" t="s">
        <v>2924</v>
      </c>
      <c r="H53" s="113"/>
      <c r="I53" s="115">
        <v>45476</v>
      </c>
      <c r="J53" s="115">
        <v>45476</v>
      </c>
      <c r="K53" s="113"/>
      <c r="L53" s="113" t="s">
        <v>6149</v>
      </c>
      <c r="M53" s="113" t="s">
        <v>6150</v>
      </c>
      <c r="N53" s="113" t="s">
        <v>88</v>
      </c>
      <c r="O53" s="113" t="s">
        <v>158</v>
      </c>
      <c r="P53" s="113" t="s">
        <v>157</v>
      </c>
      <c r="Q53" s="116" t="s">
        <v>91</v>
      </c>
      <c r="R53" s="113"/>
      <c r="S53" s="118" t="s">
        <v>91</v>
      </c>
      <c r="T53" s="113" t="s">
        <v>6151</v>
      </c>
      <c r="U53" s="113" t="s">
        <v>6152</v>
      </c>
      <c r="V53" s="113"/>
      <c r="W53" s="113" t="s">
        <v>6153</v>
      </c>
      <c r="X53" s="115"/>
    </row>
    <row r="54" spans="1:24" ht="195" hidden="1" x14ac:dyDescent="0.25">
      <c r="A54" s="113">
        <v>58690</v>
      </c>
      <c r="B54" s="114" t="s">
        <v>92</v>
      </c>
      <c r="C54" s="113" t="s">
        <v>86</v>
      </c>
      <c r="D54" s="113" t="s">
        <v>2719</v>
      </c>
      <c r="E54" s="112" t="s">
        <v>831</v>
      </c>
      <c r="F54" s="112" t="str">
        <f>VLOOKUP(E54,Lookup!$A$1:$B$68,2,FALSE)</f>
        <v>Emergency Flow / ED</v>
      </c>
      <c r="G54" s="113" t="s">
        <v>2720</v>
      </c>
      <c r="H54" s="113" t="s">
        <v>6798</v>
      </c>
      <c r="I54" s="115">
        <v>45476</v>
      </c>
      <c r="J54" s="115">
        <v>45476</v>
      </c>
      <c r="K54" s="113" t="s">
        <v>4875</v>
      </c>
      <c r="L54" s="113" t="s">
        <v>6196</v>
      </c>
      <c r="M54" s="113" t="s">
        <v>6197</v>
      </c>
      <c r="N54" s="113" t="s">
        <v>135</v>
      </c>
      <c r="O54" s="113" t="s">
        <v>136</v>
      </c>
      <c r="P54" s="113" t="s">
        <v>439</v>
      </c>
      <c r="Q54" s="116" t="s">
        <v>91</v>
      </c>
      <c r="R54" s="117" t="s">
        <v>91</v>
      </c>
      <c r="S54" s="113"/>
      <c r="T54" s="113" t="s">
        <v>3095</v>
      </c>
      <c r="U54" s="113"/>
      <c r="V54" s="113"/>
      <c r="W54" s="113"/>
      <c r="X54" s="115"/>
    </row>
    <row r="55" spans="1:24" ht="409.5" x14ac:dyDescent="0.25">
      <c r="A55" s="113">
        <v>58768</v>
      </c>
      <c r="B55" s="125" t="s">
        <v>18</v>
      </c>
      <c r="C55" s="113" t="s">
        <v>86</v>
      </c>
      <c r="D55" s="113" t="s">
        <v>2721</v>
      </c>
      <c r="E55" s="112" t="s">
        <v>100</v>
      </c>
      <c r="F55" s="112" t="str">
        <f>VLOOKUP(E55,Lookup!$A$1:$B$68,2,FALSE)</f>
        <v>Specialist Surgery</v>
      </c>
      <c r="G55" s="113" t="s">
        <v>2733</v>
      </c>
      <c r="H55" s="113" t="s">
        <v>6799</v>
      </c>
      <c r="I55" s="115">
        <v>45477</v>
      </c>
      <c r="J55" s="115">
        <v>45476</v>
      </c>
      <c r="K55" s="113" t="s">
        <v>4843</v>
      </c>
      <c r="L55" s="113" t="s">
        <v>6800</v>
      </c>
      <c r="M55" s="113" t="s">
        <v>6801</v>
      </c>
      <c r="N55" s="113" t="s">
        <v>135</v>
      </c>
      <c r="O55" s="113" t="s">
        <v>205</v>
      </c>
      <c r="P55" s="113" t="s">
        <v>206</v>
      </c>
      <c r="Q55" s="116" t="s">
        <v>91</v>
      </c>
      <c r="R55" s="117" t="s">
        <v>91</v>
      </c>
      <c r="S55" s="118" t="s">
        <v>91</v>
      </c>
      <c r="T55" s="113" t="s">
        <v>6802</v>
      </c>
      <c r="U55" s="113" t="s">
        <v>6803</v>
      </c>
      <c r="V55" s="113"/>
      <c r="W55" s="113" t="s">
        <v>6804</v>
      </c>
      <c r="X55" s="115">
        <v>45482</v>
      </c>
    </row>
    <row r="56" spans="1:24" ht="135" hidden="1" x14ac:dyDescent="0.25">
      <c r="A56" s="113">
        <v>58724</v>
      </c>
      <c r="B56" s="114" t="s">
        <v>92</v>
      </c>
      <c r="C56" s="113" t="s">
        <v>86</v>
      </c>
      <c r="D56" s="113" t="s">
        <v>2729</v>
      </c>
      <c r="E56" s="112" t="s">
        <v>228</v>
      </c>
      <c r="F56" s="112" t="str">
        <f>VLOOKUP(E56,Lookup!$A$1:$B$68,2,FALSE)</f>
        <v>Integrated Surgery</v>
      </c>
      <c r="G56" s="113" t="s">
        <v>4619</v>
      </c>
      <c r="H56" s="113"/>
      <c r="I56" s="115">
        <v>45476</v>
      </c>
      <c r="J56" s="115">
        <v>45476</v>
      </c>
      <c r="K56" s="113"/>
      <c r="L56" s="113" t="s">
        <v>6174</v>
      </c>
      <c r="M56" s="113" t="s">
        <v>6175</v>
      </c>
      <c r="N56" s="113" t="s">
        <v>150</v>
      </c>
      <c r="O56" s="113" t="s">
        <v>151</v>
      </c>
      <c r="P56" s="113" t="s">
        <v>739</v>
      </c>
      <c r="Q56" s="116" t="s">
        <v>91</v>
      </c>
      <c r="R56" s="122" t="s">
        <v>99</v>
      </c>
      <c r="S56" s="113"/>
      <c r="T56" s="113" t="s">
        <v>6115</v>
      </c>
      <c r="U56" s="113"/>
      <c r="V56" s="113"/>
      <c r="W56" s="113"/>
      <c r="X56" s="115"/>
    </row>
    <row r="57" spans="1:24" ht="180" hidden="1" x14ac:dyDescent="0.25">
      <c r="A57" s="113">
        <v>58739</v>
      </c>
      <c r="B57" s="114" t="s">
        <v>85</v>
      </c>
      <c r="C57" s="113" t="s">
        <v>86</v>
      </c>
      <c r="D57" s="113" t="s">
        <v>2706</v>
      </c>
      <c r="E57" s="112" t="s">
        <v>169</v>
      </c>
      <c r="F57" s="112" t="str">
        <f>VLOOKUP(E57,Lookup!$A$1:$B$68,2,FALSE)</f>
        <v>Integrated Surgery</v>
      </c>
      <c r="G57" s="113" t="s">
        <v>2735</v>
      </c>
      <c r="H57" s="113"/>
      <c r="I57" s="115">
        <v>45476</v>
      </c>
      <c r="J57" s="115">
        <v>45476</v>
      </c>
      <c r="K57" s="113" t="s">
        <v>5538</v>
      </c>
      <c r="L57" s="113" t="s">
        <v>6194</v>
      </c>
      <c r="M57" s="113" t="s">
        <v>6195</v>
      </c>
      <c r="N57" s="113" t="s">
        <v>88</v>
      </c>
      <c r="O57" s="113" t="s">
        <v>90</v>
      </c>
      <c r="P57" s="113" t="s">
        <v>157</v>
      </c>
      <c r="Q57" s="121" t="s">
        <v>99</v>
      </c>
      <c r="R57" s="113"/>
      <c r="S57" s="113"/>
      <c r="T57" s="113"/>
      <c r="U57" s="113"/>
      <c r="V57" s="113"/>
      <c r="W57" s="113"/>
      <c r="X57" s="115"/>
    </row>
    <row r="58" spans="1:24" ht="409.5" hidden="1" x14ac:dyDescent="0.25">
      <c r="A58" s="113">
        <v>58691</v>
      </c>
      <c r="B58" s="114" t="s">
        <v>183</v>
      </c>
      <c r="C58" s="113" t="s">
        <v>86</v>
      </c>
      <c r="D58" s="113" t="s">
        <v>2811</v>
      </c>
      <c r="E58" s="112" t="s">
        <v>204</v>
      </c>
      <c r="F58" s="112" t="str">
        <f>VLOOKUP(E58,Lookup!$A$1:$B$68,2,FALSE)</f>
        <v>Medicine</v>
      </c>
      <c r="G58" s="113" t="s">
        <v>2812</v>
      </c>
      <c r="H58" s="113"/>
      <c r="I58" s="115">
        <v>45476</v>
      </c>
      <c r="J58" s="115">
        <v>45476</v>
      </c>
      <c r="K58" s="113" t="s">
        <v>5591</v>
      </c>
      <c r="L58" s="113" t="s">
        <v>6164</v>
      </c>
      <c r="M58" s="113" t="s">
        <v>6165</v>
      </c>
      <c r="N58" s="113" t="s">
        <v>135</v>
      </c>
      <c r="O58" s="113" t="s">
        <v>136</v>
      </c>
      <c r="P58" s="113" t="s">
        <v>339</v>
      </c>
      <c r="Q58" s="121" t="s">
        <v>99</v>
      </c>
      <c r="R58" s="122" t="s">
        <v>99</v>
      </c>
      <c r="S58" s="118" t="s">
        <v>91</v>
      </c>
      <c r="T58" s="113" t="s">
        <v>6805</v>
      </c>
      <c r="U58" s="113" t="s">
        <v>6806</v>
      </c>
      <c r="V58" s="113"/>
      <c r="W58" s="113" t="s">
        <v>541</v>
      </c>
      <c r="X58" s="115"/>
    </row>
    <row r="59" spans="1:24" ht="300" hidden="1" x14ac:dyDescent="0.25">
      <c r="A59" s="113">
        <v>58820</v>
      </c>
      <c r="B59" s="114" t="s">
        <v>183</v>
      </c>
      <c r="C59" s="113" t="s">
        <v>86</v>
      </c>
      <c r="D59" s="113" t="s">
        <v>2716</v>
      </c>
      <c r="E59" s="112" t="s">
        <v>87</v>
      </c>
      <c r="F59" s="112" t="str">
        <f>VLOOKUP(E59,Lookup!$A$1:$B$68,2,FALSE)</f>
        <v>Integrated Surgery</v>
      </c>
      <c r="G59" s="113" t="s">
        <v>2745</v>
      </c>
      <c r="H59" s="113"/>
      <c r="I59" s="115">
        <v>45477</v>
      </c>
      <c r="J59" s="115">
        <v>45477</v>
      </c>
      <c r="K59" s="113"/>
      <c r="L59" s="113" t="s">
        <v>6230</v>
      </c>
      <c r="M59" s="113" t="s">
        <v>6231</v>
      </c>
      <c r="N59" s="113" t="s">
        <v>210</v>
      </c>
      <c r="O59" s="113" t="s">
        <v>211</v>
      </c>
      <c r="P59" s="113" t="s">
        <v>3564</v>
      </c>
      <c r="Q59" s="116" t="s">
        <v>91</v>
      </c>
      <c r="R59" s="117" t="s">
        <v>91</v>
      </c>
      <c r="S59" s="118" t="s">
        <v>91</v>
      </c>
      <c r="T59" s="113" t="s">
        <v>6232</v>
      </c>
      <c r="U59" s="113" t="s">
        <v>6233</v>
      </c>
      <c r="V59" s="113"/>
      <c r="W59" s="113" t="s">
        <v>6234</v>
      </c>
      <c r="X59" s="115"/>
    </row>
    <row r="60" spans="1:24" ht="135" hidden="1" x14ac:dyDescent="0.25">
      <c r="A60" s="113">
        <v>58757</v>
      </c>
      <c r="B60" s="114" t="s">
        <v>92</v>
      </c>
      <c r="C60" s="113" t="s">
        <v>86</v>
      </c>
      <c r="D60" s="113" t="s">
        <v>2746</v>
      </c>
      <c r="E60" s="112" t="s">
        <v>110</v>
      </c>
      <c r="F60" s="112" t="str">
        <f>VLOOKUP(E60,Lookup!$A$1:$B$68,2,FALSE)</f>
        <v>Medicine</v>
      </c>
      <c r="G60" s="113" t="s">
        <v>2707</v>
      </c>
      <c r="H60" s="113" t="s">
        <v>6807</v>
      </c>
      <c r="I60" s="115">
        <v>45477</v>
      </c>
      <c r="J60" s="115">
        <v>45477</v>
      </c>
      <c r="K60" s="113" t="s">
        <v>4857</v>
      </c>
      <c r="L60" s="113" t="s">
        <v>6228</v>
      </c>
      <c r="M60" s="113" t="s">
        <v>6229</v>
      </c>
      <c r="N60" s="113" t="s">
        <v>135</v>
      </c>
      <c r="O60" s="113" t="s">
        <v>136</v>
      </c>
      <c r="P60" s="113" t="s">
        <v>339</v>
      </c>
      <c r="Q60" s="116" t="s">
        <v>91</v>
      </c>
      <c r="R60" s="117" t="s">
        <v>91</v>
      </c>
      <c r="S60" s="113"/>
      <c r="T60" s="113" t="s">
        <v>3095</v>
      </c>
      <c r="U60" s="113"/>
      <c r="V60" s="113"/>
      <c r="W60" s="113"/>
      <c r="X60" s="115"/>
    </row>
    <row r="61" spans="1:24" ht="409.5" hidden="1" x14ac:dyDescent="0.25">
      <c r="A61" s="113">
        <v>58769</v>
      </c>
      <c r="B61" s="114" t="s">
        <v>92</v>
      </c>
      <c r="C61" s="113" t="s">
        <v>86</v>
      </c>
      <c r="D61" s="113" t="s">
        <v>2719</v>
      </c>
      <c r="E61" s="112" t="s">
        <v>831</v>
      </c>
      <c r="F61" s="112" t="str">
        <f>VLOOKUP(E61,Lookup!$A$1:$B$68,2,FALSE)</f>
        <v>Emergency Flow / ED</v>
      </c>
      <c r="G61" s="113" t="s">
        <v>2720</v>
      </c>
      <c r="H61" s="113"/>
      <c r="I61" s="115">
        <v>45477</v>
      </c>
      <c r="J61" s="115">
        <v>45477</v>
      </c>
      <c r="K61" s="113" t="s">
        <v>4769</v>
      </c>
      <c r="L61" s="113" t="s">
        <v>6201</v>
      </c>
      <c r="M61" s="113" t="s">
        <v>6202</v>
      </c>
      <c r="N61" s="113" t="s">
        <v>192</v>
      </c>
      <c r="O61" s="113" t="s">
        <v>235</v>
      </c>
      <c r="P61" s="113" t="s">
        <v>194</v>
      </c>
      <c r="Q61" s="116" t="s">
        <v>91</v>
      </c>
      <c r="R61" s="117" t="s">
        <v>91</v>
      </c>
      <c r="S61" s="113"/>
      <c r="T61" s="113" t="s">
        <v>3095</v>
      </c>
      <c r="U61" s="113"/>
      <c r="V61" s="113"/>
      <c r="W61" s="113"/>
      <c r="X61" s="115"/>
    </row>
    <row r="62" spans="1:24" ht="165" hidden="1" x14ac:dyDescent="0.25">
      <c r="A62" s="113">
        <v>58791</v>
      </c>
      <c r="B62" s="114" t="s">
        <v>92</v>
      </c>
      <c r="C62" s="113" t="s">
        <v>86</v>
      </c>
      <c r="D62" s="113" t="s">
        <v>2723</v>
      </c>
      <c r="E62" s="112" t="s">
        <v>36</v>
      </c>
      <c r="F62" s="112" t="str">
        <f>VLOOKUP(E62,Lookup!$A$1:$B$68,2,FALSE)</f>
        <v>Emergency Flow / ED</v>
      </c>
      <c r="G62" s="113" t="s">
        <v>2724</v>
      </c>
      <c r="H62" s="113" t="s">
        <v>6808</v>
      </c>
      <c r="I62" s="115">
        <v>45477</v>
      </c>
      <c r="J62" s="115">
        <v>45477</v>
      </c>
      <c r="K62" s="113" t="s">
        <v>4806</v>
      </c>
      <c r="L62" s="113" t="s">
        <v>6209</v>
      </c>
      <c r="M62" s="113" t="s">
        <v>6210</v>
      </c>
      <c r="N62" s="113" t="s">
        <v>88</v>
      </c>
      <c r="O62" s="113" t="s">
        <v>4909</v>
      </c>
      <c r="P62" s="113" t="s">
        <v>4908</v>
      </c>
      <c r="Q62" s="121" t="s">
        <v>99</v>
      </c>
      <c r="R62" s="122" t="s">
        <v>99</v>
      </c>
      <c r="S62" s="113"/>
      <c r="T62" s="113" t="s">
        <v>3034</v>
      </c>
      <c r="U62" s="113"/>
      <c r="V62" s="113"/>
      <c r="W62" s="113"/>
      <c r="X62" s="115"/>
    </row>
    <row r="63" spans="1:24" ht="225" hidden="1" x14ac:dyDescent="0.25">
      <c r="A63" s="113">
        <v>58819</v>
      </c>
      <c r="B63" s="114" t="s">
        <v>92</v>
      </c>
      <c r="C63" s="113" t="s">
        <v>86</v>
      </c>
      <c r="D63" s="113" t="s">
        <v>2725</v>
      </c>
      <c r="E63" s="112" t="s">
        <v>1449</v>
      </c>
      <c r="F63" s="112" t="str">
        <f>VLOOKUP(E63,Lookup!$A$1:$B$68,2,FALSE)</f>
        <v>Pathology</v>
      </c>
      <c r="G63" s="113" t="s">
        <v>2954</v>
      </c>
      <c r="H63" s="113"/>
      <c r="I63" s="115">
        <v>45477</v>
      </c>
      <c r="J63" s="115">
        <v>45477</v>
      </c>
      <c r="K63" s="113"/>
      <c r="L63" s="113" t="s">
        <v>6203</v>
      </c>
      <c r="M63" s="113" t="s">
        <v>6204</v>
      </c>
      <c r="N63" s="113" t="s">
        <v>115</v>
      </c>
      <c r="O63" s="113" t="s">
        <v>647</v>
      </c>
      <c r="P63" s="113" t="s">
        <v>2018</v>
      </c>
      <c r="Q63" s="121" t="s">
        <v>99</v>
      </c>
      <c r="R63" s="122" t="s">
        <v>99</v>
      </c>
      <c r="S63" s="113"/>
      <c r="T63" s="113" t="s">
        <v>3330</v>
      </c>
      <c r="U63" s="113"/>
      <c r="V63" s="113"/>
      <c r="W63" s="113"/>
      <c r="X63" s="115"/>
    </row>
    <row r="64" spans="1:24" ht="255" hidden="1" x14ac:dyDescent="0.25">
      <c r="A64" s="113">
        <v>59019</v>
      </c>
      <c r="B64" s="114" t="s">
        <v>92</v>
      </c>
      <c r="C64" s="113" t="s">
        <v>125</v>
      </c>
      <c r="D64" s="113" t="s">
        <v>2746</v>
      </c>
      <c r="E64" s="112" t="s">
        <v>110</v>
      </c>
      <c r="F64" s="112" t="str">
        <f>VLOOKUP(E64,Lookup!$A$1:$B$68,2,FALSE)</f>
        <v>Medicine</v>
      </c>
      <c r="G64" s="113" t="s">
        <v>2707</v>
      </c>
      <c r="H64" s="113"/>
      <c r="I64" s="115">
        <v>45481</v>
      </c>
      <c r="J64" s="115">
        <v>45477</v>
      </c>
      <c r="K64" s="113" t="s">
        <v>4761</v>
      </c>
      <c r="L64" s="113" t="s">
        <v>2417</v>
      </c>
      <c r="M64" s="113" t="s">
        <v>1855</v>
      </c>
      <c r="N64" s="113" t="s">
        <v>127</v>
      </c>
      <c r="O64" s="113" t="s">
        <v>128</v>
      </c>
      <c r="P64" s="113" t="s">
        <v>189</v>
      </c>
      <c r="Q64" s="116" t="s">
        <v>91</v>
      </c>
      <c r="R64" s="117" t="s">
        <v>91</v>
      </c>
      <c r="S64" s="113"/>
      <c r="T64" s="113" t="s">
        <v>3095</v>
      </c>
      <c r="U64" s="113"/>
      <c r="V64" s="113"/>
      <c r="W64" s="113"/>
      <c r="X64" s="115"/>
    </row>
    <row r="65" spans="1:24" ht="90" hidden="1" x14ac:dyDescent="0.25">
      <c r="A65" s="113">
        <v>58850</v>
      </c>
      <c r="B65" s="114" t="s">
        <v>92</v>
      </c>
      <c r="C65" s="113" t="s">
        <v>86</v>
      </c>
      <c r="D65" s="113" t="s">
        <v>2719</v>
      </c>
      <c r="E65" s="112" t="s">
        <v>831</v>
      </c>
      <c r="F65" s="112" t="str">
        <f>VLOOKUP(E65,Lookup!$A$1:$B$68,2,FALSE)</f>
        <v>Emergency Flow / ED</v>
      </c>
      <c r="G65" s="113" t="s">
        <v>2720</v>
      </c>
      <c r="H65" s="113" t="s">
        <v>6809</v>
      </c>
      <c r="I65" s="115">
        <v>45478</v>
      </c>
      <c r="J65" s="115">
        <v>45477</v>
      </c>
      <c r="K65" s="113" t="s">
        <v>6225</v>
      </c>
      <c r="L65" s="113" t="s">
        <v>6226</v>
      </c>
      <c r="M65" s="113" t="s">
        <v>6227</v>
      </c>
      <c r="N65" s="113" t="s">
        <v>88</v>
      </c>
      <c r="O65" s="113" t="s">
        <v>158</v>
      </c>
      <c r="P65" s="113" t="s">
        <v>157</v>
      </c>
      <c r="Q65" s="120" t="s">
        <v>104</v>
      </c>
      <c r="R65" s="117" t="s">
        <v>91</v>
      </c>
      <c r="S65" s="113"/>
      <c r="T65" s="113" t="s">
        <v>3095</v>
      </c>
      <c r="U65" s="113"/>
      <c r="V65" s="113"/>
      <c r="W65" s="113"/>
      <c r="X65" s="115"/>
    </row>
    <row r="66" spans="1:24" ht="285" hidden="1" x14ac:dyDescent="0.25">
      <c r="A66" s="113">
        <v>58832</v>
      </c>
      <c r="B66" s="125" t="s">
        <v>18</v>
      </c>
      <c r="C66" s="113" t="s">
        <v>86</v>
      </c>
      <c r="D66" s="113" t="s">
        <v>2716</v>
      </c>
      <c r="E66" s="112" t="s">
        <v>87</v>
      </c>
      <c r="F66" s="112" t="str">
        <f>VLOOKUP(E66,Lookup!$A$1:$B$68,2,FALSE)</f>
        <v>Integrated Surgery</v>
      </c>
      <c r="G66" s="113" t="s">
        <v>2745</v>
      </c>
      <c r="H66" s="113" t="s">
        <v>6810</v>
      </c>
      <c r="I66" s="115">
        <v>45477</v>
      </c>
      <c r="J66" s="115">
        <v>45477</v>
      </c>
      <c r="K66" s="113" t="s">
        <v>4827</v>
      </c>
      <c r="L66" s="113" t="s">
        <v>6811</v>
      </c>
      <c r="M66" s="113" t="s">
        <v>6812</v>
      </c>
      <c r="N66" s="113" t="s">
        <v>88</v>
      </c>
      <c r="O66" s="113" t="s">
        <v>4909</v>
      </c>
      <c r="P66" s="113" t="s">
        <v>4927</v>
      </c>
      <c r="Q66" s="116" t="s">
        <v>91</v>
      </c>
      <c r="R66" s="122" t="s">
        <v>99</v>
      </c>
      <c r="S66" s="118" t="s">
        <v>91</v>
      </c>
      <c r="T66" s="113" t="s">
        <v>6813</v>
      </c>
      <c r="U66" s="113" t="s">
        <v>6814</v>
      </c>
      <c r="V66" s="113"/>
      <c r="W66" s="113" t="s">
        <v>6814</v>
      </c>
      <c r="X66" s="115">
        <v>45482</v>
      </c>
    </row>
    <row r="67" spans="1:24" ht="409.5" hidden="1" x14ac:dyDescent="0.25">
      <c r="A67" s="113">
        <v>58844</v>
      </c>
      <c r="B67" s="114" t="s">
        <v>92</v>
      </c>
      <c r="C67" s="113" t="s">
        <v>86</v>
      </c>
      <c r="D67" s="113" t="s">
        <v>2716</v>
      </c>
      <c r="E67" s="112" t="s">
        <v>87</v>
      </c>
      <c r="F67" s="112" t="str">
        <f>VLOOKUP(E67,Lookup!$A$1:$B$68,2,FALSE)</f>
        <v>Integrated Surgery</v>
      </c>
      <c r="G67" s="113" t="s">
        <v>2745</v>
      </c>
      <c r="H67" s="113" t="s">
        <v>6815</v>
      </c>
      <c r="I67" s="115">
        <v>45478</v>
      </c>
      <c r="J67" s="115">
        <v>45477</v>
      </c>
      <c r="K67" s="113" t="s">
        <v>4828</v>
      </c>
      <c r="L67" s="113" t="s">
        <v>6220</v>
      </c>
      <c r="M67" s="113" t="s">
        <v>6221</v>
      </c>
      <c r="N67" s="113" t="s">
        <v>135</v>
      </c>
      <c r="O67" s="113" t="s">
        <v>136</v>
      </c>
      <c r="P67" s="113" t="s">
        <v>160</v>
      </c>
      <c r="Q67" s="120" t="s">
        <v>104</v>
      </c>
      <c r="R67" s="117" t="s">
        <v>91</v>
      </c>
      <c r="S67" s="118" t="s">
        <v>91</v>
      </c>
      <c r="T67" s="113" t="s">
        <v>6222</v>
      </c>
      <c r="U67" s="113" t="s">
        <v>6223</v>
      </c>
      <c r="V67" s="113"/>
      <c r="W67" s="113" t="s">
        <v>6224</v>
      </c>
      <c r="X67" s="115"/>
    </row>
    <row r="68" spans="1:24" ht="120" x14ac:dyDescent="0.25">
      <c r="A68" s="113">
        <v>58839</v>
      </c>
      <c r="B68" s="114" t="s">
        <v>183</v>
      </c>
      <c r="C68" s="113" t="s">
        <v>86</v>
      </c>
      <c r="D68" s="113" t="s">
        <v>2714</v>
      </c>
      <c r="E68" s="112" t="s">
        <v>1426</v>
      </c>
      <c r="F68" s="112" t="str">
        <f>VLOOKUP(E68,Lookup!$A$1:$B$68,2,FALSE)</f>
        <v>Specialist Surgery</v>
      </c>
      <c r="G68" s="113" t="s">
        <v>2715</v>
      </c>
      <c r="H68" s="113" t="s">
        <v>6816</v>
      </c>
      <c r="I68" s="115">
        <v>45478</v>
      </c>
      <c r="J68" s="115">
        <v>45477</v>
      </c>
      <c r="K68" s="113" t="s">
        <v>4782</v>
      </c>
      <c r="L68" s="113" t="s">
        <v>6205</v>
      </c>
      <c r="M68" s="113" t="s">
        <v>6206</v>
      </c>
      <c r="N68" s="113" t="s">
        <v>88</v>
      </c>
      <c r="O68" s="113" t="s">
        <v>4909</v>
      </c>
      <c r="P68" s="113" t="s">
        <v>4927</v>
      </c>
      <c r="Q68" s="116" t="s">
        <v>91</v>
      </c>
      <c r="R68" s="117" t="s">
        <v>91</v>
      </c>
      <c r="S68" s="118" t="s">
        <v>91</v>
      </c>
      <c r="T68" s="113" t="s">
        <v>6207</v>
      </c>
      <c r="U68" s="113" t="s">
        <v>6208</v>
      </c>
      <c r="V68" s="113"/>
      <c r="W68" s="113" t="s">
        <v>523</v>
      </c>
      <c r="X68" s="115"/>
    </row>
    <row r="69" spans="1:24" ht="409.5" hidden="1" x14ac:dyDescent="0.25">
      <c r="A69" s="113">
        <v>58878</v>
      </c>
      <c r="B69" s="114" t="s">
        <v>183</v>
      </c>
      <c r="C69" s="113" t="s">
        <v>86</v>
      </c>
      <c r="D69" s="113" t="s">
        <v>2742</v>
      </c>
      <c r="E69" s="112" t="s">
        <v>569</v>
      </c>
      <c r="F69" s="112" t="str">
        <f>VLOOKUP(E69,Lookup!$A$1:$B$68,2,FALSE)</f>
        <v>Medicine</v>
      </c>
      <c r="G69" s="113" t="s">
        <v>2959</v>
      </c>
      <c r="H69" s="113"/>
      <c r="I69" s="115">
        <v>45478</v>
      </c>
      <c r="J69" s="115">
        <v>45477</v>
      </c>
      <c r="K69" s="113"/>
      <c r="L69" s="113" t="s">
        <v>6235</v>
      </c>
      <c r="M69" s="113" t="s">
        <v>6236</v>
      </c>
      <c r="N69" s="113" t="s">
        <v>88</v>
      </c>
      <c r="O69" s="113" t="s">
        <v>90</v>
      </c>
      <c r="P69" s="113" t="s">
        <v>157</v>
      </c>
      <c r="Q69" s="116" t="s">
        <v>91</v>
      </c>
      <c r="R69" s="117" t="s">
        <v>91</v>
      </c>
      <c r="S69" s="118" t="s">
        <v>91</v>
      </c>
      <c r="T69" s="113" t="s">
        <v>6237</v>
      </c>
      <c r="U69" s="113" t="s">
        <v>6238</v>
      </c>
      <c r="V69" s="113"/>
      <c r="W69" s="113" t="s">
        <v>6239</v>
      </c>
      <c r="X69" s="115"/>
    </row>
    <row r="70" spans="1:24" ht="285" hidden="1" x14ac:dyDescent="0.25">
      <c r="A70" s="113">
        <v>58841</v>
      </c>
      <c r="B70" s="125" t="s">
        <v>18</v>
      </c>
      <c r="C70" s="113" t="s">
        <v>155</v>
      </c>
      <c r="D70" s="113" t="s">
        <v>2706</v>
      </c>
      <c r="E70" s="112" t="s">
        <v>169</v>
      </c>
      <c r="F70" s="112" t="str">
        <f>VLOOKUP(E70,Lookup!$A$1:$B$68,2,FALSE)</f>
        <v>Integrated Surgery</v>
      </c>
      <c r="G70" s="113" t="s">
        <v>2735</v>
      </c>
      <c r="H70" s="113" t="s">
        <v>6817</v>
      </c>
      <c r="I70" s="115">
        <v>45478</v>
      </c>
      <c r="J70" s="115">
        <v>45477</v>
      </c>
      <c r="K70" s="113" t="s">
        <v>4782</v>
      </c>
      <c r="L70" s="113" t="s">
        <v>6818</v>
      </c>
      <c r="M70" s="113" t="s">
        <v>6819</v>
      </c>
      <c r="N70" s="113" t="s">
        <v>192</v>
      </c>
      <c r="O70" s="113" t="s">
        <v>193</v>
      </c>
      <c r="P70" s="113" t="s">
        <v>194</v>
      </c>
      <c r="Q70" s="116" t="s">
        <v>91</v>
      </c>
      <c r="R70" s="117" t="s">
        <v>91</v>
      </c>
      <c r="S70" s="118" t="s">
        <v>91</v>
      </c>
      <c r="T70" s="113" t="s">
        <v>6820</v>
      </c>
      <c r="U70" s="113" t="s">
        <v>6821</v>
      </c>
      <c r="V70" s="113"/>
      <c r="W70" s="113" t="s">
        <v>6822</v>
      </c>
      <c r="X70" s="115">
        <v>45478</v>
      </c>
    </row>
    <row r="71" spans="1:24" ht="285" hidden="1" x14ac:dyDescent="0.25">
      <c r="A71" s="113">
        <v>58771</v>
      </c>
      <c r="B71" s="114" t="s">
        <v>92</v>
      </c>
      <c r="C71" s="113" t="s">
        <v>86</v>
      </c>
      <c r="D71" s="113" t="s">
        <v>2737</v>
      </c>
      <c r="E71" s="112" t="s">
        <v>230</v>
      </c>
      <c r="F71" s="112" t="str">
        <f>VLOOKUP(E71,Lookup!$A$1:$B$68,2,FALSE)</f>
        <v>Medicine</v>
      </c>
      <c r="G71" s="113" t="s">
        <v>2738</v>
      </c>
      <c r="H71" s="113" t="s">
        <v>6823</v>
      </c>
      <c r="I71" s="115">
        <v>45477</v>
      </c>
      <c r="J71" s="115">
        <v>45477</v>
      </c>
      <c r="K71" s="113" t="s">
        <v>6215</v>
      </c>
      <c r="L71" s="113" t="s">
        <v>6216</v>
      </c>
      <c r="M71" s="113" t="s">
        <v>6217</v>
      </c>
      <c r="N71" s="113" t="s">
        <v>135</v>
      </c>
      <c r="O71" s="113" t="s">
        <v>136</v>
      </c>
      <c r="P71" s="113" t="s">
        <v>141</v>
      </c>
      <c r="Q71" s="116" t="s">
        <v>91</v>
      </c>
      <c r="R71" s="123" t="s">
        <v>104</v>
      </c>
      <c r="S71" s="113"/>
      <c r="T71" s="113" t="s">
        <v>3034</v>
      </c>
      <c r="U71" s="113"/>
      <c r="V71" s="113"/>
      <c r="W71" s="113"/>
      <c r="X71" s="115"/>
    </row>
    <row r="72" spans="1:24" ht="270" x14ac:dyDescent="0.25">
      <c r="A72" s="113">
        <v>58822</v>
      </c>
      <c r="B72" s="114" t="s">
        <v>183</v>
      </c>
      <c r="C72" s="113" t="s">
        <v>86</v>
      </c>
      <c r="D72" s="113" t="s">
        <v>2819</v>
      </c>
      <c r="E72" s="112" t="s">
        <v>245</v>
      </c>
      <c r="F72" s="112" t="str">
        <f>VLOOKUP(E72,Lookup!$A$1:$B$68,2,FALSE)</f>
        <v>Specialist Surgery</v>
      </c>
      <c r="G72" s="113" t="s">
        <v>2846</v>
      </c>
      <c r="H72" s="113" t="s">
        <v>6824</v>
      </c>
      <c r="I72" s="115">
        <v>45477</v>
      </c>
      <c r="J72" s="115">
        <v>45477</v>
      </c>
      <c r="K72" s="113"/>
      <c r="L72" s="113" t="s">
        <v>6240</v>
      </c>
      <c r="M72" s="113" t="s">
        <v>6241</v>
      </c>
      <c r="N72" s="113" t="s">
        <v>192</v>
      </c>
      <c r="O72" s="113" t="s">
        <v>1874</v>
      </c>
      <c r="P72" s="113" t="s">
        <v>1875</v>
      </c>
      <c r="Q72" s="120" t="s">
        <v>104</v>
      </c>
      <c r="R72" s="123" t="s">
        <v>104</v>
      </c>
      <c r="S72" s="147" t="s">
        <v>104</v>
      </c>
      <c r="T72" s="113" t="s">
        <v>6242</v>
      </c>
      <c r="U72" s="113" t="s">
        <v>6243</v>
      </c>
      <c r="V72" s="113"/>
      <c r="W72" s="113" t="s">
        <v>6001</v>
      </c>
      <c r="X72" s="115"/>
    </row>
    <row r="73" spans="1:24" ht="165" hidden="1" x14ac:dyDescent="0.25">
      <c r="A73" s="113">
        <v>58774</v>
      </c>
      <c r="B73" s="114" t="s">
        <v>85</v>
      </c>
      <c r="C73" s="113" t="s">
        <v>125</v>
      </c>
      <c r="D73" s="113" t="s">
        <v>2719</v>
      </c>
      <c r="E73" s="112" t="s">
        <v>831</v>
      </c>
      <c r="F73" s="112" t="str">
        <f>VLOOKUP(E73,Lookup!$A$1:$B$68,2,FALSE)</f>
        <v>Emergency Flow / ED</v>
      </c>
      <c r="G73" s="113" t="s">
        <v>2720</v>
      </c>
      <c r="H73" s="113"/>
      <c r="I73" s="115">
        <v>45477</v>
      </c>
      <c r="J73" s="115">
        <v>45477</v>
      </c>
      <c r="K73" s="113" t="s">
        <v>4846</v>
      </c>
      <c r="L73" s="113" t="s">
        <v>6218</v>
      </c>
      <c r="M73" s="113" t="s">
        <v>6219</v>
      </c>
      <c r="N73" s="113" t="s">
        <v>4942</v>
      </c>
      <c r="O73" s="113" t="s">
        <v>354</v>
      </c>
      <c r="P73" s="113" t="s">
        <v>355</v>
      </c>
      <c r="Q73" s="120" t="s">
        <v>104</v>
      </c>
      <c r="R73" s="113"/>
      <c r="S73" s="113"/>
      <c r="T73" s="113"/>
      <c r="U73" s="113"/>
      <c r="V73" s="113"/>
      <c r="W73" s="113"/>
      <c r="X73" s="115"/>
    </row>
    <row r="74" spans="1:24" ht="409.5" hidden="1" x14ac:dyDescent="0.25">
      <c r="A74" s="113">
        <v>58788</v>
      </c>
      <c r="B74" s="114" t="s">
        <v>183</v>
      </c>
      <c r="C74" s="113" t="s">
        <v>86</v>
      </c>
      <c r="D74" s="113" t="s">
        <v>2811</v>
      </c>
      <c r="E74" s="112" t="s">
        <v>204</v>
      </c>
      <c r="F74" s="112" t="str">
        <f>VLOOKUP(E74,Lookup!$A$1:$B$68,2,FALSE)</f>
        <v>Medicine</v>
      </c>
      <c r="G74" s="113" t="s">
        <v>2812</v>
      </c>
      <c r="H74" s="113"/>
      <c r="I74" s="115">
        <v>45477</v>
      </c>
      <c r="J74" s="115">
        <v>45477</v>
      </c>
      <c r="K74" s="113" t="s">
        <v>4954</v>
      </c>
      <c r="L74" s="113" t="s">
        <v>6211</v>
      </c>
      <c r="M74" s="113" t="s">
        <v>847</v>
      </c>
      <c r="N74" s="113" t="s">
        <v>127</v>
      </c>
      <c r="O74" s="113" t="s">
        <v>145</v>
      </c>
      <c r="P74" s="113" t="s">
        <v>149</v>
      </c>
      <c r="Q74" s="116" t="s">
        <v>91</v>
      </c>
      <c r="R74" s="117" t="s">
        <v>91</v>
      </c>
      <c r="S74" s="118" t="s">
        <v>91</v>
      </c>
      <c r="T74" s="113" t="s">
        <v>6212</v>
      </c>
      <c r="U74" s="113" t="s">
        <v>6213</v>
      </c>
      <c r="V74" s="113"/>
      <c r="W74" s="113" t="s">
        <v>6214</v>
      </c>
      <c r="X74" s="115"/>
    </row>
    <row r="75" spans="1:24" ht="90" hidden="1" x14ac:dyDescent="0.25">
      <c r="A75" s="113">
        <v>58809</v>
      </c>
      <c r="B75" s="114" t="s">
        <v>92</v>
      </c>
      <c r="C75" s="113" t="s">
        <v>86</v>
      </c>
      <c r="D75" s="113" t="s">
        <v>2742</v>
      </c>
      <c r="E75" s="112" t="s">
        <v>569</v>
      </c>
      <c r="F75" s="112" t="str">
        <f>VLOOKUP(E75,Lookup!$A$1:$B$68,2,FALSE)</f>
        <v>Medicine</v>
      </c>
      <c r="G75" s="113" t="s">
        <v>2882</v>
      </c>
      <c r="H75" s="113"/>
      <c r="I75" s="115">
        <v>45477</v>
      </c>
      <c r="J75" s="115">
        <v>45477</v>
      </c>
      <c r="K75" s="113" t="s">
        <v>6198</v>
      </c>
      <c r="L75" s="113" t="s">
        <v>6199</v>
      </c>
      <c r="M75" s="113" t="s">
        <v>6200</v>
      </c>
      <c r="N75" s="113" t="s">
        <v>176</v>
      </c>
      <c r="O75" s="113" t="s">
        <v>195</v>
      </c>
      <c r="P75" s="113" t="s">
        <v>196</v>
      </c>
      <c r="Q75" s="121" t="s">
        <v>99</v>
      </c>
      <c r="R75" s="117" t="s">
        <v>91</v>
      </c>
      <c r="S75" s="113"/>
      <c r="T75" s="113" t="s">
        <v>3095</v>
      </c>
      <c r="U75" s="113"/>
      <c r="V75" s="113"/>
      <c r="W75" s="113"/>
      <c r="X75" s="115"/>
    </row>
    <row r="76" spans="1:24" ht="120" hidden="1" x14ac:dyDescent="0.25">
      <c r="A76" s="113">
        <v>58857</v>
      </c>
      <c r="B76" s="114" t="s">
        <v>92</v>
      </c>
      <c r="C76" s="113" t="s">
        <v>86</v>
      </c>
      <c r="D76" s="113" t="s">
        <v>2723</v>
      </c>
      <c r="E76" s="112" t="s">
        <v>36</v>
      </c>
      <c r="F76" s="112" t="str">
        <f>VLOOKUP(E76,Lookup!$A$1:$B$68,2,FALSE)</f>
        <v>Emergency Flow / ED</v>
      </c>
      <c r="G76" s="113" t="s">
        <v>2724</v>
      </c>
      <c r="H76" s="113" t="s">
        <v>6825</v>
      </c>
      <c r="I76" s="115">
        <v>45478</v>
      </c>
      <c r="J76" s="115">
        <v>45478</v>
      </c>
      <c r="K76" s="113" t="s">
        <v>6254</v>
      </c>
      <c r="L76" s="113" t="s">
        <v>6255</v>
      </c>
      <c r="M76" s="113" t="s">
        <v>6256</v>
      </c>
      <c r="N76" s="113" t="s">
        <v>88</v>
      </c>
      <c r="O76" s="113" t="s">
        <v>158</v>
      </c>
      <c r="P76" s="113" t="s">
        <v>157</v>
      </c>
      <c r="Q76" s="116" t="s">
        <v>91</v>
      </c>
      <c r="R76" s="117" t="s">
        <v>91</v>
      </c>
      <c r="S76" s="113"/>
      <c r="T76" s="113" t="s">
        <v>5247</v>
      </c>
      <c r="U76" s="113"/>
      <c r="V76" s="113"/>
      <c r="W76" s="113"/>
      <c r="X76" s="115"/>
    </row>
    <row r="77" spans="1:24" ht="180" hidden="1" x14ac:dyDescent="0.25">
      <c r="A77" s="113">
        <v>58911</v>
      </c>
      <c r="B77" s="114" t="s">
        <v>92</v>
      </c>
      <c r="C77" s="113" t="s">
        <v>86</v>
      </c>
      <c r="D77" s="113" t="s">
        <v>2746</v>
      </c>
      <c r="E77" s="112" t="s">
        <v>110</v>
      </c>
      <c r="F77" s="112" t="str">
        <f>VLOOKUP(E77,Lookup!$A$1:$B$68,2,FALSE)</f>
        <v>Medicine</v>
      </c>
      <c r="G77" s="113" t="s">
        <v>2707</v>
      </c>
      <c r="H77" s="113">
        <v>4.5999999999999996</v>
      </c>
      <c r="I77" s="115">
        <v>45478</v>
      </c>
      <c r="J77" s="115">
        <v>45478</v>
      </c>
      <c r="K77" s="113" t="s">
        <v>4756</v>
      </c>
      <c r="L77" s="113" t="s">
        <v>6257</v>
      </c>
      <c r="M77" s="113" t="s">
        <v>6258</v>
      </c>
      <c r="N77" s="113" t="s">
        <v>135</v>
      </c>
      <c r="O77" s="113" t="s">
        <v>136</v>
      </c>
      <c r="P77" s="113" t="s">
        <v>209</v>
      </c>
      <c r="Q77" s="121" t="s">
        <v>99</v>
      </c>
      <c r="R77" s="117" t="s">
        <v>91</v>
      </c>
      <c r="S77" s="113"/>
      <c r="T77" s="113" t="s">
        <v>3095</v>
      </c>
      <c r="U77" s="113"/>
      <c r="V77" s="113"/>
      <c r="W77" s="113"/>
      <c r="X77" s="115"/>
    </row>
    <row r="78" spans="1:24" ht="210" hidden="1" x14ac:dyDescent="0.25">
      <c r="A78" s="113">
        <v>58894</v>
      </c>
      <c r="B78" s="114" t="s">
        <v>92</v>
      </c>
      <c r="C78" s="113" t="s">
        <v>86</v>
      </c>
      <c r="D78" s="113" t="s">
        <v>2718</v>
      </c>
      <c r="E78" s="112" t="s">
        <v>130</v>
      </c>
      <c r="F78" s="112" t="str">
        <f>VLOOKUP(E78,Lookup!$A$1:$B$68,2,FALSE)</f>
        <v>Medicine</v>
      </c>
      <c r="G78" s="113" t="s">
        <v>2959</v>
      </c>
      <c r="H78" s="113"/>
      <c r="I78" s="115">
        <v>45478</v>
      </c>
      <c r="J78" s="115">
        <v>45478</v>
      </c>
      <c r="K78" s="113"/>
      <c r="L78" s="113" t="s">
        <v>6251</v>
      </c>
      <c r="M78" s="113" t="s">
        <v>6252</v>
      </c>
      <c r="N78" s="113" t="s">
        <v>139</v>
      </c>
      <c r="O78" s="113" t="s">
        <v>143</v>
      </c>
      <c r="P78" s="113" t="s">
        <v>182</v>
      </c>
      <c r="Q78" s="116" t="s">
        <v>91</v>
      </c>
      <c r="R78" s="122" t="s">
        <v>99</v>
      </c>
      <c r="S78" s="113"/>
      <c r="T78" s="113" t="s">
        <v>6253</v>
      </c>
      <c r="U78" s="113"/>
      <c r="V78" s="113"/>
      <c r="W78" s="113"/>
      <c r="X78" s="115"/>
    </row>
    <row r="79" spans="1:24" ht="180" hidden="1" x14ac:dyDescent="0.25">
      <c r="A79" s="113">
        <v>58845</v>
      </c>
      <c r="B79" s="125" t="s">
        <v>18</v>
      </c>
      <c r="C79" s="113" t="s">
        <v>86</v>
      </c>
      <c r="D79" s="113" t="s">
        <v>2716</v>
      </c>
      <c r="E79" s="112" t="s">
        <v>87</v>
      </c>
      <c r="F79" s="112" t="str">
        <f>VLOOKUP(E79,Lookup!$A$1:$B$68,2,FALSE)</f>
        <v>Integrated Surgery</v>
      </c>
      <c r="G79" s="113" t="s">
        <v>2745</v>
      </c>
      <c r="H79" s="113" t="s">
        <v>6826</v>
      </c>
      <c r="I79" s="115">
        <v>45478</v>
      </c>
      <c r="J79" s="115">
        <v>45478</v>
      </c>
      <c r="K79" s="113"/>
      <c r="L79" s="113" t="s">
        <v>6827</v>
      </c>
      <c r="M79" s="113" t="s">
        <v>6828</v>
      </c>
      <c r="N79" s="113" t="s">
        <v>88</v>
      </c>
      <c r="O79" s="113" t="s">
        <v>229</v>
      </c>
      <c r="P79" s="113" t="s">
        <v>4908</v>
      </c>
      <c r="Q79" s="120" t="s">
        <v>104</v>
      </c>
      <c r="R79" s="117" t="s">
        <v>91</v>
      </c>
      <c r="S79" s="118" t="s">
        <v>91</v>
      </c>
      <c r="T79" s="113" t="s">
        <v>6829</v>
      </c>
      <c r="U79" s="113" t="s">
        <v>6830</v>
      </c>
      <c r="V79" s="113"/>
      <c r="W79" s="113" t="s">
        <v>6831</v>
      </c>
      <c r="X79" s="115">
        <v>45478</v>
      </c>
    </row>
    <row r="80" spans="1:24" ht="345" hidden="1" x14ac:dyDescent="0.25">
      <c r="A80" s="113">
        <v>58883</v>
      </c>
      <c r="B80" s="125" t="s">
        <v>18</v>
      </c>
      <c r="C80" s="113" t="s">
        <v>86</v>
      </c>
      <c r="D80" s="113" t="s">
        <v>2716</v>
      </c>
      <c r="E80" s="112" t="s">
        <v>87</v>
      </c>
      <c r="F80" s="112" t="str">
        <f>VLOOKUP(E80,Lookup!$A$1:$B$68,2,FALSE)</f>
        <v>Integrated Surgery</v>
      </c>
      <c r="G80" s="113" t="s">
        <v>2750</v>
      </c>
      <c r="H80" s="113"/>
      <c r="I80" s="115">
        <v>45478</v>
      </c>
      <c r="J80" s="115">
        <v>45478</v>
      </c>
      <c r="K80" s="113" t="s">
        <v>4798</v>
      </c>
      <c r="L80" s="113" t="s">
        <v>6832</v>
      </c>
      <c r="M80" s="113" t="s">
        <v>6833</v>
      </c>
      <c r="N80" s="113" t="s">
        <v>88</v>
      </c>
      <c r="O80" s="113" t="s">
        <v>229</v>
      </c>
      <c r="P80" s="113" t="s">
        <v>4927</v>
      </c>
      <c r="Q80" s="116" t="s">
        <v>91</v>
      </c>
      <c r="R80" s="117" t="s">
        <v>91</v>
      </c>
      <c r="S80" s="118" t="s">
        <v>91</v>
      </c>
      <c r="T80" s="113" t="s">
        <v>6834</v>
      </c>
      <c r="U80" s="113" t="s">
        <v>6835</v>
      </c>
      <c r="V80" s="113"/>
      <c r="W80" s="113" t="s">
        <v>6836</v>
      </c>
      <c r="X80" s="115">
        <v>45482</v>
      </c>
    </row>
    <row r="81" spans="1:24" ht="409.5" hidden="1" x14ac:dyDescent="0.25">
      <c r="A81" s="113">
        <v>59073</v>
      </c>
      <c r="B81" s="114" t="s">
        <v>92</v>
      </c>
      <c r="C81" s="113" t="s">
        <v>155</v>
      </c>
      <c r="D81" s="113" t="s">
        <v>2730</v>
      </c>
      <c r="E81" s="112" t="s">
        <v>861</v>
      </c>
      <c r="F81" s="112" t="str">
        <f>VLOOKUP(E81,Lookup!$A$1:$B$68,2,FALSE)</f>
        <v>Radiology</v>
      </c>
      <c r="G81" s="113" t="s">
        <v>6244</v>
      </c>
      <c r="H81" s="113" t="s">
        <v>6837</v>
      </c>
      <c r="I81" s="115">
        <v>45482</v>
      </c>
      <c r="J81" s="115">
        <v>45478</v>
      </c>
      <c r="K81" s="113" t="s">
        <v>5656</v>
      </c>
      <c r="L81" s="113" t="s">
        <v>6245</v>
      </c>
      <c r="M81" s="113" t="s">
        <v>6246</v>
      </c>
      <c r="N81" s="113" t="s">
        <v>192</v>
      </c>
      <c r="O81" s="113" t="s">
        <v>235</v>
      </c>
      <c r="P81" s="113" t="s">
        <v>2105</v>
      </c>
      <c r="Q81" s="116" t="s">
        <v>91</v>
      </c>
      <c r="R81" s="123" t="s">
        <v>104</v>
      </c>
      <c r="S81" s="113"/>
      <c r="T81" s="113" t="s">
        <v>6247</v>
      </c>
      <c r="U81" s="113"/>
      <c r="V81" s="113"/>
      <c r="W81" s="113"/>
      <c r="X81" s="115"/>
    </row>
    <row r="82" spans="1:24" ht="409.5" hidden="1" x14ac:dyDescent="0.25">
      <c r="A82" s="113">
        <v>59033</v>
      </c>
      <c r="B82" s="114" t="s">
        <v>92</v>
      </c>
      <c r="C82" s="113" t="s">
        <v>86</v>
      </c>
      <c r="D82" s="113" t="s">
        <v>2823</v>
      </c>
      <c r="E82" s="112" t="s">
        <v>1989</v>
      </c>
      <c r="F82" s="112" t="str">
        <f>VLOOKUP(E82,Lookup!$A$1:$B$68,2,FALSE)</f>
        <v>Pathology</v>
      </c>
      <c r="G82" s="113" t="s">
        <v>2814</v>
      </c>
      <c r="H82" s="113" t="s">
        <v>4836</v>
      </c>
      <c r="I82" s="115">
        <v>45481</v>
      </c>
      <c r="J82" s="115">
        <v>45478</v>
      </c>
      <c r="K82" s="113" t="s">
        <v>4975</v>
      </c>
      <c r="L82" s="113" t="s">
        <v>5273</v>
      </c>
      <c r="M82" s="113" t="s">
        <v>4973</v>
      </c>
      <c r="N82" s="113" t="s">
        <v>96</v>
      </c>
      <c r="O82" s="113" t="s">
        <v>736</v>
      </c>
      <c r="P82" s="113" t="s">
        <v>996</v>
      </c>
      <c r="Q82" s="120" t="s">
        <v>104</v>
      </c>
      <c r="R82" s="122" t="s">
        <v>99</v>
      </c>
      <c r="S82" s="113"/>
      <c r="T82" s="113" t="s">
        <v>6098</v>
      </c>
      <c r="U82" s="113"/>
      <c r="V82" s="113"/>
      <c r="W82" s="113"/>
      <c r="X82" s="115"/>
    </row>
    <row r="83" spans="1:24" ht="409.5" hidden="1" x14ac:dyDescent="0.25">
      <c r="A83" s="113">
        <v>58907</v>
      </c>
      <c r="B83" s="114" t="s">
        <v>92</v>
      </c>
      <c r="C83" s="113" t="s">
        <v>86</v>
      </c>
      <c r="D83" s="113" t="s">
        <v>2746</v>
      </c>
      <c r="E83" s="112" t="s">
        <v>110</v>
      </c>
      <c r="F83" s="112" t="str">
        <f>VLOOKUP(E83,Lookup!$A$1:$B$68,2,FALSE)</f>
        <v>Medicine</v>
      </c>
      <c r="G83" s="113" t="s">
        <v>2707</v>
      </c>
      <c r="H83" s="113"/>
      <c r="I83" s="115">
        <v>45478</v>
      </c>
      <c r="J83" s="115">
        <v>45478</v>
      </c>
      <c r="K83" s="113" t="s">
        <v>5009</v>
      </c>
      <c r="L83" s="113" t="s">
        <v>6263</v>
      </c>
      <c r="M83" s="113" t="s">
        <v>6264</v>
      </c>
      <c r="N83" s="113" t="s">
        <v>96</v>
      </c>
      <c r="O83" s="113" t="s">
        <v>97</v>
      </c>
      <c r="P83" s="113" t="s">
        <v>103</v>
      </c>
      <c r="Q83" s="120" t="s">
        <v>104</v>
      </c>
      <c r="R83" s="117" t="s">
        <v>91</v>
      </c>
      <c r="S83" s="118" t="s">
        <v>91</v>
      </c>
      <c r="T83" s="113" t="s">
        <v>3066</v>
      </c>
      <c r="U83" s="113" t="s">
        <v>3066</v>
      </c>
      <c r="V83" s="113"/>
      <c r="W83" s="113" t="s">
        <v>3066</v>
      </c>
      <c r="X83" s="115"/>
    </row>
    <row r="84" spans="1:24" ht="75" hidden="1" x14ac:dyDescent="0.25">
      <c r="A84" s="113">
        <v>58884</v>
      </c>
      <c r="B84" s="114" t="s">
        <v>92</v>
      </c>
      <c r="C84" s="113" t="s">
        <v>86</v>
      </c>
      <c r="D84" s="113" t="s">
        <v>2723</v>
      </c>
      <c r="E84" s="112" t="s">
        <v>36</v>
      </c>
      <c r="F84" s="112" t="str">
        <f>VLOOKUP(E84,Lookup!$A$1:$B$68,2,FALSE)</f>
        <v>Emergency Flow / ED</v>
      </c>
      <c r="G84" s="113" t="s">
        <v>2724</v>
      </c>
      <c r="H84" s="113" t="s">
        <v>6838</v>
      </c>
      <c r="I84" s="115">
        <v>45478</v>
      </c>
      <c r="J84" s="115">
        <v>45478</v>
      </c>
      <c r="K84" s="113" t="s">
        <v>6248</v>
      </c>
      <c r="L84" s="113" t="s">
        <v>6249</v>
      </c>
      <c r="M84" s="113" t="s">
        <v>6250</v>
      </c>
      <c r="N84" s="113" t="s">
        <v>210</v>
      </c>
      <c r="O84" s="113" t="s">
        <v>243</v>
      </c>
      <c r="P84" s="113" t="s">
        <v>270</v>
      </c>
      <c r="Q84" s="121" t="s">
        <v>99</v>
      </c>
      <c r="R84" s="117" t="s">
        <v>91</v>
      </c>
      <c r="S84" s="113"/>
      <c r="T84" s="113" t="s">
        <v>5247</v>
      </c>
      <c r="U84" s="113"/>
      <c r="V84" s="113"/>
      <c r="W84" s="113"/>
      <c r="X84" s="115"/>
    </row>
    <row r="85" spans="1:24" ht="225" hidden="1" x14ac:dyDescent="0.25">
      <c r="A85" s="113">
        <v>58870</v>
      </c>
      <c r="B85" s="114" t="s">
        <v>85</v>
      </c>
      <c r="C85" s="113" t="s">
        <v>86</v>
      </c>
      <c r="D85" s="113" t="s">
        <v>2718</v>
      </c>
      <c r="E85" s="112" t="s">
        <v>130</v>
      </c>
      <c r="F85" s="112" t="str">
        <f>VLOOKUP(E85,Lookup!$A$1:$B$68,2,FALSE)</f>
        <v>Medicine</v>
      </c>
      <c r="G85" s="113" t="s">
        <v>2829</v>
      </c>
      <c r="H85" s="113"/>
      <c r="I85" s="115">
        <v>45478</v>
      </c>
      <c r="J85" s="115">
        <v>45478</v>
      </c>
      <c r="K85" s="113" t="s">
        <v>4954</v>
      </c>
      <c r="L85" s="113" t="s">
        <v>6259</v>
      </c>
      <c r="M85" s="113" t="s">
        <v>6260</v>
      </c>
      <c r="N85" s="113" t="s">
        <v>88</v>
      </c>
      <c r="O85" s="113" t="s">
        <v>90</v>
      </c>
      <c r="P85" s="113" t="s">
        <v>190</v>
      </c>
      <c r="Q85" s="120" t="s">
        <v>104</v>
      </c>
      <c r="R85" s="113"/>
      <c r="S85" s="113"/>
      <c r="T85" s="113"/>
      <c r="U85" s="113"/>
      <c r="V85" s="113"/>
      <c r="W85" s="113"/>
      <c r="X85" s="115"/>
    </row>
    <row r="86" spans="1:24" ht="375" hidden="1" x14ac:dyDescent="0.25">
      <c r="A86" s="113">
        <v>58913</v>
      </c>
      <c r="B86" s="114" t="s">
        <v>92</v>
      </c>
      <c r="C86" s="113" t="s">
        <v>86</v>
      </c>
      <c r="D86" s="113" t="s">
        <v>2723</v>
      </c>
      <c r="E86" s="112" t="s">
        <v>36</v>
      </c>
      <c r="F86" s="112" t="str">
        <f>VLOOKUP(E86,Lookup!$A$1:$B$68,2,FALSE)</f>
        <v>Emergency Flow / ED</v>
      </c>
      <c r="G86" s="113" t="s">
        <v>2724</v>
      </c>
      <c r="H86" s="113" t="s">
        <v>3476</v>
      </c>
      <c r="I86" s="115">
        <v>45478</v>
      </c>
      <c r="J86" s="115">
        <v>45478</v>
      </c>
      <c r="K86" s="113"/>
      <c r="L86" s="113" t="s">
        <v>6265</v>
      </c>
      <c r="M86" s="113" t="s">
        <v>6266</v>
      </c>
      <c r="N86" s="113" t="s">
        <v>131</v>
      </c>
      <c r="O86" s="113" t="s">
        <v>132</v>
      </c>
      <c r="P86" s="113" t="s">
        <v>992</v>
      </c>
      <c r="Q86" s="121" t="s">
        <v>99</v>
      </c>
      <c r="R86" s="117" t="s">
        <v>91</v>
      </c>
      <c r="S86" s="113"/>
      <c r="T86" s="113" t="s">
        <v>3925</v>
      </c>
      <c r="U86" s="113"/>
      <c r="V86" s="113"/>
      <c r="W86" s="113"/>
      <c r="X86" s="115"/>
    </row>
    <row r="87" spans="1:24" ht="180" hidden="1" x14ac:dyDescent="0.25">
      <c r="A87" s="113">
        <v>58936</v>
      </c>
      <c r="B87" s="124" t="s">
        <v>1895</v>
      </c>
      <c r="C87" s="113" t="s">
        <v>125</v>
      </c>
      <c r="D87" s="113" t="s">
        <v>2823</v>
      </c>
      <c r="E87" s="112" t="s">
        <v>1989</v>
      </c>
      <c r="F87" s="112" t="str">
        <f>VLOOKUP(E87,Lookup!$A$1:$B$68,2,FALSE)</f>
        <v>Pathology</v>
      </c>
      <c r="G87" s="113" t="s">
        <v>4296</v>
      </c>
      <c r="H87" s="113"/>
      <c r="I87" s="115">
        <v>45479</v>
      </c>
      <c r="J87" s="115">
        <v>45478</v>
      </c>
      <c r="K87" s="113"/>
      <c r="L87" s="113" t="s">
        <v>6261</v>
      </c>
      <c r="M87" s="113" t="s">
        <v>6262</v>
      </c>
      <c r="N87" s="113" t="s">
        <v>139</v>
      </c>
      <c r="O87" s="113" t="s">
        <v>143</v>
      </c>
      <c r="P87" s="113" t="s">
        <v>269</v>
      </c>
      <c r="Q87" s="116" t="s">
        <v>91</v>
      </c>
      <c r="R87" s="113"/>
      <c r="S87" s="113"/>
      <c r="T87" s="113"/>
      <c r="U87" s="113"/>
      <c r="V87" s="113"/>
      <c r="W87" s="113"/>
      <c r="X87" s="115"/>
    </row>
    <row r="88" spans="1:24" ht="405" hidden="1" x14ac:dyDescent="0.25">
      <c r="A88" s="113">
        <v>58926</v>
      </c>
      <c r="B88" s="114" t="s">
        <v>92</v>
      </c>
      <c r="C88" s="113" t="s">
        <v>125</v>
      </c>
      <c r="D88" s="113" t="s">
        <v>2723</v>
      </c>
      <c r="E88" s="112" t="s">
        <v>36</v>
      </c>
      <c r="F88" s="112" t="str">
        <f>VLOOKUP(E88,Lookup!$A$1:$B$68,2,FALSE)</f>
        <v>Emergency Flow / ED</v>
      </c>
      <c r="G88" s="113" t="s">
        <v>2724</v>
      </c>
      <c r="H88" s="113" t="s">
        <v>6839</v>
      </c>
      <c r="I88" s="115">
        <v>45479</v>
      </c>
      <c r="J88" s="115">
        <v>45479</v>
      </c>
      <c r="K88" s="113" t="s">
        <v>6283</v>
      </c>
      <c r="L88" s="113" t="s">
        <v>6284</v>
      </c>
      <c r="M88" s="113" t="s">
        <v>6285</v>
      </c>
      <c r="N88" s="113" t="s">
        <v>4942</v>
      </c>
      <c r="O88" s="113" t="s">
        <v>360</v>
      </c>
      <c r="P88" s="113" t="s">
        <v>361</v>
      </c>
      <c r="Q88" s="116" t="s">
        <v>91</v>
      </c>
      <c r="R88" s="117" t="s">
        <v>91</v>
      </c>
      <c r="S88" s="113"/>
      <c r="T88" s="113" t="s">
        <v>2960</v>
      </c>
      <c r="U88" s="113"/>
      <c r="V88" s="113"/>
      <c r="W88" s="113"/>
      <c r="X88" s="115"/>
    </row>
    <row r="89" spans="1:24" ht="75" hidden="1" x14ac:dyDescent="0.25">
      <c r="A89" s="113">
        <v>59245</v>
      </c>
      <c r="B89" s="114" t="s">
        <v>85</v>
      </c>
      <c r="C89" s="113" t="s">
        <v>86</v>
      </c>
      <c r="D89" s="113" t="s">
        <v>2709</v>
      </c>
      <c r="E89" s="112" t="s">
        <v>122</v>
      </c>
      <c r="F89" s="112" t="str">
        <f>VLOOKUP(E89,Lookup!$A$1:$B$68,2,FALSE)</f>
        <v>Integrated Surgery</v>
      </c>
      <c r="G89" s="113" t="s">
        <v>2860</v>
      </c>
      <c r="H89" s="113"/>
      <c r="I89" s="115">
        <v>45484</v>
      </c>
      <c r="J89" s="115">
        <v>45479</v>
      </c>
      <c r="K89" s="113"/>
      <c r="L89" s="113" t="s">
        <v>6281</v>
      </c>
      <c r="M89" s="113" t="s">
        <v>6282</v>
      </c>
      <c r="N89" s="113" t="s">
        <v>88</v>
      </c>
      <c r="O89" s="113" t="s">
        <v>158</v>
      </c>
      <c r="P89" s="113" t="s">
        <v>190</v>
      </c>
      <c r="Q89" s="116" t="s">
        <v>91</v>
      </c>
      <c r="R89" s="113"/>
      <c r="S89" s="113"/>
      <c r="T89" s="113"/>
      <c r="U89" s="113"/>
      <c r="V89" s="113"/>
      <c r="W89" s="113"/>
      <c r="X89" s="115"/>
    </row>
    <row r="90" spans="1:24" ht="75" hidden="1" x14ac:dyDescent="0.25">
      <c r="A90" s="113">
        <v>58945</v>
      </c>
      <c r="B90" s="125" t="s">
        <v>18</v>
      </c>
      <c r="C90" s="113" t="s">
        <v>86</v>
      </c>
      <c r="D90" s="113" t="s">
        <v>2723</v>
      </c>
      <c r="E90" s="112" t="s">
        <v>36</v>
      </c>
      <c r="F90" s="112" t="str">
        <f>VLOOKUP(E90,Lookup!$A$1:$B$68,2,FALSE)</f>
        <v>Emergency Flow / ED</v>
      </c>
      <c r="G90" s="113" t="s">
        <v>2724</v>
      </c>
      <c r="H90" s="113"/>
      <c r="I90" s="115">
        <v>45479</v>
      </c>
      <c r="J90" s="115">
        <v>45479</v>
      </c>
      <c r="K90" s="113"/>
      <c r="L90" s="113" t="s">
        <v>6840</v>
      </c>
      <c r="M90" s="113" t="s">
        <v>6841</v>
      </c>
      <c r="N90" s="113" t="s">
        <v>88</v>
      </c>
      <c r="O90" s="113" t="s">
        <v>158</v>
      </c>
      <c r="P90" s="113" t="s">
        <v>89</v>
      </c>
      <c r="Q90" s="121" t="s">
        <v>99</v>
      </c>
      <c r="R90" s="117" t="s">
        <v>91</v>
      </c>
      <c r="S90" s="118" t="s">
        <v>91</v>
      </c>
      <c r="T90" s="113" t="s">
        <v>6842</v>
      </c>
      <c r="U90" s="113" t="s">
        <v>6842</v>
      </c>
      <c r="V90" s="113"/>
      <c r="W90" s="113" t="s">
        <v>6843</v>
      </c>
      <c r="X90" s="115">
        <v>45482</v>
      </c>
    </row>
    <row r="91" spans="1:24" ht="255" hidden="1" x14ac:dyDescent="0.25">
      <c r="A91" s="113">
        <v>58965</v>
      </c>
      <c r="B91" s="114" t="s">
        <v>92</v>
      </c>
      <c r="C91" s="113" t="s">
        <v>86</v>
      </c>
      <c r="D91" s="113" t="s">
        <v>2723</v>
      </c>
      <c r="E91" s="112" t="s">
        <v>36</v>
      </c>
      <c r="F91" s="112" t="str">
        <f>VLOOKUP(E91,Lookup!$A$1:$B$68,2,FALSE)</f>
        <v>Emergency Flow / ED</v>
      </c>
      <c r="G91" s="113" t="s">
        <v>2724</v>
      </c>
      <c r="H91" s="113" t="s">
        <v>6844</v>
      </c>
      <c r="I91" s="115">
        <v>45480</v>
      </c>
      <c r="J91" s="115">
        <v>45479</v>
      </c>
      <c r="K91" s="113" t="s">
        <v>5072</v>
      </c>
      <c r="L91" s="113" t="s">
        <v>6293</v>
      </c>
      <c r="M91" s="113" t="s">
        <v>6294</v>
      </c>
      <c r="N91" s="113" t="s">
        <v>88</v>
      </c>
      <c r="O91" s="113" t="s">
        <v>158</v>
      </c>
      <c r="P91" s="113" t="s">
        <v>89</v>
      </c>
      <c r="Q91" s="116" t="s">
        <v>91</v>
      </c>
      <c r="R91" s="117" t="s">
        <v>91</v>
      </c>
      <c r="S91" s="113"/>
      <c r="T91" s="113" t="s">
        <v>3925</v>
      </c>
      <c r="U91" s="113"/>
      <c r="V91" s="113"/>
      <c r="W91" s="113"/>
      <c r="X91" s="115"/>
    </row>
    <row r="92" spans="1:24" ht="105" hidden="1" x14ac:dyDescent="0.25">
      <c r="A92" s="113">
        <v>58931</v>
      </c>
      <c r="B92" s="114" t="s">
        <v>92</v>
      </c>
      <c r="C92" s="113" t="s">
        <v>86</v>
      </c>
      <c r="D92" s="113" t="s">
        <v>2719</v>
      </c>
      <c r="E92" s="112" t="s">
        <v>831</v>
      </c>
      <c r="F92" s="112" t="str">
        <f>VLOOKUP(E92,Lookup!$A$1:$B$68,2,FALSE)</f>
        <v>Emergency Flow / ED</v>
      </c>
      <c r="G92" s="113" t="s">
        <v>2720</v>
      </c>
      <c r="H92" s="113" t="s">
        <v>6845</v>
      </c>
      <c r="I92" s="115">
        <v>45479</v>
      </c>
      <c r="J92" s="115">
        <v>45479</v>
      </c>
      <c r="K92" s="113"/>
      <c r="L92" s="113" t="s">
        <v>6295</v>
      </c>
      <c r="M92" s="113" t="s">
        <v>6296</v>
      </c>
      <c r="N92" s="113" t="s">
        <v>135</v>
      </c>
      <c r="O92" s="113" t="s">
        <v>136</v>
      </c>
      <c r="P92" s="113" t="s">
        <v>160</v>
      </c>
      <c r="Q92" s="120" t="s">
        <v>104</v>
      </c>
      <c r="R92" s="117" t="s">
        <v>91</v>
      </c>
      <c r="S92" s="113"/>
      <c r="T92" s="113" t="s">
        <v>3034</v>
      </c>
      <c r="U92" s="113"/>
      <c r="V92" s="113"/>
      <c r="W92" s="113"/>
      <c r="X92" s="115"/>
    </row>
    <row r="93" spans="1:24" ht="120" hidden="1" x14ac:dyDescent="0.25">
      <c r="A93" s="113">
        <v>58959</v>
      </c>
      <c r="B93" s="114" t="s">
        <v>92</v>
      </c>
      <c r="C93" s="113" t="s">
        <v>86</v>
      </c>
      <c r="D93" s="113" t="s">
        <v>2723</v>
      </c>
      <c r="E93" s="112" t="s">
        <v>36</v>
      </c>
      <c r="F93" s="112" t="str">
        <f>VLOOKUP(E93,Lookup!$A$1:$B$68,2,FALSE)</f>
        <v>Emergency Flow / ED</v>
      </c>
      <c r="G93" s="113" t="s">
        <v>2724</v>
      </c>
      <c r="H93" s="113" t="s">
        <v>4065</v>
      </c>
      <c r="I93" s="115">
        <v>45480</v>
      </c>
      <c r="J93" s="115">
        <v>45479</v>
      </c>
      <c r="K93" s="113" t="s">
        <v>4779</v>
      </c>
      <c r="L93" s="113" t="s">
        <v>6279</v>
      </c>
      <c r="M93" s="113" t="s">
        <v>6280</v>
      </c>
      <c r="N93" s="113" t="s">
        <v>88</v>
      </c>
      <c r="O93" s="113" t="s">
        <v>158</v>
      </c>
      <c r="P93" s="113" t="s">
        <v>89</v>
      </c>
      <c r="Q93" s="116" t="s">
        <v>91</v>
      </c>
      <c r="R93" s="117" t="s">
        <v>91</v>
      </c>
      <c r="S93" s="113"/>
      <c r="T93" s="113" t="s">
        <v>5247</v>
      </c>
      <c r="U93" s="113"/>
      <c r="V93" s="113"/>
      <c r="W93" s="113"/>
      <c r="X93" s="115"/>
    </row>
    <row r="94" spans="1:24" ht="180" hidden="1" x14ac:dyDescent="0.25">
      <c r="A94" s="113">
        <v>58933</v>
      </c>
      <c r="B94" s="114" t="s">
        <v>85</v>
      </c>
      <c r="C94" s="113" t="s">
        <v>125</v>
      </c>
      <c r="D94" s="113" t="s">
        <v>2723</v>
      </c>
      <c r="E94" s="112" t="s">
        <v>36</v>
      </c>
      <c r="F94" s="112" t="str">
        <f>VLOOKUP(E94,Lookup!$A$1:$B$68,2,FALSE)</f>
        <v>Emergency Flow / ED</v>
      </c>
      <c r="G94" s="113" t="s">
        <v>2724</v>
      </c>
      <c r="H94" s="113" t="s">
        <v>6846</v>
      </c>
      <c r="I94" s="115">
        <v>45479</v>
      </c>
      <c r="J94" s="115">
        <v>45479</v>
      </c>
      <c r="K94" s="113" t="s">
        <v>4787</v>
      </c>
      <c r="L94" s="113" t="s">
        <v>6277</v>
      </c>
      <c r="M94" s="113" t="s">
        <v>6278</v>
      </c>
      <c r="N94" s="113" t="s">
        <v>4942</v>
      </c>
      <c r="O94" s="113" t="s">
        <v>360</v>
      </c>
      <c r="P94" s="113" t="s">
        <v>361</v>
      </c>
      <c r="Q94" s="120" t="s">
        <v>104</v>
      </c>
      <c r="R94" s="113"/>
      <c r="S94" s="113"/>
      <c r="T94" s="113"/>
      <c r="U94" s="113"/>
      <c r="V94" s="113"/>
      <c r="W94" s="113"/>
      <c r="X94" s="115"/>
    </row>
    <row r="95" spans="1:24" ht="90" x14ac:dyDescent="0.25">
      <c r="A95" s="113">
        <v>58939</v>
      </c>
      <c r="B95" s="125" t="s">
        <v>18</v>
      </c>
      <c r="C95" s="113" t="s">
        <v>86</v>
      </c>
      <c r="D95" s="113" t="s">
        <v>2714</v>
      </c>
      <c r="E95" s="112" t="s">
        <v>1426</v>
      </c>
      <c r="F95" s="112" t="str">
        <f>VLOOKUP(E95,Lookup!$A$1:$B$68,2,FALSE)</f>
        <v>Specialist Surgery</v>
      </c>
      <c r="G95" s="113" t="s">
        <v>2715</v>
      </c>
      <c r="H95" s="113"/>
      <c r="I95" s="115">
        <v>45479</v>
      </c>
      <c r="J95" s="115">
        <v>45479</v>
      </c>
      <c r="K95" s="113"/>
      <c r="L95" s="113" t="s">
        <v>6847</v>
      </c>
      <c r="M95" s="113" t="s">
        <v>6848</v>
      </c>
      <c r="N95" s="113" t="s">
        <v>88</v>
      </c>
      <c r="O95" s="113" t="s">
        <v>4909</v>
      </c>
      <c r="P95" s="113" t="s">
        <v>4927</v>
      </c>
      <c r="Q95" s="116" t="s">
        <v>91</v>
      </c>
      <c r="R95" s="117" t="s">
        <v>91</v>
      </c>
      <c r="S95" s="118" t="s">
        <v>91</v>
      </c>
      <c r="T95" s="113" t="s">
        <v>6849</v>
      </c>
      <c r="U95" s="113" t="s">
        <v>6850</v>
      </c>
      <c r="V95" s="113"/>
      <c r="W95" s="113" t="s">
        <v>6851</v>
      </c>
      <c r="X95" s="115">
        <v>45481</v>
      </c>
    </row>
    <row r="96" spans="1:24" ht="210" hidden="1" x14ac:dyDescent="0.25">
      <c r="A96" s="113">
        <v>58950</v>
      </c>
      <c r="B96" s="125" t="s">
        <v>18</v>
      </c>
      <c r="C96" s="113" t="s">
        <v>86</v>
      </c>
      <c r="D96" s="113" t="s">
        <v>2723</v>
      </c>
      <c r="E96" s="112" t="s">
        <v>36</v>
      </c>
      <c r="F96" s="112" t="str">
        <f>VLOOKUP(E96,Lookup!$A$1:$B$68,2,FALSE)</f>
        <v>Emergency Flow / ED</v>
      </c>
      <c r="G96" s="113" t="s">
        <v>2724</v>
      </c>
      <c r="H96" s="113" t="s">
        <v>6852</v>
      </c>
      <c r="I96" s="115">
        <v>45479</v>
      </c>
      <c r="J96" s="115">
        <v>45479</v>
      </c>
      <c r="K96" s="113" t="s">
        <v>4804</v>
      </c>
      <c r="L96" s="113" t="s">
        <v>6853</v>
      </c>
      <c r="M96" s="113" t="s">
        <v>6854</v>
      </c>
      <c r="N96" s="113" t="s">
        <v>88</v>
      </c>
      <c r="O96" s="113" t="s">
        <v>229</v>
      </c>
      <c r="P96" s="113" t="s">
        <v>4908</v>
      </c>
      <c r="Q96" s="116" t="s">
        <v>91</v>
      </c>
      <c r="R96" s="117" t="s">
        <v>91</v>
      </c>
      <c r="S96" s="118" t="s">
        <v>91</v>
      </c>
      <c r="T96" s="113" t="s">
        <v>6855</v>
      </c>
      <c r="U96" s="113" t="s">
        <v>6856</v>
      </c>
      <c r="V96" s="113"/>
      <c r="W96" s="113" t="s">
        <v>6857</v>
      </c>
      <c r="X96" s="115">
        <v>45482</v>
      </c>
    </row>
    <row r="97" spans="1:24" ht="270" hidden="1" x14ac:dyDescent="0.25">
      <c r="A97" s="113">
        <v>59319</v>
      </c>
      <c r="B97" s="114" t="s">
        <v>85</v>
      </c>
      <c r="C97" s="113" t="s">
        <v>86</v>
      </c>
      <c r="D97" s="113" t="s">
        <v>2719</v>
      </c>
      <c r="E97" s="112" t="s">
        <v>831</v>
      </c>
      <c r="F97" s="112" t="str">
        <f>VLOOKUP(E97,Lookup!$A$1:$B$68,2,FALSE)</f>
        <v>Emergency Flow / ED</v>
      </c>
      <c r="G97" s="113" t="s">
        <v>2720</v>
      </c>
      <c r="H97" s="113"/>
      <c r="I97" s="115">
        <v>45485</v>
      </c>
      <c r="J97" s="115">
        <v>45479</v>
      </c>
      <c r="K97" s="113" t="s">
        <v>4824</v>
      </c>
      <c r="L97" s="113" t="s">
        <v>6267</v>
      </c>
      <c r="M97" s="113" t="s">
        <v>6268</v>
      </c>
      <c r="N97" s="113" t="s">
        <v>131</v>
      </c>
      <c r="O97" s="113" t="s">
        <v>132</v>
      </c>
      <c r="P97" s="113" t="s">
        <v>992</v>
      </c>
      <c r="Q97" s="116" t="s">
        <v>91</v>
      </c>
      <c r="R97" s="117" t="s">
        <v>91</v>
      </c>
      <c r="S97" s="113"/>
      <c r="T97" s="113" t="s">
        <v>3095</v>
      </c>
      <c r="U97" s="113"/>
      <c r="V97" s="113"/>
      <c r="W97" s="113"/>
      <c r="X97" s="115"/>
    </row>
    <row r="98" spans="1:24" ht="390" x14ac:dyDescent="0.25">
      <c r="A98" s="113">
        <v>58964</v>
      </c>
      <c r="B98" s="114" t="s">
        <v>183</v>
      </c>
      <c r="C98" s="113" t="s">
        <v>125</v>
      </c>
      <c r="D98" s="113" t="s">
        <v>2721</v>
      </c>
      <c r="E98" s="112" t="s">
        <v>100</v>
      </c>
      <c r="F98" s="112" t="str">
        <f>VLOOKUP(E98,Lookup!$A$1:$B$68,2,FALSE)</f>
        <v>Specialist Surgery</v>
      </c>
      <c r="G98" s="113" t="s">
        <v>2733</v>
      </c>
      <c r="H98" s="113"/>
      <c r="I98" s="115">
        <v>45480</v>
      </c>
      <c r="J98" s="115">
        <v>45479</v>
      </c>
      <c r="K98" s="113" t="s">
        <v>5785</v>
      </c>
      <c r="L98" s="113" t="s">
        <v>6286</v>
      </c>
      <c r="M98" s="113" t="s">
        <v>6287</v>
      </c>
      <c r="N98" s="113" t="s">
        <v>131</v>
      </c>
      <c r="O98" s="113" t="s">
        <v>132</v>
      </c>
      <c r="P98" s="113" t="s">
        <v>133</v>
      </c>
      <c r="Q98" s="120" t="s">
        <v>104</v>
      </c>
      <c r="R98" s="122" t="s">
        <v>99</v>
      </c>
      <c r="S98" s="119" t="s">
        <v>99</v>
      </c>
      <c r="T98" s="113" t="s">
        <v>6288</v>
      </c>
      <c r="U98" s="113" t="s">
        <v>6289</v>
      </c>
      <c r="V98" s="113"/>
      <c r="W98" s="113" t="s">
        <v>6290</v>
      </c>
      <c r="X98" s="115"/>
    </row>
    <row r="99" spans="1:24" ht="195" hidden="1" x14ac:dyDescent="0.25">
      <c r="A99" s="113">
        <v>58920</v>
      </c>
      <c r="B99" s="114" t="s">
        <v>92</v>
      </c>
      <c r="C99" s="113" t="s">
        <v>86</v>
      </c>
      <c r="D99" s="113" t="s">
        <v>2716</v>
      </c>
      <c r="E99" s="112" t="s">
        <v>87</v>
      </c>
      <c r="F99" s="112" t="str">
        <f>VLOOKUP(E99,Lookup!$A$1:$B$68,2,FALSE)</f>
        <v>Integrated Surgery</v>
      </c>
      <c r="G99" s="113" t="s">
        <v>2750</v>
      </c>
      <c r="H99" s="113" t="s">
        <v>6858</v>
      </c>
      <c r="I99" s="115">
        <v>45479</v>
      </c>
      <c r="J99" s="115">
        <v>45479</v>
      </c>
      <c r="K99" s="113" t="s">
        <v>6271</v>
      </c>
      <c r="L99" s="113" t="s">
        <v>6272</v>
      </c>
      <c r="M99" s="113" t="s">
        <v>6273</v>
      </c>
      <c r="N99" s="113" t="s">
        <v>135</v>
      </c>
      <c r="O99" s="113" t="s">
        <v>136</v>
      </c>
      <c r="P99" s="113" t="s">
        <v>339</v>
      </c>
      <c r="Q99" s="116" t="s">
        <v>91</v>
      </c>
      <c r="R99" s="123" t="s">
        <v>104</v>
      </c>
      <c r="S99" s="118" t="s">
        <v>91</v>
      </c>
      <c r="T99" s="113" t="s">
        <v>6274</v>
      </c>
      <c r="U99" s="113" t="s">
        <v>6275</v>
      </c>
      <c r="V99" s="113"/>
      <c r="W99" s="113" t="s">
        <v>6276</v>
      </c>
      <c r="X99" s="115"/>
    </row>
    <row r="100" spans="1:24" ht="150" hidden="1" x14ac:dyDescent="0.25">
      <c r="A100" s="113">
        <v>58946</v>
      </c>
      <c r="B100" s="114" t="s">
        <v>92</v>
      </c>
      <c r="C100" s="113" t="s">
        <v>86</v>
      </c>
      <c r="D100" s="113" t="s">
        <v>2811</v>
      </c>
      <c r="E100" s="112" t="s">
        <v>204</v>
      </c>
      <c r="F100" s="112" t="str">
        <f>VLOOKUP(E100,Lookup!$A$1:$B$68,2,FALSE)</f>
        <v>Medicine</v>
      </c>
      <c r="G100" s="113" t="s">
        <v>2877</v>
      </c>
      <c r="H100" s="113" t="s">
        <v>6859</v>
      </c>
      <c r="I100" s="115">
        <v>45479</v>
      </c>
      <c r="J100" s="115">
        <v>45479</v>
      </c>
      <c r="K100" s="113" t="s">
        <v>4807</v>
      </c>
      <c r="L100" s="113" t="s">
        <v>6269</v>
      </c>
      <c r="M100" s="113" t="s">
        <v>6270</v>
      </c>
      <c r="N100" s="113" t="s">
        <v>135</v>
      </c>
      <c r="O100" s="113" t="s">
        <v>136</v>
      </c>
      <c r="P100" s="113" t="s">
        <v>98</v>
      </c>
      <c r="Q100" s="116" t="s">
        <v>91</v>
      </c>
      <c r="R100" s="117" t="s">
        <v>91</v>
      </c>
      <c r="S100" s="113"/>
      <c r="T100" s="113" t="s">
        <v>3095</v>
      </c>
      <c r="U100" s="113"/>
      <c r="V100" s="113"/>
      <c r="W100" s="113"/>
      <c r="X100" s="115"/>
    </row>
    <row r="101" spans="1:24" ht="409.5" hidden="1" x14ac:dyDescent="0.25">
      <c r="A101" s="113">
        <v>58943</v>
      </c>
      <c r="B101" s="125" t="s">
        <v>18</v>
      </c>
      <c r="C101" s="113" t="s">
        <v>86</v>
      </c>
      <c r="D101" s="113" t="s">
        <v>2710</v>
      </c>
      <c r="E101" s="112" t="s">
        <v>126</v>
      </c>
      <c r="F101" s="112" t="str">
        <f>VLOOKUP(E101,Lookup!$A$1:$B$68,2,FALSE)</f>
        <v>Emergency Flow / ED</v>
      </c>
      <c r="G101" s="113" t="s">
        <v>2844</v>
      </c>
      <c r="H101" s="113" t="s">
        <v>621</v>
      </c>
      <c r="I101" s="115">
        <v>45479</v>
      </c>
      <c r="J101" s="115">
        <v>45479</v>
      </c>
      <c r="K101" s="113"/>
      <c r="L101" s="113" t="s">
        <v>6860</v>
      </c>
      <c r="M101" s="113" t="s">
        <v>6861</v>
      </c>
      <c r="N101" s="113" t="s">
        <v>135</v>
      </c>
      <c r="O101" s="113" t="s">
        <v>136</v>
      </c>
      <c r="P101" s="113" t="s">
        <v>141</v>
      </c>
      <c r="Q101" s="116" t="s">
        <v>91</v>
      </c>
      <c r="R101" s="117" t="s">
        <v>91</v>
      </c>
      <c r="S101" s="118" t="s">
        <v>91</v>
      </c>
      <c r="T101" s="113" t="s">
        <v>6862</v>
      </c>
      <c r="U101" s="113" t="s">
        <v>6863</v>
      </c>
      <c r="V101" s="113"/>
      <c r="W101" s="113" t="s">
        <v>6864</v>
      </c>
      <c r="X101" s="115">
        <v>45488</v>
      </c>
    </row>
    <row r="102" spans="1:24" ht="409.5" hidden="1" x14ac:dyDescent="0.25">
      <c r="A102" s="113">
        <v>58928</v>
      </c>
      <c r="B102" s="114" t="s">
        <v>92</v>
      </c>
      <c r="C102" s="113" t="s">
        <v>155</v>
      </c>
      <c r="D102" s="113" t="s">
        <v>2723</v>
      </c>
      <c r="E102" s="112" t="s">
        <v>36</v>
      </c>
      <c r="F102" s="112" t="str">
        <f>VLOOKUP(E102,Lookup!$A$1:$B$68,2,FALSE)</f>
        <v>Emergency Flow / ED</v>
      </c>
      <c r="G102" s="113" t="s">
        <v>2724</v>
      </c>
      <c r="H102" s="113"/>
      <c r="I102" s="115">
        <v>45479</v>
      </c>
      <c r="J102" s="115">
        <v>45479</v>
      </c>
      <c r="K102" s="113" t="s">
        <v>4808</v>
      </c>
      <c r="L102" s="113" t="s">
        <v>6291</v>
      </c>
      <c r="M102" s="113" t="s">
        <v>6292</v>
      </c>
      <c r="N102" s="113" t="s">
        <v>4942</v>
      </c>
      <c r="O102" s="113" t="s">
        <v>360</v>
      </c>
      <c r="P102" s="113" t="s">
        <v>361</v>
      </c>
      <c r="Q102" s="126" t="s">
        <v>11</v>
      </c>
      <c r="R102" s="123" t="s">
        <v>104</v>
      </c>
      <c r="S102" s="113"/>
      <c r="T102" s="113" t="s">
        <v>2960</v>
      </c>
      <c r="U102" s="113"/>
      <c r="V102" s="113"/>
      <c r="W102" s="113"/>
      <c r="X102" s="115"/>
    </row>
    <row r="103" spans="1:24" ht="165" hidden="1" x14ac:dyDescent="0.25">
      <c r="A103" s="113">
        <v>58957</v>
      </c>
      <c r="B103" s="125" t="s">
        <v>18</v>
      </c>
      <c r="C103" s="113" t="s">
        <v>86</v>
      </c>
      <c r="D103" s="113" t="s">
        <v>2719</v>
      </c>
      <c r="E103" s="112" t="s">
        <v>831</v>
      </c>
      <c r="F103" s="112" t="str">
        <f>VLOOKUP(E103,Lookup!$A$1:$B$68,2,FALSE)</f>
        <v>Emergency Flow / ED</v>
      </c>
      <c r="G103" s="113" t="s">
        <v>2720</v>
      </c>
      <c r="H103" s="113"/>
      <c r="I103" s="115">
        <v>45480</v>
      </c>
      <c r="J103" s="115">
        <v>45479</v>
      </c>
      <c r="K103" s="113"/>
      <c r="L103" s="113" t="s">
        <v>6865</v>
      </c>
      <c r="M103" s="113" t="s">
        <v>6866</v>
      </c>
      <c r="N103" s="113" t="s">
        <v>210</v>
      </c>
      <c r="O103" s="113" t="s">
        <v>796</v>
      </c>
      <c r="P103" s="113" t="s">
        <v>3155</v>
      </c>
      <c r="Q103" s="120" t="s">
        <v>104</v>
      </c>
      <c r="R103" s="117" t="s">
        <v>91</v>
      </c>
      <c r="S103" s="119" t="s">
        <v>99</v>
      </c>
      <c r="T103" s="113" t="s">
        <v>6867</v>
      </c>
      <c r="U103" s="113" t="s">
        <v>6868</v>
      </c>
      <c r="V103" s="113"/>
      <c r="W103" s="113" t="s">
        <v>541</v>
      </c>
      <c r="X103" s="115">
        <v>45481</v>
      </c>
    </row>
    <row r="104" spans="1:24" ht="180" hidden="1" x14ac:dyDescent="0.25">
      <c r="A104" s="113">
        <v>58932</v>
      </c>
      <c r="B104" s="125" t="s">
        <v>18</v>
      </c>
      <c r="C104" s="113" t="s">
        <v>86</v>
      </c>
      <c r="D104" s="113" t="s">
        <v>2706</v>
      </c>
      <c r="E104" s="112" t="s">
        <v>169</v>
      </c>
      <c r="F104" s="112" t="str">
        <f>VLOOKUP(E104,Lookup!$A$1:$B$68,2,FALSE)</f>
        <v>Integrated Surgery</v>
      </c>
      <c r="G104" s="113" t="s">
        <v>2735</v>
      </c>
      <c r="H104" s="113"/>
      <c r="I104" s="115">
        <v>45479</v>
      </c>
      <c r="J104" s="115">
        <v>45479</v>
      </c>
      <c r="K104" s="113"/>
      <c r="L104" s="113" t="s">
        <v>6869</v>
      </c>
      <c r="M104" s="113" t="s">
        <v>6870</v>
      </c>
      <c r="N104" s="113" t="s">
        <v>135</v>
      </c>
      <c r="O104" s="113" t="s">
        <v>136</v>
      </c>
      <c r="P104" s="113" t="s">
        <v>203</v>
      </c>
      <c r="Q104" s="116" t="s">
        <v>91</v>
      </c>
      <c r="R104" s="117" t="s">
        <v>91</v>
      </c>
      <c r="S104" s="119" t="s">
        <v>99</v>
      </c>
      <c r="T104" s="113" t="s">
        <v>6871</v>
      </c>
      <c r="U104" s="113" t="s">
        <v>6872</v>
      </c>
      <c r="V104" s="113"/>
      <c r="W104" s="113" t="s">
        <v>6873</v>
      </c>
      <c r="X104" s="115">
        <v>45482</v>
      </c>
    </row>
    <row r="105" spans="1:24" ht="240" hidden="1" x14ac:dyDescent="0.25">
      <c r="A105" s="113">
        <v>59012</v>
      </c>
      <c r="B105" s="125" t="s">
        <v>18</v>
      </c>
      <c r="C105" s="113" t="s">
        <v>86</v>
      </c>
      <c r="D105" s="113" t="s">
        <v>2709</v>
      </c>
      <c r="E105" s="112" t="s">
        <v>122</v>
      </c>
      <c r="F105" s="112" t="str">
        <f>VLOOKUP(E105,Lookup!$A$1:$B$68,2,FALSE)</f>
        <v>Integrated Surgery</v>
      </c>
      <c r="G105" s="113" t="s">
        <v>4302</v>
      </c>
      <c r="H105" s="113"/>
      <c r="I105" s="115">
        <v>45481</v>
      </c>
      <c r="J105" s="115">
        <v>45480</v>
      </c>
      <c r="K105" s="113" t="s">
        <v>4777</v>
      </c>
      <c r="L105" s="113" t="s">
        <v>6874</v>
      </c>
      <c r="M105" s="113" t="s">
        <v>6875</v>
      </c>
      <c r="N105" s="113" t="s">
        <v>135</v>
      </c>
      <c r="O105" s="113" t="s">
        <v>136</v>
      </c>
      <c r="P105" s="113" t="s">
        <v>1071</v>
      </c>
      <c r="Q105" s="116" t="s">
        <v>91</v>
      </c>
      <c r="R105" s="122" t="s">
        <v>99</v>
      </c>
      <c r="S105" s="119" t="s">
        <v>99</v>
      </c>
      <c r="T105" s="113" t="s">
        <v>6876</v>
      </c>
      <c r="U105" s="113" t="s">
        <v>6877</v>
      </c>
      <c r="V105" s="113"/>
      <c r="W105" s="113" t="s">
        <v>6878</v>
      </c>
      <c r="X105" s="115">
        <v>45483</v>
      </c>
    </row>
    <row r="106" spans="1:24" ht="255" hidden="1" x14ac:dyDescent="0.25">
      <c r="A106" s="113">
        <v>58986</v>
      </c>
      <c r="B106" s="114" t="s">
        <v>92</v>
      </c>
      <c r="C106" s="113" t="s">
        <v>86</v>
      </c>
      <c r="D106" s="113" t="s">
        <v>2706</v>
      </c>
      <c r="E106" s="112" t="s">
        <v>169</v>
      </c>
      <c r="F106" s="112" t="str">
        <f>VLOOKUP(E106,Lookup!$A$1:$B$68,2,FALSE)</f>
        <v>Integrated Surgery</v>
      </c>
      <c r="G106" s="113" t="s">
        <v>3328</v>
      </c>
      <c r="H106" s="113"/>
      <c r="I106" s="115">
        <v>45480</v>
      </c>
      <c r="J106" s="115">
        <v>45480</v>
      </c>
      <c r="K106" s="113"/>
      <c r="L106" s="113" t="s">
        <v>6313</v>
      </c>
      <c r="M106" s="113" t="s">
        <v>6314</v>
      </c>
      <c r="N106" s="113" t="s">
        <v>88</v>
      </c>
      <c r="O106" s="113" t="s">
        <v>158</v>
      </c>
      <c r="P106" s="113" t="s">
        <v>89</v>
      </c>
      <c r="Q106" s="116" t="s">
        <v>91</v>
      </c>
      <c r="R106" s="117" t="s">
        <v>91</v>
      </c>
      <c r="S106" s="113"/>
      <c r="T106" s="113" t="s">
        <v>6315</v>
      </c>
      <c r="U106" s="113"/>
      <c r="V106" s="113"/>
      <c r="W106" s="113"/>
      <c r="X106" s="115"/>
    </row>
    <row r="107" spans="1:24" ht="409.5" hidden="1" x14ac:dyDescent="0.25">
      <c r="A107" s="113">
        <v>58988</v>
      </c>
      <c r="B107" s="114" t="s">
        <v>183</v>
      </c>
      <c r="C107" s="113" t="s">
        <v>125</v>
      </c>
      <c r="D107" s="113" t="s">
        <v>2740</v>
      </c>
      <c r="E107" s="112" t="s">
        <v>191</v>
      </c>
      <c r="F107" s="112" t="str">
        <f>VLOOKUP(E107,Lookup!$A$1:$B$68,2,FALSE)</f>
        <v>Medicine</v>
      </c>
      <c r="G107" s="113" t="s">
        <v>2741</v>
      </c>
      <c r="H107" s="113"/>
      <c r="I107" s="115">
        <v>45480</v>
      </c>
      <c r="J107" s="115">
        <v>45480</v>
      </c>
      <c r="K107" s="113"/>
      <c r="L107" s="113" t="s">
        <v>6316</v>
      </c>
      <c r="M107" s="113" t="s">
        <v>6317</v>
      </c>
      <c r="N107" s="113" t="s">
        <v>127</v>
      </c>
      <c r="O107" s="113" t="s">
        <v>236</v>
      </c>
      <c r="P107" s="113" t="s">
        <v>237</v>
      </c>
      <c r="Q107" s="121" t="s">
        <v>99</v>
      </c>
      <c r="R107" s="117" t="s">
        <v>91</v>
      </c>
      <c r="S107" s="118" t="s">
        <v>91</v>
      </c>
      <c r="T107" s="113" t="s">
        <v>6318</v>
      </c>
      <c r="U107" s="113" t="s">
        <v>6319</v>
      </c>
      <c r="V107" s="113"/>
      <c r="W107" s="113" t="s">
        <v>6319</v>
      </c>
      <c r="X107" s="115"/>
    </row>
    <row r="108" spans="1:24" ht="409.5" hidden="1" x14ac:dyDescent="0.25">
      <c r="A108" s="113">
        <v>59020</v>
      </c>
      <c r="B108" s="114" t="s">
        <v>85</v>
      </c>
      <c r="C108" s="113" t="s">
        <v>125</v>
      </c>
      <c r="D108" s="113" t="s">
        <v>2719</v>
      </c>
      <c r="E108" s="112" t="s">
        <v>831</v>
      </c>
      <c r="F108" s="112" t="str">
        <f>VLOOKUP(E108,Lookup!$A$1:$B$68,2,FALSE)</f>
        <v>Emergency Flow / ED</v>
      </c>
      <c r="G108" s="113" t="s">
        <v>2720</v>
      </c>
      <c r="H108" s="113" t="s">
        <v>6879</v>
      </c>
      <c r="I108" s="115">
        <v>45481</v>
      </c>
      <c r="J108" s="115">
        <v>45480</v>
      </c>
      <c r="K108" s="113" t="s">
        <v>4753</v>
      </c>
      <c r="L108" s="113" t="s">
        <v>6311</v>
      </c>
      <c r="M108" s="113" t="s">
        <v>6312</v>
      </c>
      <c r="N108" s="113" t="s">
        <v>150</v>
      </c>
      <c r="O108" s="113" t="s">
        <v>151</v>
      </c>
      <c r="P108" s="113" t="s">
        <v>529</v>
      </c>
      <c r="Q108" s="120" t="s">
        <v>104</v>
      </c>
      <c r="R108" s="113"/>
      <c r="S108" s="113"/>
      <c r="T108" s="113"/>
      <c r="U108" s="113"/>
      <c r="V108" s="113"/>
      <c r="W108" s="113"/>
      <c r="X108" s="115"/>
    </row>
    <row r="109" spans="1:24" ht="165" x14ac:dyDescent="0.25">
      <c r="A109" s="113">
        <v>58970</v>
      </c>
      <c r="B109" s="114" t="s">
        <v>85</v>
      </c>
      <c r="C109" s="113" t="s">
        <v>86</v>
      </c>
      <c r="D109" s="113" t="s">
        <v>2726</v>
      </c>
      <c r="E109" s="112" t="s">
        <v>138</v>
      </c>
      <c r="F109" s="112" t="str">
        <f>VLOOKUP(E109,Lookup!$A$1:$B$68,2,FALSE)</f>
        <v>Specialist Surgery</v>
      </c>
      <c r="G109" s="113" t="s">
        <v>2827</v>
      </c>
      <c r="H109" s="113" t="s">
        <v>6880</v>
      </c>
      <c r="I109" s="115">
        <v>45480</v>
      </c>
      <c r="J109" s="115">
        <v>45480</v>
      </c>
      <c r="K109" s="113" t="s">
        <v>4755</v>
      </c>
      <c r="L109" s="113" t="s">
        <v>6297</v>
      </c>
      <c r="M109" s="113" t="s">
        <v>6298</v>
      </c>
      <c r="N109" s="113" t="s">
        <v>150</v>
      </c>
      <c r="O109" s="113" t="s">
        <v>151</v>
      </c>
      <c r="P109" s="113" t="s">
        <v>98</v>
      </c>
      <c r="Q109" s="116" t="s">
        <v>91</v>
      </c>
      <c r="R109" s="113"/>
      <c r="S109" s="113"/>
      <c r="T109" s="113"/>
      <c r="U109" s="113"/>
      <c r="V109" s="113"/>
      <c r="W109" s="113"/>
      <c r="X109" s="115"/>
    </row>
    <row r="110" spans="1:24" ht="409.5" x14ac:dyDescent="0.25">
      <c r="A110" s="113">
        <v>58990</v>
      </c>
      <c r="B110" s="114" t="s">
        <v>183</v>
      </c>
      <c r="C110" s="113" t="s">
        <v>86</v>
      </c>
      <c r="D110" s="113" t="s">
        <v>2721</v>
      </c>
      <c r="E110" s="112" t="s">
        <v>100</v>
      </c>
      <c r="F110" s="112" t="str">
        <f>VLOOKUP(E110,Lookup!$A$1:$B$68,2,FALSE)</f>
        <v>Specialist Surgery</v>
      </c>
      <c r="G110" s="113" t="s">
        <v>2722</v>
      </c>
      <c r="H110" s="113"/>
      <c r="I110" s="115">
        <v>45480</v>
      </c>
      <c r="J110" s="115">
        <v>45480</v>
      </c>
      <c r="K110" s="113"/>
      <c r="L110" s="113" t="s">
        <v>6299</v>
      </c>
      <c r="M110" s="113" t="s">
        <v>6300</v>
      </c>
      <c r="N110" s="113" t="s">
        <v>88</v>
      </c>
      <c r="O110" s="113" t="s">
        <v>158</v>
      </c>
      <c r="P110" s="113" t="s">
        <v>4936</v>
      </c>
      <c r="Q110" s="116" t="s">
        <v>91</v>
      </c>
      <c r="R110" s="117" t="s">
        <v>91</v>
      </c>
      <c r="S110" s="118" t="s">
        <v>91</v>
      </c>
      <c r="T110" s="113" t="s">
        <v>6301</v>
      </c>
      <c r="U110" s="113" t="s">
        <v>6301</v>
      </c>
      <c r="V110" s="113"/>
      <c r="W110" s="113" t="s">
        <v>6302</v>
      </c>
      <c r="X110" s="115"/>
    </row>
    <row r="111" spans="1:24" ht="75" hidden="1" x14ac:dyDescent="0.25">
      <c r="A111" s="113">
        <v>58979</v>
      </c>
      <c r="B111" s="114" t="s">
        <v>92</v>
      </c>
      <c r="C111" s="113" t="s">
        <v>86</v>
      </c>
      <c r="D111" s="113" t="s">
        <v>2723</v>
      </c>
      <c r="E111" s="112" t="s">
        <v>36</v>
      </c>
      <c r="F111" s="112" t="str">
        <f>VLOOKUP(E111,Lookup!$A$1:$B$68,2,FALSE)</f>
        <v>Emergency Flow / ED</v>
      </c>
      <c r="G111" s="113" t="s">
        <v>2724</v>
      </c>
      <c r="H111" s="113"/>
      <c r="I111" s="115">
        <v>45480</v>
      </c>
      <c r="J111" s="115">
        <v>45480</v>
      </c>
      <c r="K111" s="113"/>
      <c r="L111" s="113" t="s">
        <v>6320</v>
      </c>
      <c r="M111" s="113" t="s">
        <v>6321</v>
      </c>
      <c r="N111" s="113" t="s">
        <v>88</v>
      </c>
      <c r="O111" s="113" t="s">
        <v>158</v>
      </c>
      <c r="P111" s="113" t="s">
        <v>89</v>
      </c>
      <c r="Q111" s="116" t="s">
        <v>91</v>
      </c>
      <c r="R111" s="117" t="s">
        <v>91</v>
      </c>
      <c r="S111" s="113"/>
      <c r="T111" s="113" t="s">
        <v>5247</v>
      </c>
      <c r="U111" s="113"/>
      <c r="V111" s="113"/>
      <c r="W111" s="113"/>
      <c r="X111" s="115"/>
    </row>
    <row r="112" spans="1:24" ht="409.5" hidden="1" x14ac:dyDescent="0.25">
      <c r="A112" s="113">
        <v>58985</v>
      </c>
      <c r="B112" s="114" t="s">
        <v>85</v>
      </c>
      <c r="C112" s="113" t="s">
        <v>86</v>
      </c>
      <c r="D112" s="113" t="s">
        <v>2723</v>
      </c>
      <c r="E112" s="112" t="s">
        <v>36</v>
      </c>
      <c r="F112" s="112" t="str">
        <f>VLOOKUP(E112,Lookup!$A$1:$B$68,2,FALSE)</f>
        <v>Emergency Flow / ED</v>
      </c>
      <c r="G112" s="113" t="s">
        <v>6303</v>
      </c>
      <c r="H112" s="113" t="s">
        <v>6881</v>
      </c>
      <c r="I112" s="115">
        <v>45480</v>
      </c>
      <c r="J112" s="115">
        <v>45480</v>
      </c>
      <c r="K112" s="113"/>
      <c r="L112" s="113" t="s">
        <v>6305</v>
      </c>
      <c r="M112" s="113" t="s">
        <v>6306</v>
      </c>
      <c r="N112" s="113" t="s">
        <v>153</v>
      </c>
      <c r="O112" s="113" t="s">
        <v>199</v>
      </c>
      <c r="P112" s="113" t="s">
        <v>213</v>
      </c>
      <c r="Q112" s="120" t="s">
        <v>104</v>
      </c>
      <c r="R112" s="113"/>
      <c r="S112" s="113"/>
      <c r="T112" s="113"/>
      <c r="U112" s="113"/>
      <c r="V112" s="113"/>
      <c r="W112" s="113"/>
      <c r="X112" s="115"/>
    </row>
    <row r="113" spans="1:24" ht="135" hidden="1" x14ac:dyDescent="0.25">
      <c r="A113" s="113">
        <v>59054</v>
      </c>
      <c r="B113" s="114" t="s">
        <v>92</v>
      </c>
      <c r="C113" s="113" t="s">
        <v>86</v>
      </c>
      <c r="D113" s="113" t="s">
        <v>2719</v>
      </c>
      <c r="E113" s="112" t="s">
        <v>831</v>
      </c>
      <c r="F113" s="112" t="str">
        <f>VLOOKUP(E113,Lookup!$A$1:$B$68,2,FALSE)</f>
        <v>Emergency Flow / ED</v>
      </c>
      <c r="G113" s="113" t="s">
        <v>2720</v>
      </c>
      <c r="H113" s="113"/>
      <c r="I113" s="115">
        <v>45482</v>
      </c>
      <c r="J113" s="115">
        <v>45480</v>
      </c>
      <c r="K113" s="113" t="s">
        <v>4827</v>
      </c>
      <c r="L113" s="113" t="s">
        <v>6322</v>
      </c>
      <c r="M113" s="113" t="s">
        <v>6323</v>
      </c>
      <c r="N113" s="113" t="s">
        <v>88</v>
      </c>
      <c r="O113" s="113" t="s">
        <v>90</v>
      </c>
      <c r="P113" s="113" t="s">
        <v>89</v>
      </c>
      <c r="Q113" s="116" t="s">
        <v>91</v>
      </c>
      <c r="R113" s="117" t="s">
        <v>91</v>
      </c>
      <c r="S113" s="113"/>
      <c r="T113" s="113" t="s">
        <v>3095</v>
      </c>
      <c r="U113" s="113"/>
      <c r="V113" s="113"/>
      <c r="W113" s="113"/>
      <c r="X113" s="115"/>
    </row>
    <row r="114" spans="1:24" ht="135" hidden="1" x14ac:dyDescent="0.25">
      <c r="A114" s="113">
        <v>58977</v>
      </c>
      <c r="B114" s="125" t="s">
        <v>18</v>
      </c>
      <c r="C114" s="113" t="s">
        <v>86</v>
      </c>
      <c r="D114" s="113" t="s">
        <v>2723</v>
      </c>
      <c r="E114" s="112" t="s">
        <v>36</v>
      </c>
      <c r="F114" s="112" t="str">
        <f>VLOOKUP(E114,Lookup!$A$1:$B$68,2,FALSE)</f>
        <v>Emergency Flow / ED</v>
      </c>
      <c r="G114" s="113" t="s">
        <v>2724</v>
      </c>
      <c r="H114" s="113"/>
      <c r="I114" s="115">
        <v>45480</v>
      </c>
      <c r="J114" s="115">
        <v>45480</v>
      </c>
      <c r="K114" s="113"/>
      <c r="L114" s="113" t="s">
        <v>6882</v>
      </c>
      <c r="M114" s="113" t="s">
        <v>6883</v>
      </c>
      <c r="N114" s="113" t="s">
        <v>88</v>
      </c>
      <c r="O114" s="113" t="s">
        <v>4909</v>
      </c>
      <c r="P114" s="113" t="s">
        <v>4908</v>
      </c>
      <c r="Q114" s="116" t="s">
        <v>91</v>
      </c>
      <c r="R114" s="117" t="s">
        <v>91</v>
      </c>
      <c r="S114" s="118" t="s">
        <v>91</v>
      </c>
      <c r="T114" s="113" t="s">
        <v>6884</v>
      </c>
      <c r="U114" s="113" t="s">
        <v>6885</v>
      </c>
      <c r="V114" s="113"/>
      <c r="W114" s="113" t="s">
        <v>6857</v>
      </c>
      <c r="X114" s="115">
        <v>45482</v>
      </c>
    </row>
    <row r="115" spans="1:24" ht="345" hidden="1" x14ac:dyDescent="0.25">
      <c r="A115" s="113">
        <v>58993</v>
      </c>
      <c r="B115" s="114" t="s">
        <v>92</v>
      </c>
      <c r="C115" s="113" t="s">
        <v>86</v>
      </c>
      <c r="D115" s="113" t="s">
        <v>2719</v>
      </c>
      <c r="E115" s="112" t="s">
        <v>831</v>
      </c>
      <c r="F115" s="112" t="str">
        <f>VLOOKUP(E115,Lookup!$A$1:$B$68,2,FALSE)</f>
        <v>Emergency Flow / ED</v>
      </c>
      <c r="G115" s="113" t="s">
        <v>2720</v>
      </c>
      <c r="H115" s="113"/>
      <c r="I115" s="115">
        <v>45481</v>
      </c>
      <c r="J115" s="115">
        <v>45480</v>
      </c>
      <c r="K115" s="113"/>
      <c r="L115" s="113" t="s">
        <v>6307</v>
      </c>
      <c r="M115" s="113" t="s">
        <v>6308</v>
      </c>
      <c r="N115" s="113" t="s">
        <v>115</v>
      </c>
      <c r="O115" s="113" t="s">
        <v>116</v>
      </c>
      <c r="P115" s="113" t="s">
        <v>1349</v>
      </c>
      <c r="Q115" s="116" t="s">
        <v>91</v>
      </c>
      <c r="R115" s="117" t="s">
        <v>91</v>
      </c>
      <c r="S115" s="113"/>
      <c r="T115" s="113" t="s">
        <v>3095</v>
      </c>
      <c r="U115" s="113"/>
      <c r="V115" s="113"/>
      <c r="W115" s="113"/>
      <c r="X115" s="115"/>
    </row>
    <row r="116" spans="1:24" ht="90" x14ac:dyDescent="0.25">
      <c r="A116" s="113">
        <v>58982</v>
      </c>
      <c r="B116" s="114" t="s">
        <v>92</v>
      </c>
      <c r="C116" s="113" t="s">
        <v>86</v>
      </c>
      <c r="D116" s="113" t="s">
        <v>2721</v>
      </c>
      <c r="E116" s="112" t="s">
        <v>100</v>
      </c>
      <c r="F116" s="112" t="str">
        <f>VLOOKUP(E116,Lookup!$A$1:$B$68,2,FALSE)</f>
        <v>Specialist Surgery</v>
      </c>
      <c r="G116" s="113" t="s">
        <v>2722</v>
      </c>
      <c r="H116" s="113"/>
      <c r="I116" s="115">
        <v>45480</v>
      </c>
      <c r="J116" s="115">
        <v>45480</v>
      </c>
      <c r="K116" s="113"/>
      <c r="L116" s="113" t="s">
        <v>6309</v>
      </c>
      <c r="M116" s="113" t="s">
        <v>6310</v>
      </c>
      <c r="N116" s="113" t="s">
        <v>88</v>
      </c>
      <c r="O116" s="113" t="s">
        <v>5800</v>
      </c>
      <c r="P116" s="113" t="s">
        <v>5633</v>
      </c>
      <c r="Q116" s="116" t="s">
        <v>91</v>
      </c>
      <c r="R116" s="122" t="s">
        <v>99</v>
      </c>
      <c r="S116" s="113"/>
      <c r="T116" s="113" t="s">
        <v>5456</v>
      </c>
      <c r="U116" s="113"/>
      <c r="V116" s="113"/>
      <c r="W116" s="113"/>
      <c r="X116" s="115"/>
    </row>
    <row r="117" spans="1:24" ht="409.5" hidden="1" x14ac:dyDescent="0.25">
      <c r="A117" s="113">
        <v>58999</v>
      </c>
      <c r="B117" s="125" t="s">
        <v>18</v>
      </c>
      <c r="C117" s="113" t="s">
        <v>86</v>
      </c>
      <c r="D117" s="113" t="s">
        <v>2718</v>
      </c>
      <c r="E117" s="112" t="s">
        <v>130</v>
      </c>
      <c r="F117" s="112" t="str">
        <f>VLOOKUP(E117,Lookup!$A$1:$B$68,2,FALSE)</f>
        <v>Medicine</v>
      </c>
      <c r="G117" s="113" t="s">
        <v>2738</v>
      </c>
      <c r="H117" s="113" t="s">
        <v>1172</v>
      </c>
      <c r="I117" s="115">
        <v>45481</v>
      </c>
      <c r="J117" s="115">
        <v>45481</v>
      </c>
      <c r="K117" s="113" t="s">
        <v>6886</v>
      </c>
      <c r="L117" s="113" t="s">
        <v>6887</v>
      </c>
      <c r="M117" s="113" t="s">
        <v>6888</v>
      </c>
      <c r="N117" s="113" t="s">
        <v>135</v>
      </c>
      <c r="O117" s="113" t="s">
        <v>136</v>
      </c>
      <c r="P117" s="113" t="s">
        <v>141</v>
      </c>
      <c r="Q117" s="120" t="s">
        <v>104</v>
      </c>
      <c r="R117" s="122" t="s">
        <v>99</v>
      </c>
      <c r="S117" s="119" t="s">
        <v>99</v>
      </c>
      <c r="T117" s="113" t="s">
        <v>6889</v>
      </c>
      <c r="U117" s="113" t="s">
        <v>6890</v>
      </c>
      <c r="V117" s="113"/>
      <c r="W117" s="113" t="s">
        <v>6891</v>
      </c>
      <c r="X117" s="115">
        <v>45483</v>
      </c>
    </row>
    <row r="118" spans="1:24" ht="409.5" hidden="1" x14ac:dyDescent="0.25">
      <c r="A118" s="113">
        <v>59028</v>
      </c>
      <c r="B118" s="114" t="s">
        <v>92</v>
      </c>
      <c r="C118" s="113" t="s">
        <v>155</v>
      </c>
      <c r="D118" s="113" t="s">
        <v>2718</v>
      </c>
      <c r="E118" s="112" t="s">
        <v>130</v>
      </c>
      <c r="F118" s="112" t="str">
        <f>VLOOKUP(E118,Lookup!$A$1:$B$68,2,FALSE)</f>
        <v>Medicine</v>
      </c>
      <c r="G118" s="113" t="s">
        <v>2745</v>
      </c>
      <c r="H118" s="113" t="s">
        <v>6892</v>
      </c>
      <c r="I118" s="115">
        <v>45481</v>
      </c>
      <c r="J118" s="115">
        <v>45481</v>
      </c>
      <c r="K118" s="113" t="s">
        <v>4787</v>
      </c>
      <c r="L118" s="113" t="s">
        <v>6341</v>
      </c>
      <c r="M118" s="113" t="s">
        <v>6342</v>
      </c>
      <c r="N118" s="113" t="s">
        <v>192</v>
      </c>
      <c r="O118" s="113" t="s">
        <v>383</v>
      </c>
      <c r="P118" s="113" t="s">
        <v>383</v>
      </c>
      <c r="Q118" s="121" t="s">
        <v>99</v>
      </c>
      <c r="R118" s="117" t="s">
        <v>91</v>
      </c>
      <c r="S118" s="113"/>
      <c r="T118" s="113" t="s">
        <v>6343</v>
      </c>
      <c r="U118" s="113"/>
      <c r="V118" s="113"/>
      <c r="W118" s="113"/>
      <c r="X118" s="115"/>
    </row>
    <row r="119" spans="1:24" ht="315" hidden="1" x14ac:dyDescent="0.25">
      <c r="A119" s="113">
        <v>59048</v>
      </c>
      <c r="B119" s="114" t="s">
        <v>92</v>
      </c>
      <c r="C119" s="113" t="s">
        <v>86</v>
      </c>
      <c r="D119" s="113" t="s">
        <v>2716</v>
      </c>
      <c r="E119" s="112" t="s">
        <v>87</v>
      </c>
      <c r="F119" s="112" t="str">
        <f>VLOOKUP(E119,Lookup!$A$1:$B$68,2,FALSE)</f>
        <v>Integrated Surgery</v>
      </c>
      <c r="G119" s="113" t="s">
        <v>2745</v>
      </c>
      <c r="H119" s="113" t="s">
        <v>6893</v>
      </c>
      <c r="I119" s="115">
        <v>45481</v>
      </c>
      <c r="J119" s="115">
        <v>45481</v>
      </c>
      <c r="K119" s="113" t="s">
        <v>4882</v>
      </c>
      <c r="L119" s="113" t="s">
        <v>6332</v>
      </c>
      <c r="M119" s="113" t="s">
        <v>6333</v>
      </c>
      <c r="N119" s="113" t="s">
        <v>210</v>
      </c>
      <c r="O119" s="113" t="s">
        <v>211</v>
      </c>
      <c r="P119" s="113" t="s">
        <v>6334</v>
      </c>
      <c r="Q119" s="121" t="s">
        <v>99</v>
      </c>
      <c r="R119" s="117" t="s">
        <v>91</v>
      </c>
      <c r="S119" s="113"/>
      <c r="T119" s="113" t="s">
        <v>6335</v>
      </c>
      <c r="U119" s="113"/>
      <c r="V119" s="113"/>
      <c r="W119" s="113"/>
      <c r="X119" s="115"/>
    </row>
    <row r="120" spans="1:24" ht="240" hidden="1" x14ac:dyDescent="0.25">
      <c r="A120" s="113">
        <v>59068</v>
      </c>
      <c r="B120" s="114" t="s">
        <v>183</v>
      </c>
      <c r="C120" s="113" t="s">
        <v>125</v>
      </c>
      <c r="D120" s="113" t="s">
        <v>2709</v>
      </c>
      <c r="E120" s="112" t="s">
        <v>122</v>
      </c>
      <c r="F120" s="112" t="str">
        <f>VLOOKUP(E120,Lookup!$A$1:$B$68,2,FALSE)</f>
        <v>Integrated Surgery</v>
      </c>
      <c r="G120" s="113" t="s">
        <v>2736</v>
      </c>
      <c r="H120" s="113" t="s">
        <v>6894</v>
      </c>
      <c r="I120" s="115">
        <v>45482</v>
      </c>
      <c r="J120" s="115">
        <v>45481</v>
      </c>
      <c r="K120" s="113"/>
      <c r="L120" s="113" t="s">
        <v>6336</v>
      </c>
      <c r="M120" s="113" t="s">
        <v>6337</v>
      </c>
      <c r="N120" s="113" t="s">
        <v>150</v>
      </c>
      <c r="O120" s="113" t="s">
        <v>231</v>
      </c>
      <c r="P120" s="113" t="s">
        <v>301</v>
      </c>
      <c r="Q120" s="116" t="s">
        <v>91</v>
      </c>
      <c r="R120" s="113"/>
      <c r="S120" s="119" t="s">
        <v>99</v>
      </c>
      <c r="T120" s="113" t="s">
        <v>6338</v>
      </c>
      <c r="U120" s="113" t="s">
        <v>6339</v>
      </c>
      <c r="V120" s="113"/>
      <c r="W120" s="113" t="s">
        <v>6340</v>
      </c>
      <c r="X120" s="115"/>
    </row>
    <row r="121" spans="1:24" ht="195" x14ac:dyDescent="0.25">
      <c r="A121" s="113">
        <v>59047</v>
      </c>
      <c r="B121" s="114" t="s">
        <v>183</v>
      </c>
      <c r="C121" s="113" t="s">
        <v>86</v>
      </c>
      <c r="D121" s="113" t="s">
        <v>2726</v>
      </c>
      <c r="E121" s="112" t="s">
        <v>138</v>
      </c>
      <c r="F121" s="112" t="str">
        <f>VLOOKUP(E121,Lookup!$A$1:$B$68,2,FALSE)</f>
        <v>Specialist Surgery</v>
      </c>
      <c r="G121" s="113" t="s">
        <v>2832</v>
      </c>
      <c r="H121" s="113" t="s">
        <v>6895</v>
      </c>
      <c r="I121" s="115">
        <v>45481</v>
      </c>
      <c r="J121" s="115">
        <v>45481</v>
      </c>
      <c r="K121" s="113"/>
      <c r="L121" s="113" t="s">
        <v>6355</v>
      </c>
      <c r="M121" s="113" t="s">
        <v>6356</v>
      </c>
      <c r="N121" s="113" t="s">
        <v>135</v>
      </c>
      <c r="O121" s="113" t="s">
        <v>557</v>
      </c>
      <c r="P121" s="113" t="s">
        <v>558</v>
      </c>
      <c r="Q121" s="116" t="s">
        <v>91</v>
      </c>
      <c r="R121" s="117" t="s">
        <v>91</v>
      </c>
      <c r="S121" s="119" t="s">
        <v>99</v>
      </c>
      <c r="T121" s="113" t="s">
        <v>6357</v>
      </c>
      <c r="U121" s="113" t="s">
        <v>6358</v>
      </c>
      <c r="V121" s="113"/>
      <c r="W121" s="113" t="s">
        <v>6359</v>
      </c>
      <c r="X121" s="115"/>
    </row>
    <row r="122" spans="1:24" ht="225" hidden="1" x14ac:dyDescent="0.25">
      <c r="A122" s="113">
        <v>59007</v>
      </c>
      <c r="B122" s="114" t="s">
        <v>92</v>
      </c>
      <c r="C122" s="113" t="s">
        <v>86</v>
      </c>
      <c r="D122" s="113" t="s">
        <v>2811</v>
      </c>
      <c r="E122" s="112" t="s">
        <v>204</v>
      </c>
      <c r="F122" s="112" t="str">
        <f>VLOOKUP(E122,Lookup!$A$1:$B$68,2,FALSE)</f>
        <v>Medicine</v>
      </c>
      <c r="G122" s="113" t="s">
        <v>2812</v>
      </c>
      <c r="H122" s="113"/>
      <c r="I122" s="115">
        <v>45481</v>
      </c>
      <c r="J122" s="115">
        <v>45481</v>
      </c>
      <c r="K122" s="113"/>
      <c r="L122" s="113" t="s">
        <v>6326</v>
      </c>
      <c r="M122" s="113" t="s">
        <v>2322</v>
      </c>
      <c r="N122" s="113" t="s">
        <v>127</v>
      </c>
      <c r="O122" s="113" t="s">
        <v>145</v>
      </c>
      <c r="P122" s="113" t="s">
        <v>310</v>
      </c>
      <c r="Q122" s="116" t="s">
        <v>91</v>
      </c>
      <c r="R122" s="117" t="s">
        <v>91</v>
      </c>
      <c r="S122" s="113"/>
      <c r="T122" s="113" t="s">
        <v>3095</v>
      </c>
      <c r="U122" s="113"/>
      <c r="V122" s="113"/>
      <c r="W122" s="113"/>
      <c r="X122" s="115"/>
    </row>
    <row r="123" spans="1:24" ht="120" hidden="1" x14ac:dyDescent="0.25">
      <c r="A123" s="113">
        <v>59053</v>
      </c>
      <c r="B123" s="114" t="s">
        <v>92</v>
      </c>
      <c r="C123" s="113" t="s">
        <v>86</v>
      </c>
      <c r="D123" s="113" t="s">
        <v>2723</v>
      </c>
      <c r="E123" s="112" t="s">
        <v>36</v>
      </c>
      <c r="F123" s="112" t="str">
        <f>VLOOKUP(E123,Lookup!$A$1:$B$68,2,FALSE)</f>
        <v>Emergency Flow / ED</v>
      </c>
      <c r="G123" s="113" t="s">
        <v>2724</v>
      </c>
      <c r="H123" s="113" t="s">
        <v>6896</v>
      </c>
      <c r="I123" s="115">
        <v>45481</v>
      </c>
      <c r="J123" s="115">
        <v>45481</v>
      </c>
      <c r="K123" s="113"/>
      <c r="L123" s="113" t="s">
        <v>6327</v>
      </c>
      <c r="M123" s="113" t="s">
        <v>6328</v>
      </c>
      <c r="N123" s="113" t="s">
        <v>88</v>
      </c>
      <c r="O123" s="113" t="s">
        <v>4909</v>
      </c>
      <c r="P123" s="113" t="s">
        <v>4908</v>
      </c>
      <c r="Q123" s="116" t="s">
        <v>91</v>
      </c>
      <c r="R123" s="117" t="s">
        <v>91</v>
      </c>
      <c r="S123" s="113"/>
      <c r="T123" s="113" t="s">
        <v>3051</v>
      </c>
      <c r="U123" s="113"/>
      <c r="V123" s="113"/>
      <c r="W123" s="113"/>
      <c r="X123" s="115"/>
    </row>
    <row r="124" spans="1:24" ht="75" hidden="1" x14ac:dyDescent="0.25">
      <c r="A124" s="113">
        <v>59013</v>
      </c>
      <c r="B124" s="114" t="s">
        <v>92</v>
      </c>
      <c r="C124" s="113" t="s">
        <v>86</v>
      </c>
      <c r="D124" s="113" t="s">
        <v>2723</v>
      </c>
      <c r="E124" s="112" t="s">
        <v>36</v>
      </c>
      <c r="F124" s="112" t="str">
        <f>VLOOKUP(E124,Lookup!$A$1:$B$68,2,FALSE)</f>
        <v>Emergency Flow / ED</v>
      </c>
      <c r="G124" s="113" t="s">
        <v>2724</v>
      </c>
      <c r="H124" s="113"/>
      <c r="I124" s="115">
        <v>45481</v>
      </c>
      <c r="J124" s="115">
        <v>45481</v>
      </c>
      <c r="K124" s="113"/>
      <c r="L124" s="113" t="s">
        <v>6324</v>
      </c>
      <c r="M124" s="113" t="s">
        <v>6325</v>
      </c>
      <c r="N124" s="113" t="s">
        <v>176</v>
      </c>
      <c r="O124" s="113" t="s">
        <v>177</v>
      </c>
      <c r="P124" s="113" t="s">
        <v>328</v>
      </c>
      <c r="Q124" s="121" t="s">
        <v>99</v>
      </c>
      <c r="R124" s="117" t="s">
        <v>91</v>
      </c>
      <c r="S124" s="113"/>
      <c r="T124" s="113" t="s">
        <v>2960</v>
      </c>
      <c r="U124" s="113"/>
      <c r="V124" s="113"/>
      <c r="W124" s="113"/>
      <c r="X124" s="115"/>
    </row>
    <row r="125" spans="1:24" ht="409.5" hidden="1" x14ac:dyDescent="0.25">
      <c r="A125" s="113">
        <v>59070</v>
      </c>
      <c r="B125" s="114" t="s">
        <v>85</v>
      </c>
      <c r="C125" s="113" t="s">
        <v>86</v>
      </c>
      <c r="D125" s="113" t="s">
        <v>2889</v>
      </c>
      <c r="E125" s="112" t="s">
        <v>472</v>
      </c>
      <c r="F125" s="112" t="str">
        <f>VLOOKUP(E125,Lookup!$A$1:$B$68,2,FALSE)</f>
        <v>Emergency Flow / ED</v>
      </c>
      <c r="G125" s="113" t="s">
        <v>2850</v>
      </c>
      <c r="H125" s="113"/>
      <c r="I125" s="115">
        <v>45482</v>
      </c>
      <c r="J125" s="115">
        <v>45481</v>
      </c>
      <c r="K125" s="113"/>
      <c r="L125" s="113" t="s">
        <v>6329</v>
      </c>
      <c r="M125" s="113" t="s">
        <v>6330</v>
      </c>
      <c r="N125" s="113" t="s">
        <v>192</v>
      </c>
      <c r="O125" s="113" t="s">
        <v>1874</v>
      </c>
      <c r="P125" s="113" t="s">
        <v>6331</v>
      </c>
      <c r="Q125" s="120" t="s">
        <v>104</v>
      </c>
      <c r="R125" s="113"/>
      <c r="S125" s="113"/>
      <c r="T125" s="113"/>
      <c r="U125" s="113"/>
      <c r="V125" s="113"/>
      <c r="W125" s="113"/>
      <c r="X125" s="115"/>
    </row>
    <row r="126" spans="1:24" ht="409.5" hidden="1" x14ac:dyDescent="0.25">
      <c r="A126" s="113">
        <v>59071</v>
      </c>
      <c r="B126" s="114" t="s">
        <v>92</v>
      </c>
      <c r="C126" s="113" t="s">
        <v>86</v>
      </c>
      <c r="D126" s="113" t="s">
        <v>2719</v>
      </c>
      <c r="E126" s="112" t="s">
        <v>831</v>
      </c>
      <c r="F126" s="112" t="str">
        <f>VLOOKUP(E126,Lookup!$A$1:$B$68,2,FALSE)</f>
        <v>Emergency Flow / ED</v>
      </c>
      <c r="G126" s="113" t="s">
        <v>2720</v>
      </c>
      <c r="H126" s="113" t="s">
        <v>6897</v>
      </c>
      <c r="I126" s="115">
        <v>45482</v>
      </c>
      <c r="J126" s="115">
        <v>45481</v>
      </c>
      <c r="K126" s="113" t="s">
        <v>4762</v>
      </c>
      <c r="L126" s="113" t="s">
        <v>6349</v>
      </c>
      <c r="M126" s="113" t="s">
        <v>6350</v>
      </c>
      <c r="N126" s="113" t="s">
        <v>150</v>
      </c>
      <c r="O126" s="113" t="s">
        <v>231</v>
      </c>
      <c r="P126" s="113" t="s">
        <v>1337</v>
      </c>
      <c r="Q126" s="126" t="s">
        <v>11</v>
      </c>
      <c r="R126" s="123" t="s">
        <v>104</v>
      </c>
      <c r="S126" s="113"/>
      <c r="T126" s="113" t="s">
        <v>3095</v>
      </c>
      <c r="U126" s="113"/>
      <c r="V126" s="113"/>
      <c r="W126" s="113"/>
      <c r="X126" s="115"/>
    </row>
    <row r="127" spans="1:24" ht="165" hidden="1" x14ac:dyDescent="0.25">
      <c r="A127" s="113">
        <v>59015</v>
      </c>
      <c r="B127" s="114" t="s">
        <v>85</v>
      </c>
      <c r="C127" s="113" t="s">
        <v>86</v>
      </c>
      <c r="D127" s="113" t="s">
        <v>2709</v>
      </c>
      <c r="E127" s="112" t="s">
        <v>122</v>
      </c>
      <c r="F127" s="112" t="str">
        <f>VLOOKUP(E127,Lookup!$A$1:$B$68,2,FALSE)</f>
        <v>Integrated Surgery</v>
      </c>
      <c r="G127" s="113" t="s">
        <v>2736</v>
      </c>
      <c r="H127" s="113"/>
      <c r="I127" s="115">
        <v>45481</v>
      </c>
      <c r="J127" s="115">
        <v>45481</v>
      </c>
      <c r="K127" s="113" t="s">
        <v>5632</v>
      </c>
      <c r="L127" s="113" t="s">
        <v>6353</v>
      </c>
      <c r="M127" s="113" t="s">
        <v>847</v>
      </c>
      <c r="N127" s="113" t="s">
        <v>127</v>
      </c>
      <c r="O127" s="113" t="s">
        <v>145</v>
      </c>
      <c r="P127" s="113" t="s">
        <v>149</v>
      </c>
      <c r="Q127" s="116" t="s">
        <v>91</v>
      </c>
      <c r="R127" s="113"/>
      <c r="S127" s="113"/>
      <c r="T127" s="113"/>
      <c r="U127" s="113"/>
      <c r="V127" s="113"/>
      <c r="W127" s="113"/>
      <c r="X127" s="115"/>
    </row>
    <row r="128" spans="1:24" ht="225" x14ac:dyDescent="0.25">
      <c r="A128" s="113">
        <v>59006</v>
      </c>
      <c r="B128" s="114" t="s">
        <v>92</v>
      </c>
      <c r="C128" s="113" t="s">
        <v>86</v>
      </c>
      <c r="D128" s="113" t="s">
        <v>2714</v>
      </c>
      <c r="E128" s="112" t="s">
        <v>1426</v>
      </c>
      <c r="F128" s="112" t="str">
        <f>VLOOKUP(E128,Lookup!$A$1:$B$68,2,FALSE)</f>
        <v>Specialist Surgery</v>
      </c>
      <c r="G128" s="113" t="s">
        <v>2715</v>
      </c>
      <c r="H128" s="113"/>
      <c r="I128" s="115">
        <v>45481</v>
      </c>
      <c r="J128" s="115">
        <v>45481</v>
      </c>
      <c r="K128" s="113"/>
      <c r="L128" s="113" t="s">
        <v>6344</v>
      </c>
      <c r="M128" s="113" t="s">
        <v>2322</v>
      </c>
      <c r="N128" s="113" t="s">
        <v>127</v>
      </c>
      <c r="O128" s="113" t="s">
        <v>145</v>
      </c>
      <c r="P128" s="113" t="s">
        <v>149</v>
      </c>
      <c r="Q128" s="116" t="s">
        <v>91</v>
      </c>
      <c r="R128" s="117" t="s">
        <v>91</v>
      </c>
      <c r="S128" s="113"/>
      <c r="T128" s="113" t="s">
        <v>3034</v>
      </c>
      <c r="U128" s="113"/>
      <c r="V128" s="113"/>
      <c r="W128" s="113"/>
      <c r="X128" s="115"/>
    </row>
    <row r="129" spans="1:24" ht="135" hidden="1" x14ac:dyDescent="0.25">
      <c r="A129" s="113">
        <v>59046</v>
      </c>
      <c r="B129" s="125" t="s">
        <v>18</v>
      </c>
      <c r="C129" s="113" t="s">
        <v>86</v>
      </c>
      <c r="D129" s="113" t="s">
        <v>2706</v>
      </c>
      <c r="E129" s="112" t="s">
        <v>169</v>
      </c>
      <c r="F129" s="112" t="str">
        <f>VLOOKUP(E129,Lookup!$A$1:$B$68,2,FALSE)</f>
        <v>Integrated Surgery</v>
      </c>
      <c r="G129" s="113" t="s">
        <v>2735</v>
      </c>
      <c r="H129" s="113"/>
      <c r="I129" s="115">
        <v>45481</v>
      </c>
      <c r="J129" s="115">
        <v>45481</v>
      </c>
      <c r="K129" s="113"/>
      <c r="L129" s="113" t="s">
        <v>6898</v>
      </c>
      <c r="M129" s="113" t="s">
        <v>6899</v>
      </c>
      <c r="N129" s="113" t="s">
        <v>127</v>
      </c>
      <c r="O129" s="113" t="s">
        <v>236</v>
      </c>
      <c r="P129" s="113" t="s">
        <v>237</v>
      </c>
      <c r="Q129" s="116" t="s">
        <v>91</v>
      </c>
      <c r="R129" s="117" t="s">
        <v>91</v>
      </c>
      <c r="S129" s="118" t="s">
        <v>91</v>
      </c>
      <c r="T129" s="113" t="s">
        <v>6900</v>
      </c>
      <c r="U129" s="113" t="s">
        <v>6901</v>
      </c>
      <c r="V129" s="113"/>
      <c r="W129" s="113" t="s">
        <v>6902</v>
      </c>
      <c r="X129" s="115">
        <v>45482</v>
      </c>
    </row>
    <row r="130" spans="1:24" ht="180" hidden="1" x14ac:dyDescent="0.25">
      <c r="A130" s="113">
        <v>59014</v>
      </c>
      <c r="B130" s="114" t="s">
        <v>85</v>
      </c>
      <c r="C130" s="113" t="s">
        <v>86</v>
      </c>
      <c r="D130" s="113" t="s">
        <v>2709</v>
      </c>
      <c r="E130" s="112" t="s">
        <v>122</v>
      </c>
      <c r="F130" s="112" t="str">
        <f>VLOOKUP(E130,Lookup!$A$1:$B$68,2,FALSE)</f>
        <v>Integrated Surgery</v>
      </c>
      <c r="G130" s="113" t="s">
        <v>2736</v>
      </c>
      <c r="H130" s="113"/>
      <c r="I130" s="115">
        <v>45481</v>
      </c>
      <c r="J130" s="115">
        <v>45481</v>
      </c>
      <c r="K130" s="113" t="s">
        <v>5277</v>
      </c>
      <c r="L130" s="113" t="s">
        <v>6360</v>
      </c>
      <c r="M130" s="113" t="s">
        <v>417</v>
      </c>
      <c r="N130" s="113" t="s">
        <v>127</v>
      </c>
      <c r="O130" s="113" t="s">
        <v>145</v>
      </c>
      <c r="P130" s="113" t="s">
        <v>149</v>
      </c>
      <c r="Q130" s="116" t="s">
        <v>91</v>
      </c>
      <c r="R130" s="113"/>
      <c r="S130" s="113"/>
      <c r="T130" s="113"/>
      <c r="U130" s="113"/>
      <c r="V130" s="113"/>
      <c r="W130" s="113"/>
      <c r="X130" s="115"/>
    </row>
    <row r="131" spans="1:24" ht="315" hidden="1" x14ac:dyDescent="0.25">
      <c r="A131" s="113">
        <v>58997</v>
      </c>
      <c r="B131" s="114" t="s">
        <v>92</v>
      </c>
      <c r="C131" s="113" t="s">
        <v>86</v>
      </c>
      <c r="D131" s="113" t="s">
        <v>2719</v>
      </c>
      <c r="E131" s="112" t="s">
        <v>831</v>
      </c>
      <c r="F131" s="112" t="str">
        <f>VLOOKUP(E131,Lookup!$A$1:$B$68,2,FALSE)</f>
        <v>Emergency Flow / ED</v>
      </c>
      <c r="G131" s="113" t="s">
        <v>2720</v>
      </c>
      <c r="H131" s="113"/>
      <c r="I131" s="115">
        <v>45481</v>
      </c>
      <c r="J131" s="115">
        <v>45481</v>
      </c>
      <c r="K131" s="113"/>
      <c r="L131" s="113" t="s">
        <v>6345</v>
      </c>
      <c r="M131" s="113" t="s">
        <v>6346</v>
      </c>
      <c r="N131" s="113" t="s">
        <v>107</v>
      </c>
      <c r="O131" s="113" t="s">
        <v>120</v>
      </c>
      <c r="P131" s="113" t="s">
        <v>121</v>
      </c>
      <c r="Q131" s="121" t="s">
        <v>99</v>
      </c>
      <c r="R131" s="117" t="s">
        <v>91</v>
      </c>
      <c r="S131" s="113"/>
      <c r="T131" s="113" t="s">
        <v>6347</v>
      </c>
      <c r="U131" s="113"/>
      <c r="V131" s="113"/>
      <c r="W131" s="113"/>
      <c r="X131" s="115"/>
    </row>
    <row r="132" spans="1:24" ht="120" hidden="1" x14ac:dyDescent="0.25">
      <c r="A132" s="113">
        <v>59037</v>
      </c>
      <c r="B132" s="114" t="s">
        <v>92</v>
      </c>
      <c r="C132" s="113" t="s">
        <v>86</v>
      </c>
      <c r="D132" s="113" t="s">
        <v>2723</v>
      </c>
      <c r="E132" s="112" t="s">
        <v>36</v>
      </c>
      <c r="F132" s="112" t="str">
        <f>VLOOKUP(E132,Lookup!$A$1:$B$68,2,FALSE)</f>
        <v>Emergency Flow / ED</v>
      </c>
      <c r="G132" s="113" t="s">
        <v>2724</v>
      </c>
      <c r="H132" s="113" t="s">
        <v>6903</v>
      </c>
      <c r="I132" s="115">
        <v>45481</v>
      </c>
      <c r="J132" s="115">
        <v>45481</v>
      </c>
      <c r="K132" s="113" t="s">
        <v>4845</v>
      </c>
      <c r="L132" s="113" t="s">
        <v>6351</v>
      </c>
      <c r="M132" s="113" t="s">
        <v>6352</v>
      </c>
      <c r="N132" s="113" t="s">
        <v>88</v>
      </c>
      <c r="O132" s="113" t="s">
        <v>158</v>
      </c>
      <c r="P132" s="113" t="s">
        <v>225</v>
      </c>
      <c r="Q132" s="116" t="s">
        <v>91</v>
      </c>
      <c r="R132" s="117" t="s">
        <v>91</v>
      </c>
      <c r="S132" s="113"/>
      <c r="T132" s="113" t="s">
        <v>2960</v>
      </c>
      <c r="U132" s="113"/>
      <c r="V132" s="113"/>
      <c r="W132" s="113"/>
      <c r="X132" s="115"/>
    </row>
    <row r="133" spans="1:24" ht="165" hidden="1" x14ac:dyDescent="0.25">
      <c r="A133" s="113">
        <v>59017</v>
      </c>
      <c r="B133" s="114" t="s">
        <v>92</v>
      </c>
      <c r="C133" s="113" t="s">
        <v>86</v>
      </c>
      <c r="D133" s="113" t="s">
        <v>2746</v>
      </c>
      <c r="E133" s="112" t="s">
        <v>110</v>
      </c>
      <c r="F133" s="112" t="str">
        <f>VLOOKUP(E133,Lookup!$A$1:$B$68,2,FALSE)</f>
        <v>Medicine</v>
      </c>
      <c r="G133" s="113" t="s">
        <v>2707</v>
      </c>
      <c r="H133" s="113"/>
      <c r="I133" s="115">
        <v>45481</v>
      </c>
      <c r="J133" s="115">
        <v>45481</v>
      </c>
      <c r="K133" s="113" t="s">
        <v>4795</v>
      </c>
      <c r="L133" s="113" t="s">
        <v>6348</v>
      </c>
      <c r="M133" s="113" t="s">
        <v>1440</v>
      </c>
      <c r="N133" s="113" t="s">
        <v>127</v>
      </c>
      <c r="O133" s="113" t="s">
        <v>145</v>
      </c>
      <c r="P133" s="113" t="s">
        <v>149</v>
      </c>
      <c r="Q133" s="116" t="s">
        <v>91</v>
      </c>
      <c r="R133" s="117" t="s">
        <v>91</v>
      </c>
      <c r="S133" s="113"/>
      <c r="T133" s="113" t="s">
        <v>3095</v>
      </c>
      <c r="U133" s="113"/>
      <c r="V133" s="113"/>
      <c r="W133" s="113"/>
      <c r="X133" s="115"/>
    </row>
    <row r="134" spans="1:24" ht="225" hidden="1" x14ac:dyDescent="0.25">
      <c r="A134" s="113">
        <v>59009</v>
      </c>
      <c r="B134" s="114" t="s">
        <v>85</v>
      </c>
      <c r="C134" s="113" t="s">
        <v>86</v>
      </c>
      <c r="D134" s="113" t="s">
        <v>2718</v>
      </c>
      <c r="E134" s="112" t="s">
        <v>130</v>
      </c>
      <c r="F134" s="112" t="str">
        <f>VLOOKUP(E134,Lookup!$A$1:$B$68,2,FALSE)</f>
        <v>Medicine</v>
      </c>
      <c r="G134" s="113" t="s">
        <v>2738</v>
      </c>
      <c r="H134" s="113"/>
      <c r="I134" s="115">
        <v>45481</v>
      </c>
      <c r="J134" s="115">
        <v>45481</v>
      </c>
      <c r="K134" s="113"/>
      <c r="L134" s="113" t="s">
        <v>6354</v>
      </c>
      <c r="M134" s="113" t="s">
        <v>2322</v>
      </c>
      <c r="N134" s="113" t="s">
        <v>127</v>
      </c>
      <c r="O134" s="113" t="s">
        <v>145</v>
      </c>
      <c r="P134" s="113" t="s">
        <v>149</v>
      </c>
      <c r="Q134" s="116" t="s">
        <v>91</v>
      </c>
      <c r="R134" s="117" t="s">
        <v>91</v>
      </c>
      <c r="S134" s="113"/>
      <c r="T134" s="113" t="s">
        <v>3095</v>
      </c>
      <c r="U134" s="113"/>
      <c r="V134" s="113"/>
      <c r="W134" s="113"/>
      <c r="X134" s="115"/>
    </row>
    <row r="135" spans="1:24" ht="240" x14ac:dyDescent="0.25">
      <c r="A135" s="113">
        <v>59112</v>
      </c>
      <c r="B135" s="125" t="s">
        <v>18</v>
      </c>
      <c r="C135" s="113" t="s">
        <v>155</v>
      </c>
      <c r="D135" s="113" t="s">
        <v>2721</v>
      </c>
      <c r="E135" s="112" t="s">
        <v>100</v>
      </c>
      <c r="F135" s="112" t="str">
        <f>VLOOKUP(E135,Lookup!$A$1:$B$68,2,FALSE)</f>
        <v>Specialist Surgery</v>
      </c>
      <c r="G135" s="113" t="s">
        <v>2733</v>
      </c>
      <c r="H135" s="113"/>
      <c r="I135" s="115">
        <v>45482</v>
      </c>
      <c r="J135" s="115">
        <v>45482</v>
      </c>
      <c r="K135" s="113"/>
      <c r="L135" s="113" t="s">
        <v>6904</v>
      </c>
      <c r="M135" s="113" t="s">
        <v>6905</v>
      </c>
      <c r="N135" s="113" t="s">
        <v>135</v>
      </c>
      <c r="O135" s="113" t="s">
        <v>557</v>
      </c>
      <c r="P135" s="113" t="s">
        <v>1814</v>
      </c>
      <c r="Q135" s="116" t="s">
        <v>91</v>
      </c>
      <c r="R135" s="117" t="s">
        <v>91</v>
      </c>
      <c r="S135" s="118" t="s">
        <v>91</v>
      </c>
      <c r="T135" s="113" t="s">
        <v>6906</v>
      </c>
      <c r="U135" s="113" t="s">
        <v>6907</v>
      </c>
      <c r="V135" s="113"/>
      <c r="W135" s="113" t="s">
        <v>6908</v>
      </c>
      <c r="X135" s="115">
        <v>45484</v>
      </c>
    </row>
    <row r="136" spans="1:24" ht="345" x14ac:dyDescent="0.25">
      <c r="A136" s="113">
        <v>59078</v>
      </c>
      <c r="B136" s="124" t="s">
        <v>1895</v>
      </c>
      <c r="C136" s="113" t="s">
        <v>86</v>
      </c>
      <c r="D136" s="113" t="s">
        <v>2819</v>
      </c>
      <c r="E136" s="112" t="s">
        <v>245</v>
      </c>
      <c r="F136" s="112" t="str">
        <f>VLOOKUP(E136,Lookup!$A$1:$B$68,2,FALSE)</f>
        <v>Specialist Surgery</v>
      </c>
      <c r="G136" s="113" t="s">
        <v>4409</v>
      </c>
      <c r="H136" s="113"/>
      <c r="I136" s="115">
        <v>45482</v>
      </c>
      <c r="J136" s="115">
        <v>45482</v>
      </c>
      <c r="K136" s="113" t="s">
        <v>4755</v>
      </c>
      <c r="L136" s="113" t="s">
        <v>6361</v>
      </c>
      <c r="M136" s="113" t="s">
        <v>6362</v>
      </c>
      <c r="N136" s="113" t="s">
        <v>210</v>
      </c>
      <c r="O136" s="113" t="s">
        <v>211</v>
      </c>
      <c r="P136" s="113" t="s">
        <v>242</v>
      </c>
      <c r="Q136" s="116" t="s">
        <v>91</v>
      </c>
      <c r="R136" s="113"/>
      <c r="S136" s="113"/>
      <c r="T136" s="113"/>
      <c r="U136" s="113"/>
      <c r="V136" s="113"/>
      <c r="W136" s="113"/>
      <c r="X136" s="115"/>
    </row>
    <row r="137" spans="1:24" ht="409.5" hidden="1" x14ac:dyDescent="0.25">
      <c r="A137" s="113">
        <v>59101</v>
      </c>
      <c r="B137" s="114" t="s">
        <v>183</v>
      </c>
      <c r="C137" s="113" t="s">
        <v>86</v>
      </c>
      <c r="D137" s="113" t="s">
        <v>2718</v>
      </c>
      <c r="E137" s="112" t="s">
        <v>130</v>
      </c>
      <c r="F137" s="112" t="str">
        <f>VLOOKUP(E137,Lookup!$A$1:$B$68,2,FALSE)</f>
        <v>Medicine</v>
      </c>
      <c r="G137" s="113" t="s">
        <v>2736</v>
      </c>
      <c r="H137" s="113"/>
      <c r="I137" s="115">
        <v>45482</v>
      </c>
      <c r="J137" s="115">
        <v>45482</v>
      </c>
      <c r="K137" s="113" t="s">
        <v>5553</v>
      </c>
      <c r="L137" s="113" t="s">
        <v>6380</v>
      </c>
      <c r="M137" s="113" t="s">
        <v>6381</v>
      </c>
      <c r="N137" s="113" t="s">
        <v>88</v>
      </c>
      <c r="O137" s="113" t="s">
        <v>90</v>
      </c>
      <c r="P137" s="113" t="s">
        <v>89</v>
      </c>
      <c r="Q137" s="116" t="s">
        <v>91</v>
      </c>
      <c r="R137" s="113"/>
      <c r="S137" s="118" t="s">
        <v>91</v>
      </c>
      <c r="T137" s="113" t="s">
        <v>6382</v>
      </c>
      <c r="U137" s="113" t="s">
        <v>6383</v>
      </c>
      <c r="V137" s="113"/>
      <c r="W137" s="113" t="s">
        <v>6384</v>
      </c>
      <c r="X137" s="115"/>
    </row>
    <row r="138" spans="1:24" ht="150" hidden="1" x14ac:dyDescent="0.25">
      <c r="A138" s="113">
        <v>59143</v>
      </c>
      <c r="B138" s="114" t="s">
        <v>92</v>
      </c>
      <c r="C138" s="113" t="s">
        <v>86</v>
      </c>
      <c r="D138" s="113" t="s">
        <v>2719</v>
      </c>
      <c r="E138" s="112" t="s">
        <v>831</v>
      </c>
      <c r="F138" s="112" t="str">
        <f>VLOOKUP(E138,Lookup!$A$1:$B$68,2,FALSE)</f>
        <v>Emergency Flow / ED</v>
      </c>
      <c r="G138" s="113" t="s">
        <v>2720</v>
      </c>
      <c r="H138" s="113"/>
      <c r="I138" s="115">
        <v>45483</v>
      </c>
      <c r="J138" s="115">
        <v>45482</v>
      </c>
      <c r="K138" s="113" t="s">
        <v>4755</v>
      </c>
      <c r="L138" s="113" t="s">
        <v>6371</v>
      </c>
      <c r="M138" s="113" t="s">
        <v>6372</v>
      </c>
      <c r="N138" s="113" t="s">
        <v>252</v>
      </c>
      <c r="O138" s="113" t="s">
        <v>482</v>
      </c>
      <c r="P138" s="113" t="s">
        <v>483</v>
      </c>
      <c r="Q138" s="116" t="s">
        <v>91</v>
      </c>
      <c r="R138" s="117" t="s">
        <v>91</v>
      </c>
      <c r="S138" s="113"/>
      <c r="T138" s="113" t="s">
        <v>6373</v>
      </c>
      <c r="U138" s="113"/>
      <c r="V138" s="113"/>
      <c r="W138" s="113"/>
      <c r="X138" s="115"/>
    </row>
    <row r="139" spans="1:24" ht="75" hidden="1" x14ac:dyDescent="0.25">
      <c r="A139" s="113">
        <v>59114</v>
      </c>
      <c r="B139" s="114" t="s">
        <v>92</v>
      </c>
      <c r="C139" s="113" t="s">
        <v>86</v>
      </c>
      <c r="D139" s="113" t="s">
        <v>2723</v>
      </c>
      <c r="E139" s="112" t="s">
        <v>36</v>
      </c>
      <c r="F139" s="112" t="str">
        <f>VLOOKUP(E139,Lookup!$A$1:$B$68,2,FALSE)</f>
        <v>Emergency Flow / ED</v>
      </c>
      <c r="G139" s="113" t="s">
        <v>2724</v>
      </c>
      <c r="H139" s="113"/>
      <c r="I139" s="115">
        <v>45482</v>
      </c>
      <c r="J139" s="115">
        <v>45482</v>
      </c>
      <c r="K139" s="113" t="s">
        <v>5750</v>
      </c>
      <c r="L139" s="113" t="s">
        <v>6368</v>
      </c>
      <c r="M139" s="113" t="s">
        <v>6369</v>
      </c>
      <c r="N139" s="113" t="s">
        <v>127</v>
      </c>
      <c r="O139" s="113" t="s">
        <v>236</v>
      </c>
      <c r="P139" s="113" t="s">
        <v>237</v>
      </c>
      <c r="Q139" s="116" t="s">
        <v>91</v>
      </c>
      <c r="R139" s="117" t="s">
        <v>91</v>
      </c>
      <c r="S139" s="113"/>
      <c r="T139" s="113" t="s">
        <v>6370</v>
      </c>
      <c r="U139" s="113"/>
      <c r="V139" s="113"/>
      <c r="W139" s="113"/>
      <c r="X139" s="115"/>
    </row>
    <row r="140" spans="1:24" ht="270" x14ac:dyDescent="0.25">
      <c r="A140" s="113">
        <v>59057</v>
      </c>
      <c r="B140" s="114" t="s">
        <v>183</v>
      </c>
      <c r="C140" s="113" t="s">
        <v>86</v>
      </c>
      <c r="D140" s="113" t="s">
        <v>2721</v>
      </c>
      <c r="E140" s="112" t="s">
        <v>100</v>
      </c>
      <c r="F140" s="112" t="str">
        <f>VLOOKUP(E140,Lookup!$A$1:$B$68,2,FALSE)</f>
        <v>Specialist Surgery</v>
      </c>
      <c r="G140" s="113" t="s">
        <v>2733</v>
      </c>
      <c r="H140" s="113"/>
      <c r="I140" s="115">
        <v>45482</v>
      </c>
      <c r="J140" s="115">
        <v>45482</v>
      </c>
      <c r="K140" s="113" t="s">
        <v>4875</v>
      </c>
      <c r="L140" s="113" t="s">
        <v>6389</v>
      </c>
      <c r="M140" s="113" t="s">
        <v>6390</v>
      </c>
      <c r="N140" s="113" t="s">
        <v>135</v>
      </c>
      <c r="O140" s="113" t="s">
        <v>205</v>
      </c>
      <c r="P140" s="113" t="s">
        <v>206</v>
      </c>
      <c r="Q140" s="116" t="s">
        <v>91</v>
      </c>
      <c r="R140" s="117" t="s">
        <v>91</v>
      </c>
      <c r="S140" s="118" t="s">
        <v>91</v>
      </c>
      <c r="T140" s="113" t="s">
        <v>6391</v>
      </c>
      <c r="U140" s="113" t="s">
        <v>6392</v>
      </c>
      <c r="V140" s="113"/>
      <c r="W140" s="113" t="s">
        <v>6393</v>
      </c>
      <c r="X140" s="115"/>
    </row>
    <row r="141" spans="1:24" ht="195" hidden="1" x14ac:dyDescent="0.25">
      <c r="A141" s="113">
        <v>59075</v>
      </c>
      <c r="B141" s="114" t="s">
        <v>92</v>
      </c>
      <c r="C141" s="113" t="s">
        <v>86</v>
      </c>
      <c r="D141" s="113" t="s">
        <v>2710</v>
      </c>
      <c r="E141" s="112" t="s">
        <v>126</v>
      </c>
      <c r="F141" s="112" t="str">
        <f>VLOOKUP(E141,Lookup!$A$1:$B$68,2,FALSE)</f>
        <v>Emergency Flow / ED</v>
      </c>
      <c r="G141" s="113" t="s">
        <v>2732</v>
      </c>
      <c r="H141" s="113" t="s">
        <v>3484</v>
      </c>
      <c r="I141" s="115">
        <v>45482</v>
      </c>
      <c r="J141" s="115">
        <v>45482</v>
      </c>
      <c r="K141" s="113" t="s">
        <v>6377</v>
      </c>
      <c r="L141" s="113" t="s">
        <v>6378</v>
      </c>
      <c r="M141" s="113" t="s">
        <v>6379</v>
      </c>
      <c r="N141" s="113" t="s">
        <v>135</v>
      </c>
      <c r="O141" s="113" t="s">
        <v>136</v>
      </c>
      <c r="P141" s="113" t="s">
        <v>209</v>
      </c>
      <c r="Q141" s="116" t="s">
        <v>91</v>
      </c>
      <c r="R141" s="117" t="s">
        <v>91</v>
      </c>
      <c r="S141" s="113"/>
      <c r="T141" s="113" t="s">
        <v>3095</v>
      </c>
      <c r="U141" s="113"/>
      <c r="V141" s="113"/>
      <c r="W141" s="113"/>
      <c r="X141" s="115"/>
    </row>
    <row r="142" spans="1:24" ht="210" hidden="1" x14ac:dyDescent="0.25">
      <c r="A142" s="113">
        <v>59107</v>
      </c>
      <c r="B142" s="114" t="s">
        <v>92</v>
      </c>
      <c r="C142" s="113" t="s">
        <v>86</v>
      </c>
      <c r="D142" s="113" t="s">
        <v>2716</v>
      </c>
      <c r="E142" s="112" t="s">
        <v>87</v>
      </c>
      <c r="F142" s="112" t="str">
        <f>VLOOKUP(E142,Lookup!$A$1:$B$68,2,FALSE)</f>
        <v>Integrated Surgery</v>
      </c>
      <c r="G142" s="113" t="s">
        <v>4302</v>
      </c>
      <c r="H142" s="113"/>
      <c r="I142" s="115">
        <v>45482</v>
      </c>
      <c r="J142" s="115">
        <v>45482</v>
      </c>
      <c r="K142" s="113" t="s">
        <v>4881</v>
      </c>
      <c r="L142" s="113" t="s">
        <v>6387</v>
      </c>
      <c r="M142" s="113" t="s">
        <v>6388</v>
      </c>
      <c r="N142" s="113" t="s">
        <v>127</v>
      </c>
      <c r="O142" s="113" t="s">
        <v>128</v>
      </c>
      <c r="P142" s="113" t="s">
        <v>189</v>
      </c>
      <c r="Q142" s="121" t="s">
        <v>99</v>
      </c>
      <c r="R142" s="117" t="s">
        <v>91</v>
      </c>
      <c r="S142" s="113"/>
      <c r="T142" s="113" t="s">
        <v>2756</v>
      </c>
      <c r="U142" s="113"/>
      <c r="V142" s="113"/>
      <c r="W142" s="113"/>
      <c r="X142" s="115"/>
    </row>
    <row r="143" spans="1:24" ht="409.5" hidden="1" x14ac:dyDescent="0.25">
      <c r="A143" s="113">
        <v>59190</v>
      </c>
      <c r="B143" s="114" t="s">
        <v>92</v>
      </c>
      <c r="C143" s="113" t="s">
        <v>125</v>
      </c>
      <c r="D143" s="113" t="s">
        <v>2723</v>
      </c>
      <c r="E143" s="112" t="s">
        <v>36</v>
      </c>
      <c r="F143" s="112" t="str">
        <f>VLOOKUP(E143,Lookup!$A$1:$B$68,2,FALSE)</f>
        <v>Emergency Flow / ED</v>
      </c>
      <c r="G143" s="113" t="s">
        <v>2724</v>
      </c>
      <c r="H143" s="113" t="s">
        <v>6909</v>
      </c>
      <c r="I143" s="115">
        <v>45483</v>
      </c>
      <c r="J143" s="115">
        <v>45482</v>
      </c>
      <c r="K143" s="113"/>
      <c r="L143" s="113" t="s">
        <v>6385</v>
      </c>
      <c r="M143" s="113" t="s">
        <v>6386</v>
      </c>
      <c r="N143" s="113" t="s">
        <v>4942</v>
      </c>
      <c r="O143" s="113" t="s">
        <v>360</v>
      </c>
      <c r="P143" s="113" t="s">
        <v>361</v>
      </c>
      <c r="Q143" s="120" t="s">
        <v>104</v>
      </c>
      <c r="R143" s="123" t="s">
        <v>104</v>
      </c>
      <c r="S143" s="113"/>
      <c r="T143" s="113" t="s">
        <v>3095</v>
      </c>
      <c r="U143" s="113"/>
      <c r="V143" s="113"/>
      <c r="W143" s="113"/>
      <c r="X143" s="115"/>
    </row>
    <row r="144" spans="1:24" ht="135" hidden="1" x14ac:dyDescent="0.25">
      <c r="A144" s="113">
        <v>59179</v>
      </c>
      <c r="B144" s="114" t="s">
        <v>183</v>
      </c>
      <c r="C144" s="113" t="s">
        <v>86</v>
      </c>
      <c r="D144" s="113" t="s">
        <v>2872</v>
      </c>
      <c r="E144" s="112" t="s">
        <v>261</v>
      </c>
      <c r="F144" s="112" t="str">
        <f>VLOOKUP(E144,Lookup!$A$1:$B$68,2,FALSE)</f>
        <v>Emergency Flow / ED</v>
      </c>
      <c r="G144" s="113" t="s">
        <v>2896</v>
      </c>
      <c r="H144" s="113" t="s">
        <v>6910</v>
      </c>
      <c r="I144" s="115">
        <v>45483</v>
      </c>
      <c r="J144" s="115">
        <v>45482</v>
      </c>
      <c r="K144" s="113" t="s">
        <v>6254</v>
      </c>
      <c r="L144" s="113" t="s">
        <v>6363</v>
      </c>
      <c r="M144" s="113" t="s">
        <v>6364</v>
      </c>
      <c r="N144" s="113" t="s">
        <v>139</v>
      </c>
      <c r="O144" s="113" t="s">
        <v>143</v>
      </c>
      <c r="P144" s="113" t="s">
        <v>302</v>
      </c>
      <c r="Q144" s="121" t="s">
        <v>99</v>
      </c>
      <c r="R144" s="122" t="s">
        <v>99</v>
      </c>
      <c r="S144" s="119" t="s">
        <v>99</v>
      </c>
      <c r="T144" s="113" t="s">
        <v>6365</v>
      </c>
      <c r="U144" s="113" t="s">
        <v>6366</v>
      </c>
      <c r="V144" s="113"/>
      <c r="W144" s="113" t="s">
        <v>6367</v>
      </c>
      <c r="X144" s="115"/>
    </row>
    <row r="145" spans="1:24" ht="225" hidden="1" x14ac:dyDescent="0.25">
      <c r="A145" s="113">
        <v>59142</v>
      </c>
      <c r="B145" s="114" t="s">
        <v>92</v>
      </c>
      <c r="C145" s="113" t="s">
        <v>86</v>
      </c>
      <c r="D145" s="113" t="s">
        <v>2719</v>
      </c>
      <c r="E145" s="112" t="s">
        <v>831</v>
      </c>
      <c r="F145" s="112" t="str">
        <f>VLOOKUP(E145,Lookup!$A$1:$B$68,2,FALSE)</f>
        <v>Emergency Flow / ED</v>
      </c>
      <c r="G145" s="113" t="s">
        <v>2720</v>
      </c>
      <c r="H145" s="113"/>
      <c r="I145" s="115">
        <v>45483</v>
      </c>
      <c r="J145" s="115">
        <v>45482</v>
      </c>
      <c r="K145" s="113" t="s">
        <v>4755</v>
      </c>
      <c r="L145" s="113" t="s">
        <v>6374</v>
      </c>
      <c r="M145" s="113" t="s">
        <v>6375</v>
      </c>
      <c r="N145" s="113" t="s">
        <v>252</v>
      </c>
      <c r="O145" s="113" t="s">
        <v>482</v>
      </c>
      <c r="P145" s="113" t="s">
        <v>483</v>
      </c>
      <c r="Q145" s="116" t="s">
        <v>91</v>
      </c>
      <c r="R145" s="117" t="s">
        <v>91</v>
      </c>
      <c r="S145" s="113"/>
      <c r="T145" s="113" t="s">
        <v>6376</v>
      </c>
      <c r="U145" s="113"/>
      <c r="V145" s="113"/>
      <c r="W145" s="113"/>
      <c r="X145" s="115"/>
    </row>
    <row r="146" spans="1:24" ht="180" hidden="1" x14ac:dyDescent="0.25">
      <c r="A146" s="113">
        <v>59111</v>
      </c>
      <c r="B146" s="125" t="s">
        <v>18</v>
      </c>
      <c r="C146" s="113" t="s">
        <v>125</v>
      </c>
      <c r="D146" s="113" t="s">
        <v>2747</v>
      </c>
      <c r="E146" s="112" t="s">
        <v>977</v>
      </c>
      <c r="F146" s="112" t="str">
        <f>VLOOKUP(E146,Lookup!$A$1:$B$68,2,FALSE)</f>
        <v>Medicine</v>
      </c>
      <c r="G146" s="113" t="s">
        <v>4886</v>
      </c>
      <c r="H146" s="113" t="s">
        <v>6911</v>
      </c>
      <c r="I146" s="115">
        <v>45482</v>
      </c>
      <c r="J146" s="115">
        <v>45482</v>
      </c>
      <c r="K146" s="113" t="s">
        <v>4881</v>
      </c>
      <c r="L146" s="113" t="s">
        <v>6912</v>
      </c>
      <c r="M146" s="113" t="s">
        <v>6913</v>
      </c>
      <c r="N146" s="113" t="s">
        <v>150</v>
      </c>
      <c r="O146" s="113" t="s">
        <v>151</v>
      </c>
      <c r="P146" s="113" t="s">
        <v>529</v>
      </c>
      <c r="Q146" s="121" t="s">
        <v>99</v>
      </c>
      <c r="R146" s="122" t="s">
        <v>99</v>
      </c>
      <c r="S146" s="119" t="s">
        <v>99</v>
      </c>
      <c r="T146" s="113" t="s">
        <v>6914</v>
      </c>
      <c r="U146" s="113" t="s">
        <v>6915</v>
      </c>
      <c r="V146" s="113"/>
      <c r="W146" s="113" t="s">
        <v>993</v>
      </c>
      <c r="X146" s="115">
        <v>45483</v>
      </c>
    </row>
    <row r="147" spans="1:24" ht="390" hidden="1" x14ac:dyDescent="0.25">
      <c r="A147" s="113">
        <v>59079</v>
      </c>
      <c r="B147" s="125" t="s">
        <v>18</v>
      </c>
      <c r="C147" s="113" t="s">
        <v>155</v>
      </c>
      <c r="D147" s="113" t="s">
        <v>2742</v>
      </c>
      <c r="E147" s="112" t="s">
        <v>569</v>
      </c>
      <c r="F147" s="112" t="str">
        <f>VLOOKUP(E147,Lookup!$A$1:$B$68,2,FALSE)</f>
        <v>Medicine</v>
      </c>
      <c r="G147" s="113" t="s">
        <v>5821</v>
      </c>
      <c r="H147" s="113"/>
      <c r="I147" s="115">
        <v>45482</v>
      </c>
      <c r="J147" s="115">
        <v>45482</v>
      </c>
      <c r="K147" s="113" t="s">
        <v>6916</v>
      </c>
      <c r="L147" s="113" t="s">
        <v>6917</v>
      </c>
      <c r="M147" s="113" t="s">
        <v>6918</v>
      </c>
      <c r="N147" s="113" t="s">
        <v>131</v>
      </c>
      <c r="O147" s="113" t="s">
        <v>132</v>
      </c>
      <c r="P147" s="113" t="s">
        <v>992</v>
      </c>
      <c r="Q147" s="126" t="s">
        <v>11</v>
      </c>
      <c r="R147" s="117" t="s">
        <v>91</v>
      </c>
      <c r="S147" s="118" t="s">
        <v>91</v>
      </c>
      <c r="T147" s="113" t="s">
        <v>6919</v>
      </c>
      <c r="U147" s="113" t="s">
        <v>6920</v>
      </c>
      <c r="V147" s="113"/>
      <c r="W147" s="113" t="s">
        <v>6921</v>
      </c>
      <c r="X147" s="115">
        <v>45484</v>
      </c>
    </row>
    <row r="148" spans="1:24" ht="150" hidden="1" x14ac:dyDescent="0.25">
      <c r="A148" s="113">
        <v>59204</v>
      </c>
      <c r="B148" s="114" t="s">
        <v>92</v>
      </c>
      <c r="C148" s="113" t="s">
        <v>86</v>
      </c>
      <c r="D148" s="113" t="s">
        <v>2719</v>
      </c>
      <c r="E148" s="112" t="s">
        <v>831</v>
      </c>
      <c r="F148" s="112" t="str">
        <f>VLOOKUP(E148,Lookup!$A$1:$B$68,2,FALSE)</f>
        <v>Emergency Flow / ED</v>
      </c>
      <c r="G148" s="113" t="s">
        <v>5855</v>
      </c>
      <c r="H148" s="113" t="s">
        <v>1512</v>
      </c>
      <c r="I148" s="115">
        <v>45484</v>
      </c>
      <c r="J148" s="115">
        <v>45483</v>
      </c>
      <c r="K148" s="113" t="s">
        <v>4758</v>
      </c>
      <c r="L148" s="113" t="s">
        <v>6402</v>
      </c>
      <c r="M148" s="113" t="s">
        <v>6403</v>
      </c>
      <c r="N148" s="113" t="s">
        <v>135</v>
      </c>
      <c r="O148" s="113" t="s">
        <v>136</v>
      </c>
      <c r="P148" s="113" t="s">
        <v>339</v>
      </c>
      <c r="Q148" s="126" t="s">
        <v>11</v>
      </c>
      <c r="R148" s="117" t="s">
        <v>91</v>
      </c>
      <c r="S148" s="113"/>
      <c r="T148" s="113" t="s">
        <v>3095</v>
      </c>
      <c r="U148" s="113"/>
      <c r="V148" s="113"/>
      <c r="W148" s="113"/>
      <c r="X148" s="115"/>
    </row>
    <row r="149" spans="1:24" ht="195" hidden="1" x14ac:dyDescent="0.25">
      <c r="A149" s="113">
        <v>59287</v>
      </c>
      <c r="B149" s="114" t="s">
        <v>85</v>
      </c>
      <c r="C149" s="113" t="s">
        <v>86</v>
      </c>
      <c r="D149" s="113" t="s">
        <v>2742</v>
      </c>
      <c r="E149" s="112" t="s">
        <v>569</v>
      </c>
      <c r="F149" s="112" t="str">
        <f>VLOOKUP(E149,Lookup!$A$1:$B$68,2,FALSE)</f>
        <v>Medicine</v>
      </c>
      <c r="G149" s="113" t="s">
        <v>5821</v>
      </c>
      <c r="H149" s="113" t="s">
        <v>4518</v>
      </c>
      <c r="I149" s="115">
        <v>45485</v>
      </c>
      <c r="J149" s="115">
        <v>45483</v>
      </c>
      <c r="K149" s="113"/>
      <c r="L149" s="113" t="s">
        <v>6396</v>
      </c>
      <c r="M149" s="113" t="s">
        <v>6397</v>
      </c>
      <c r="N149" s="113" t="s">
        <v>150</v>
      </c>
      <c r="O149" s="113" t="s">
        <v>151</v>
      </c>
      <c r="P149" s="113" t="s">
        <v>739</v>
      </c>
      <c r="Q149" s="116" t="s">
        <v>91</v>
      </c>
      <c r="R149" s="122" t="s">
        <v>99</v>
      </c>
      <c r="S149" s="119" t="s">
        <v>99</v>
      </c>
      <c r="T149" s="113"/>
      <c r="U149" s="113" t="s">
        <v>6398</v>
      </c>
      <c r="V149" s="113"/>
      <c r="W149" s="113" t="s">
        <v>6399</v>
      </c>
      <c r="X149" s="115"/>
    </row>
    <row r="150" spans="1:24" ht="345" hidden="1" x14ac:dyDescent="0.25">
      <c r="A150" s="113">
        <v>59181</v>
      </c>
      <c r="B150" s="124" t="s">
        <v>1895</v>
      </c>
      <c r="C150" s="113" t="s">
        <v>86</v>
      </c>
      <c r="D150" s="113" t="s">
        <v>2894</v>
      </c>
      <c r="E150" s="112" t="s">
        <v>528</v>
      </c>
      <c r="F150" s="112" t="str">
        <f>VLOOKUP(E150,Lookup!$A$1:$B$68,2,FALSE)</f>
        <v>Integrated Surgery</v>
      </c>
      <c r="G150" s="113" t="s">
        <v>2991</v>
      </c>
      <c r="H150" s="113"/>
      <c r="I150" s="115">
        <v>45483</v>
      </c>
      <c r="J150" s="115">
        <v>45483</v>
      </c>
      <c r="K150" s="113" t="s">
        <v>4954</v>
      </c>
      <c r="L150" s="113" t="s">
        <v>6400</v>
      </c>
      <c r="M150" s="113" t="s">
        <v>6401</v>
      </c>
      <c r="N150" s="113" t="s">
        <v>150</v>
      </c>
      <c r="O150" s="113" t="s">
        <v>151</v>
      </c>
      <c r="P150" s="113" t="s">
        <v>98</v>
      </c>
      <c r="Q150" s="121" t="s">
        <v>99</v>
      </c>
      <c r="R150" s="113"/>
      <c r="S150" s="113"/>
      <c r="T150" s="113"/>
      <c r="U150" s="113"/>
      <c r="V150" s="113"/>
      <c r="W150" s="113"/>
      <c r="X150" s="115"/>
    </row>
    <row r="151" spans="1:24" ht="105" hidden="1" x14ac:dyDescent="0.25">
      <c r="A151" s="113">
        <v>59174</v>
      </c>
      <c r="B151" s="114" t="s">
        <v>92</v>
      </c>
      <c r="C151" s="113" t="s">
        <v>86</v>
      </c>
      <c r="D151" s="113" t="s">
        <v>2719</v>
      </c>
      <c r="E151" s="112" t="s">
        <v>831</v>
      </c>
      <c r="F151" s="112" t="str">
        <f>VLOOKUP(E151,Lookup!$A$1:$B$68,2,FALSE)</f>
        <v>Emergency Flow / ED</v>
      </c>
      <c r="G151" s="113" t="s">
        <v>2720</v>
      </c>
      <c r="H151" s="113" t="s">
        <v>3004</v>
      </c>
      <c r="I151" s="115">
        <v>45483</v>
      </c>
      <c r="J151" s="115">
        <v>45483</v>
      </c>
      <c r="K151" s="113" t="s">
        <v>4954</v>
      </c>
      <c r="L151" s="113" t="s">
        <v>6408</v>
      </c>
      <c r="M151" s="113" t="s">
        <v>6409</v>
      </c>
      <c r="N151" s="113" t="s">
        <v>88</v>
      </c>
      <c r="O151" s="113" t="s">
        <v>4909</v>
      </c>
      <c r="P151" s="113" t="s">
        <v>4908</v>
      </c>
      <c r="Q151" s="116" t="s">
        <v>91</v>
      </c>
      <c r="R151" s="117" t="s">
        <v>91</v>
      </c>
      <c r="S151" s="113"/>
      <c r="T151" s="113" t="s">
        <v>3095</v>
      </c>
      <c r="U151" s="113"/>
      <c r="V151" s="113"/>
      <c r="W151" s="113"/>
      <c r="X151" s="115"/>
    </row>
    <row r="152" spans="1:24" ht="120" hidden="1" x14ac:dyDescent="0.25">
      <c r="A152" s="113">
        <v>59162</v>
      </c>
      <c r="B152" s="125" t="s">
        <v>18</v>
      </c>
      <c r="C152" s="113" t="s">
        <v>86</v>
      </c>
      <c r="D152" s="113" t="s">
        <v>2723</v>
      </c>
      <c r="E152" s="112" t="s">
        <v>36</v>
      </c>
      <c r="F152" s="112" t="str">
        <f>VLOOKUP(E152,Lookup!$A$1:$B$68,2,FALSE)</f>
        <v>Emergency Flow / ED</v>
      </c>
      <c r="G152" s="113" t="s">
        <v>2724</v>
      </c>
      <c r="H152" s="113" t="s">
        <v>6922</v>
      </c>
      <c r="I152" s="115">
        <v>45483</v>
      </c>
      <c r="J152" s="115">
        <v>45483</v>
      </c>
      <c r="K152" s="113" t="s">
        <v>4806</v>
      </c>
      <c r="L152" s="113" t="s">
        <v>6923</v>
      </c>
      <c r="M152" s="113" t="s">
        <v>6924</v>
      </c>
      <c r="N152" s="113" t="s">
        <v>88</v>
      </c>
      <c r="O152" s="113" t="s">
        <v>4909</v>
      </c>
      <c r="P152" s="113" t="s">
        <v>4908</v>
      </c>
      <c r="Q152" s="116" t="s">
        <v>91</v>
      </c>
      <c r="R152" s="117" t="s">
        <v>91</v>
      </c>
      <c r="S152" s="118" t="s">
        <v>91</v>
      </c>
      <c r="T152" s="113" t="s">
        <v>6925</v>
      </c>
      <c r="U152" s="113" t="s">
        <v>6926</v>
      </c>
      <c r="V152" s="113"/>
      <c r="W152" s="113" t="s">
        <v>6925</v>
      </c>
      <c r="X152" s="115">
        <v>45487</v>
      </c>
    </row>
    <row r="153" spans="1:24" ht="409.5" x14ac:dyDescent="0.25">
      <c r="A153" s="113">
        <v>59151</v>
      </c>
      <c r="B153" s="125" t="s">
        <v>18</v>
      </c>
      <c r="C153" s="113" t="s">
        <v>86</v>
      </c>
      <c r="D153" s="113" t="s">
        <v>2721</v>
      </c>
      <c r="E153" s="112" t="s">
        <v>100</v>
      </c>
      <c r="F153" s="112" t="str">
        <f>VLOOKUP(E153,Lookup!$A$1:$B$68,2,FALSE)</f>
        <v>Specialist Surgery</v>
      </c>
      <c r="G153" s="113" t="s">
        <v>2733</v>
      </c>
      <c r="H153" s="113" t="s">
        <v>6927</v>
      </c>
      <c r="I153" s="115">
        <v>45483</v>
      </c>
      <c r="J153" s="115">
        <v>45483</v>
      </c>
      <c r="K153" s="113" t="s">
        <v>4829</v>
      </c>
      <c r="L153" s="113" t="s">
        <v>6928</v>
      </c>
      <c r="M153" s="113" t="s">
        <v>6929</v>
      </c>
      <c r="N153" s="113" t="s">
        <v>135</v>
      </c>
      <c r="O153" s="113" t="s">
        <v>1293</v>
      </c>
      <c r="P153" s="113" t="s">
        <v>1811</v>
      </c>
      <c r="Q153" s="116" t="s">
        <v>91</v>
      </c>
      <c r="R153" s="117" t="s">
        <v>91</v>
      </c>
      <c r="S153" s="118" t="s">
        <v>91</v>
      </c>
      <c r="T153" s="113" t="s">
        <v>6930</v>
      </c>
      <c r="U153" s="113" t="s">
        <v>6931</v>
      </c>
      <c r="V153" s="113"/>
      <c r="W153" s="113" t="s">
        <v>6932</v>
      </c>
      <c r="X153" s="115">
        <v>45484</v>
      </c>
    </row>
    <row r="154" spans="1:24" ht="150" hidden="1" x14ac:dyDescent="0.25">
      <c r="A154" s="113">
        <v>59523</v>
      </c>
      <c r="B154" s="114" t="s">
        <v>92</v>
      </c>
      <c r="C154" s="113" t="s">
        <v>86</v>
      </c>
      <c r="D154" s="113" t="s">
        <v>2990</v>
      </c>
      <c r="E154" s="112" t="s">
        <v>2678</v>
      </c>
      <c r="F154" s="112" t="str">
        <f>VLOOKUP(E154,Lookup!$A$1:$B$68,2,FALSE)</f>
        <v>Pathology</v>
      </c>
      <c r="G154" s="113" t="s">
        <v>3385</v>
      </c>
      <c r="H154" s="113"/>
      <c r="I154" s="115">
        <v>45489</v>
      </c>
      <c r="J154" s="115">
        <v>45483</v>
      </c>
      <c r="K154" s="113"/>
      <c r="L154" s="113" t="s">
        <v>6410</v>
      </c>
      <c r="M154" s="113" t="s">
        <v>6411</v>
      </c>
      <c r="N154" s="113" t="s">
        <v>115</v>
      </c>
      <c r="O154" s="113" t="s">
        <v>116</v>
      </c>
      <c r="P154" s="113" t="s">
        <v>1296</v>
      </c>
      <c r="Q154" s="120" t="s">
        <v>104</v>
      </c>
      <c r="R154" s="123" t="s">
        <v>104</v>
      </c>
      <c r="S154" s="113"/>
      <c r="T154" s="113" t="s">
        <v>6412</v>
      </c>
      <c r="U154" s="113"/>
      <c r="V154" s="113"/>
      <c r="W154" s="113"/>
      <c r="X154" s="115"/>
    </row>
    <row r="155" spans="1:24" ht="195" hidden="1" x14ac:dyDescent="0.25">
      <c r="A155" s="113">
        <v>59165</v>
      </c>
      <c r="B155" s="114" t="s">
        <v>92</v>
      </c>
      <c r="C155" s="113" t="s">
        <v>155</v>
      </c>
      <c r="D155" s="113" t="s">
        <v>2813</v>
      </c>
      <c r="E155" s="112" t="s">
        <v>1675</v>
      </c>
      <c r="F155" s="112" t="str">
        <f>VLOOKUP(E155,Lookup!$A$1:$B$68,2,FALSE)</f>
        <v>Pathology</v>
      </c>
      <c r="G155" s="113" t="s">
        <v>2814</v>
      </c>
      <c r="H155" s="113" t="s">
        <v>6</v>
      </c>
      <c r="I155" s="115">
        <v>45483</v>
      </c>
      <c r="J155" s="115">
        <v>45483</v>
      </c>
      <c r="K155" s="113" t="s">
        <v>6413</v>
      </c>
      <c r="L155" s="113" t="s">
        <v>6414</v>
      </c>
      <c r="M155" s="113" t="s">
        <v>6415</v>
      </c>
      <c r="N155" s="113" t="s">
        <v>150</v>
      </c>
      <c r="O155" s="113" t="s">
        <v>231</v>
      </c>
      <c r="P155" s="113" t="s">
        <v>301</v>
      </c>
      <c r="Q155" s="116" t="s">
        <v>91</v>
      </c>
      <c r="R155" s="117" t="s">
        <v>91</v>
      </c>
      <c r="S155" s="113"/>
      <c r="T155" s="113" t="s">
        <v>6416</v>
      </c>
      <c r="U155" s="113"/>
      <c r="V155" s="113"/>
      <c r="W155" s="113"/>
      <c r="X155" s="115"/>
    </row>
    <row r="156" spans="1:24" ht="180" x14ac:dyDescent="0.25">
      <c r="A156" s="113">
        <v>59167</v>
      </c>
      <c r="B156" s="124" t="s">
        <v>1895</v>
      </c>
      <c r="C156" s="113" t="s">
        <v>86</v>
      </c>
      <c r="D156" s="113" t="s">
        <v>2726</v>
      </c>
      <c r="E156" s="112" t="s">
        <v>138</v>
      </c>
      <c r="F156" s="112" t="str">
        <f>VLOOKUP(E156,Lookup!$A$1:$B$68,2,FALSE)</f>
        <v>Specialist Surgery</v>
      </c>
      <c r="G156" s="113" t="s">
        <v>2815</v>
      </c>
      <c r="H156" s="113" t="s">
        <v>6933</v>
      </c>
      <c r="I156" s="115">
        <v>45483</v>
      </c>
      <c r="J156" s="115">
        <v>45483</v>
      </c>
      <c r="K156" s="113" t="s">
        <v>4842</v>
      </c>
      <c r="L156" s="113" t="s">
        <v>6426</v>
      </c>
      <c r="M156" s="113" t="s">
        <v>6427</v>
      </c>
      <c r="N156" s="113" t="s">
        <v>96</v>
      </c>
      <c r="O156" s="113" t="s">
        <v>812</v>
      </c>
      <c r="P156" s="113" t="s">
        <v>2578</v>
      </c>
      <c r="Q156" s="116" t="s">
        <v>91</v>
      </c>
      <c r="R156" s="113"/>
      <c r="S156" s="113"/>
      <c r="T156" s="113"/>
      <c r="U156" s="113"/>
      <c r="V156" s="113"/>
      <c r="W156" s="113"/>
      <c r="X156" s="115"/>
    </row>
    <row r="157" spans="1:24" ht="409.5" hidden="1" x14ac:dyDescent="0.25">
      <c r="A157" s="113">
        <v>59196</v>
      </c>
      <c r="B157" s="114" t="s">
        <v>92</v>
      </c>
      <c r="C157" s="113" t="s">
        <v>86</v>
      </c>
      <c r="D157" s="113" t="s">
        <v>2811</v>
      </c>
      <c r="E157" s="112" t="s">
        <v>204</v>
      </c>
      <c r="F157" s="112" t="str">
        <f>VLOOKUP(E157,Lookup!$A$1:$B$68,2,FALSE)</f>
        <v>Medicine</v>
      </c>
      <c r="G157" s="113" t="s">
        <v>2828</v>
      </c>
      <c r="H157" s="113" t="s">
        <v>6934</v>
      </c>
      <c r="I157" s="115">
        <v>45483</v>
      </c>
      <c r="J157" s="115">
        <v>45483</v>
      </c>
      <c r="K157" s="113" t="s">
        <v>4809</v>
      </c>
      <c r="L157" s="113" t="s">
        <v>6406</v>
      </c>
      <c r="M157" s="113" t="s">
        <v>6407</v>
      </c>
      <c r="N157" s="113" t="s">
        <v>135</v>
      </c>
      <c r="O157" s="113" t="s">
        <v>136</v>
      </c>
      <c r="P157" s="113" t="s">
        <v>533</v>
      </c>
      <c r="Q157" s="116" t="s">
        <v>91</v>
      </c>
      <c r="R157" s="117" t="s">
        <v>91</v>
      </c>
      <c r="S157" s="113"/>
      <c r="T157" s="113" t="s">
        <v>3095</v>
      </c>
      <c r="U157" s="113"/>
      <c r="V157" s="113"/>
      <c r="W157" s="113"/>
      <c r="X157" s="115"/>
    </row>
    <row r="158" spans="1:24" ht="285" hidden="1" x14ac:dyDescent="0.25">
      <c r="A158" s="113">
        <v>59502</v>
      </c>
      <c r="B158" s="124" t="s">
        <v>1895</v>
      </c>
      <c r="C158" s="113" t="s">
        <v>86</v>
      </c>
      <c r="D158" s="113" t="s">
        <v>2864</v>
      </c>
      <c r="E158" s="112" t="s">
        <v>184</v>
      </c>
      <c r="F158" s="112" t="str">
        <f>VLOOKUP(E158,Lookup!$A$1:$B$68,2,FALSE)</f>
        <v>Radiology</v>
      </c>
      <c r="G158" s="113" t="s">
        <v>6430</v>
      </c>
      <c r="H158" s="113" t="s">
        <v>6935</v>
      </c>
      <c r="I158" s="115">
        <v>45488</v>
      </c>
      <c r="J158" s="115">
        <v>45483</v>
      </c>
      <c r="K158" s="113"/>
      <c r="L158" s="113" t="s">
        <v>6432</v>
      </c>
      <c r="M158" s="113" t="s">
        <v>6433</v>
      </c>
      <c r="N158" s="113" t="s">
        <v>96</v>
      </c>
      <c r="O158" s="113" t="s">
        <v>97</v>
      </c>
      <c r="P158" s="113" t="s">
        <v>479</v>
      </c>
      <c r="Q158" s="116" t="s">
        <v>91</v>
      </c>
      <c r="R158" s="113"/>
      <c r="S158" s="113"/>
      <c r="T158" s="113"/>
      <c r="U158" s="113"/>
      <c r="V158" s="113"/>
      <c r="W158" s="113"/>
      <c r="X158" s="115"/>
    </row>
    <row r="159" spans="1:24" ht="409.5" x14ac:dyDescent="0.25">
      <c r="A159" s="113">
        <v>59270</v>
      </c>
      <c r="B159" s="124" t="s">
        <v>1895</v>
      </c>
      <c r="C159" s="113" t="s">
        <v>86</v>
      </c>
      <c r="D159" s="113" t="s">
        <v>2721</v>
      </c>
      <c r="E159" s="112" t="s">
        <v>100</v>
      </c>
      <c r="F159" s="112" t="str">
        <f>VLOOKUP(E159,Lookup!$A$1:$B$68,2,FALSE)</f>
        <v>Specialist Surgery</v>
      </c>
      <c r="G159" s="113" t="s">
        <v>2867</v>
      </c>
      <c r="H159" s="113" t="s">
        <v>3486</v>
      </c>
      <c r="I159" s="115">
        <v>45484</v>
      </c>
      <c r="J159" s="115">
        <v>45483</v>
      </c>
      <c r="K159" s="113" t="s">
        <v>4821</v>
      </c>
      <c r="L159" s="113" t="s">
        <v>6428</v>
      </c>
      <c r="M159" s="113" t="s">
        <v>6429</v>
      </c>
      <c r="N159" s="113" t="s">
        <v>115</v>
      </c>
      <c r="O159" s="113" t="s">
        <v>116</v>
      </c>
      <c r="P159" s="113" t="s">
        <v>98</v>
      </c>
      <c r="Q159" s="126" t="s">
        <v>11</v>
      </c>
      <c r="R159" s="113"/>
      <c r="S159" s="113"/>
      <c r="T159" s="113"/>
      <c r="U159" s="113"/>
      <c r="V159" s="113"/>
      <c r="W159" s="113"/>
      <c r="X159" s="115"/>
    </row>
    <row r="160" spans="1:24" ht="270" hidden="1" x14ac:dyDescent="0.25">
      <c r="A160" s="113">
        <v>59176</v>
      </c>
      <c r="B160" s="114" t="s">
        <v>92</v>
      </c>
      <c r="C160" s="113" t="s">
        <v>86</v>
      </c>
      <c r="D160" s="113" t="s">
        <v>2719</v>
      </c>
      <c r="E160" s="112" t="s">
        <v>831</v>
      </c>
      <c r="F160" s="112" t="str">
        <f>VLOOKUP(E160,Lookup!$A$1:$B$68,2,FALSE)</f>
        <v>Emergency Flow / ED</v>
      </c>
      <c r="G160" s="113" t="s">
        <v>2720</v>
      </c>
      <c r="H160" s="113" t="s">
        <v>2132</v>
      </c>
      <c r="I160" s="115">
        <v>45483</v>
      </c>
      <c r="J160" s="115">
        <v>45483</v>
      </c>
      <c r="K160" s="113" t="s">
        <v>5507</v>
      </c>
      <c r="L160" s="113" t="s">
        <v>6404</v>
      </c>
      <c r="M160" s="113" t="s">
        <v>6405</v>
      </c>
      <c r="N160" s="113" t="s">
        <v>107</v>
      </c>
      <c r="O160" s="113" t="s">
        <v>108</v>
      </c>
      <c r="P160" s="113" t="s">
        <v>109</v>
      </c>
      <c r="Q160" s="126" t="s">
        <v>11</v>
      </c>
      <c r="R160" s="117" t="s">
        <v>91</v>
      </c>
      <c r="S160" s="113"/>
      <c r="T160" s="113" t="s">
        <v>3095</v>
      </c>
      <c r="U160" s="113"/>
      <c r="V160" s="113"/>
      <c r="W160" s="113"/>
      <c r="X160" s="115"/>
    </row>
    <row r="161" spans="1:24" ht="330" hidden="1" x14ac:dyDescent="0.25">
      <c r="A161" s="113">
        <v>59163</v>
      </c>
      <c r="B161" s="114" t="s">
        <v>92</v>
      </c>
      <c r="C161" s="113" t="s">
        <v>86</v>
      </c>
      <c r="D161" s="113" t="s">
        <v>2710</v>
      </c>
      <c r="E161" s="112" t="s">
        <v>126</v>
      </c>
      <c r="F161" s="112" t="str">
        <f>VLOOKUP(E161,Lookup!$A$1:$B$68,2,FALSE)</f>
        <v>Emergency Flow / ED</v>
      </c>
      <c r="G161" s="113" t="s">
        <v>2711</v>
      </c>
      <c r="H161" s="113" t="s">
        <v>6936</v>
      </c>
      <c r="I161" s="115">
        <v>45483</v>
      </c>
      <c r="J161" s="115">
        <v>45483</v>
      </c>
      <c r="K161" s="113" t="s">
        <v>4954</v>
      </c>
      <c r="L161" s="113" t="s">
        <v>6420</v>
      </c>
      <c r="M161" s="113" t="s">
        <v>6421</v>
      </c>
      <c r="N161" s="113" t="s">
        <v>135</v>
      </c>
      <c r="O161" s="113" t="s">
        <v>136</v>
      </c>
      <c r="P161" s="113" t="s">
        <v>339</v>
      </c>
      <c r="Q161" s="116" t="s">
        <v>91</v>
      </c>
      <c r="R161" s="117" t="s">
        <v>91</v>
      </c>
      <c r="S161" s="113"/>
      <c r="T161" s="113" t="s">
        <v>3095</v>
      </c>
      <c r="U161" s="113"/>
      <c r="V161" s="113"/>
      <c r="W161" s="113"/>
      <c r="X161" s="115"/>
    </row>
    <row r="162" spans="1:24" ht="195" hidden="1" x14ac:dyDescent="0.25">
      <c r="A162" s="113">
        <v>59120</v>
      </c>
      <c r="B162" s="125" t="s">
        <v>18</v>
      </c>
      <c r="C162" s="113" t="s">
        <v>86</v>
      </c>
      <c r="D162" s="113" t="s">
        <v>2706</v>
      </c>
      <c r="E162" s="112" t="s">
        <v>169</v>
      </c>
      <c r="F162" s="112" t="str">
        <f>VLOOKUP(E162,Lookup!$A$1:$B$68,2,FALSE)</f>
        <v>Integrated Surgery</v>
      </c>
      <c r="G162" s="113" t="s">
        <v>2735</v>
      </c>
      <c r="H162" s="113"/>
      <c r="I162" s="115">
        <v>45483</v>
      </c>
      <c r="J162" s="115">
        <v>45483</v>
      </c>
      <c r="K162" s="113"/>
      <c r="L162" s="113" t="s">
        <v>6937</v>
      </c>
      <c r="M162" s="113" t="s">
        <v>6938</v>
      </c>
      <c r="N162" s="113" t="s">
        <v>135</v>
      </c>
      <c r="O162" s="113" t="s">
        <v>136</v>
      </c>
      <c r="P162" s="113" t="s">
        <v>2066</v>
      </c>
      <c r="Q162" s="121" t="s">
        <v>99</v>
      </c>
      <c r="R162" s="122" t="s">
        <v>99</v>
      </c>
      <c r="S162" s="119" t="s">
        <v>99</v>
      </c>
      <c r="T162" s="113" t="s">
        <v>6939</v>
      </c>
      <c r="U162" s="113" t="s">
        <v>6940</v>
      </c>
      <c r="V162" s="113"/>
      <c r="W162" s="113" t="s">
        <v>6941</v>
      </c>
      <c r="X162" s="115">
        <v>45487</v>
      </c>
    </row>
    <row r="163" spans="1:24" ht="135" hidden="1" x14ac:dyDescent="0.25">
      <c r="A163" s="113">
        <v>59192</v>
      </c>
      <c r="B163" s="114" t="s">
        <v>92</v>
      </c>
      <c r="C163" s="113" t="s">
        <v>86</v>
      </c>
      <c r="D163" s="113" t="s">
        <v>2719</v>
      </c>
      <c r="E163" s="112" t="s">
        <v>831</v>
      </c>
      <c r="F163" s="112" t="str">
        <f>VLOOKUP(E163,Lookup!$A$1:$B$68,2,FALSE)</f>
        <v>Emergency Flow / ED</v>
      </c>
      <c r="G163" s="113" t="s">
        <v>2720</v>
      </c>
      <c r="H163" s="113" t="s">
        <v>3500</v>
      </c>
      <c r="I163" s="115">
        <v>45483</v>
      </c>
      <c r="J163" s="115">
        <v>45483</v>
      </c>
      <c r="K163" s="113"/>
      <c r="L163" s="113" t="s">
        <v>6417</v>
      </c>
      <c r="M163" s="113" t="s">
        <v>6418</v>
      </c>
      <c r="N163" s="113" t="s">
        <v>88</v>
      </c>
      <c r="O163" s="113" t="s">
        <v>4909</v>
      </c>
      <c r="P163" s="113" t="s">
        <v>4908</v>
      </c>
      <c r="Q163" s="116" t="s">
        <v>91</v>
      </c>
      <c r="R163" s="117" t="s">
        <v>91</v>
      </c>
      <c r="S163" s="113"/>
      <c r="T163" s="113" t="s">
        <v>6419</v>
      </c>
      <c r="U163" s="113"/>
      <c r="V163" s="113"/>
      <c r="W163" s="113"/>
      <c r="X163" s="115"/>
    </row>
    <row r="164" spans="1:24" ht="210" x14ac:dyDescent="0.25">
      <c r="A164" s="113">
        <v>59149</v>
      </c>
      <c r="B164" s="114" t="s">
        <v>92</v>
      </c>
      <c r="C164" s="113" t="s">
        <v>125</v>
      </c>
      <c r="D164" s="113" t="s">
        <v>2819</v>
      </c>
      <c r="E164" s="112" t="s">
        <v>245</v>
      </c>
      <c r="F164" s="112" t="str">
        <f>VLOOKUP(E164,Lookup!$A$1:$B$68,2,FALSE)</f>
        <v>Specialist Surgery</v>
      </c>
      <c r="G164" s="113" t="s">
        <v>2952</v>
      </c>
      <c r="H164" s="113" t="s">
        <v>6942</v>
      </c>
      <c r="I164" s="115">
        <v>45483</v>
      </c>
      <c r="J164" s="115">
        <v>45483</v>
      </c>
      <c r="K164" s="113" t="s">
        <v>4755</v>
      </c>
      <c r="L164" s="113" t="s">
        <v>6424</v>
      </c>
      <c r="M164" s="113" t="s">
        <v>6425</v>
      </c>
      <c r="N164" s="113" t="s">
        <v>176</v>
      </c>
      <c r="O164" s="113" t="s">
        <v>177</v>
      </c>
      <c r="P164" s="113" t="s">
        <v>178</v>
      </c>
      <c r="Q164" s="121" t="s">
        <v>99</v>
      </c>
      <c r="R164" s="122" t="s">
        <v>99</v>
      </c>
      <c r="S164" s="113"/>
      <c r="T164" s="113" t="s">
        <v>2756</v>
      </c>
      <c r="U164" s="113"/>
      <c r="V164" s="113"/>
      <c r="W164" s="113"/>
      <c r="X164" s="115"/>
    </row>
    <row r="165" spans="1:24" ht="180" hidden="1" x14ac:dyDescent="0.25">
      <c r="A165" s="113">
        <v>59129</v>
      </c>
      <c r="B165" s="114" t="s">
        <v>92</v>
      </c>
      <c r="C165" s="113" t="s">
        <v>86</v>
      </c>
      <c r="D165" s="113" t="s">
        <v>2710</v>
      </c>
      <c r="E165" s="112" t="s">
        <v>126</v>
      </c>
      <c r="F165" s="112" t="str">
        <f>VLOOKUP(E165,Lookup!$A$1:$B$68,2,FALSE)</f>
        <v>Emergency Flow / ED</v>
      </c>
      <c r="G165" s="113" t="s">
        <v>2732</v>
      </c>
      <c r="H165" s="113"/>
      <c r="I165" s="115">
        <v>45483</v>
      </c>
      <c r="J165" s="115">
        <v>45483</v>
      </c>
      <c r="K165" s="113" t="s">
        <v>4785</v>
      </c>
      <c r="L165" s="113" t="s">
        <v>6422</v>
      </c>
      <c r="M165" s="113" t="s">
        <v>6423</v>
      </c>
      <c r="N165" s="113" t="s">
        <v>88</v>
      </c>
      <c r="O165" s="113" t="s">
        <v>4909</v>
      </c>
      <c r="P165" s="113" t="s">
        <v>4927</v>
      </c>
      <c r="Q165" s="116" t="s">
        <v>91</v>
      </c>
      <c r="R165" s="117" t="s">
        <v>91</v>
      </c>
      <c r="S165" s="113"/>
      <c r="T165" s="113" t="s">
        <v>3095</v>
      </c>
      <c r="U165" s="113"/>
      <c r="V165" s="113"/>
      <c r="W165" s="113"/>
      <c r="X165" s="115"/>
    </row>
    <row r="166" spans="1:24" ht="409.5" hidden="1" x14ac:dyDescent="0.25">
      <c r="A166" s="113">
        <v>59247</v>
      </c>
      <c r="B166" s="114" t="s">
        <v>85</v>
      </c>
      <c r="C166" s="113" t="s">
        <v>86</v>
      </c>
      <c r="D166" s="113" t="s">
        <v>2723</v>
      </c>
      <c r="E166" s="112" t="s">
        <v>36</v>
      </c>
      <c r="F166" s="112" t="str">
        <f>VLOOKUP(E166,Lookup!$A$1:$B$68,2,FALSE)</f>
        <v>Emergency Flow / ED</v>
      </c>
      <c r="G166" s="113" t="s">
        <v>2724</v>
      </c>
      <c r="H166" s="113"/>
      <c r="I166" s="115">
        <v>45484</v>
      </c>
      <c r="J166" s="115">
        <v>45483</v>
      </c>
      <c r="K166" s="113" t="s">
        <v>4777</v>
      </c>
      <c r="L166" s="113" t="s">
        <v>6394</v>
      </c>
      <c r="M166" s="113" t="s">
        <v>6395</v>
      </c>
      <c r="N166" s="113" t="s">
        <v>153</v>
      </c>
      <c r="O166" s="113" t="s">
        <v>199</v>
      </c>
      <c r="P166" s="113" t="s">
        <v>200</v>
      </c>
      <c r="Q166" s="121" t="s">
        <v>99</v>
      </c>
      <c r="R166" s="113"/>
      <c r="S166" s="113"/>
      <c r="T166" s="113"/>
      <c r="U166" s="113"/>
      <c r="V166" s="113"/>
      <c r="W166" s="113"/>
      <c r="X166" s="115"/>
    </row>
    <row r="167" spans="1:24" ht="240" hidden="1" x14ac:dyDescent="0.25">
      <c r="A167" s="113">
        <v>59212</v>
      </c>
      <c r="B167" s="114" t="s">
        <v>92</v>
      </c>
      <c r="C167" s="113" t="s">
        <v>86</v>
      </c>
      <c r="D167" s="113" t="s">
        <v>2716</v>
      </c>
      <c r="E167" s="112" t="s">
        <v>87</v>
      </c>
      <c r="F167" s="112" t="str">
        <f>VLOOKUP(E167,Lookup!$A$1:$B$68,2,FALSE)</f>
        <v>Integrated Surgery</v>
      </c>
      <c r="G167" s="113" t="s">
        <v>2745</v>
      </c>
      <c r="H167" s="113"/>
      <c r="I167" s="115">
        <v>45484</v>
      </c>
      <c r="J167" s="115">
        <v>45484</v>
      </c>
      <c r="K167" s="113"/>
      <c r="L167" s="113" t="s">
        <v>6484</v>
      </c>
      <c r="M167" s="113" t="s">
        <v>2316</v>
      </c>
      <c r="N167" s="113" t="s">
        <v>127</v>
      </c>
      <c r="O167" s="113" t="s">
        <v>145</v>
      </c>
      <c r="P167" s="113" t="s">
        <v>146</v>
      </c>
      <c r="Q167" s="116" t="s">
        <v>91</v>
      </c>
      <c r="R167" s="117" t="s">
        <v>91</v>
      </c>
      <c r="S167" s="118" t="s">
        <v>91</v>
      </c>
      <c r="T167" s="113" t="s">
        <v>6485</v>
      </c>
      <c r="U167" s="113" t="s">
        <v>6486</v>
      </c>
      <c r="V167" s="113"/>
      <c r="W167" s="113" t="s">
        <v>481</v>
      </c>
      <c r="X167" s="115"/>
    </row>
    <row r="168" spans="1:24" ht="409.5" hidden="1" x14ac:dyDescent="0.25">
      <c r="A168" s="113">
        <v>59235</v>
      </c>
      <c r="B168" s="125" t="s">
        <v>18</v>
      </c>
      <c r="C168" s="113" t="s">
        <v>86</v>
      </c>
      <c r="D168" s="113" t="s">
        <v>2723</v>
      </c>
      <c r="E168" s="112" t="s">
        <v>36</v>
      </c>
      <c r="F168" s="112" t="str">
        <f>VLOOKUP(E168,Lookup!$A$1:$B$68,2,FALSE)</f>
        <v>Emergency Flow / ED</v>
      </c>
      <c r="G168" s="113" t="s">
        <v>2724</v>
      </c>
      <c r="H168" s="113" t="s">
        <v>6943</v>
      </c>
      <c r="I168" s="115">
        <v>45484</v>
      </c>
      <c r="J168" s="115">
        <v>45484</v>
      </c>
      <c r="K168" s="113" t="s">
        <v>4775</v>
      </c>
      <c r="L168" s="113" t="s">
        <v>6944</v>
      </c>
      <c r="M168" s="113" t="s">
        <v>6945</v>
      </c>
      <c r="N168" s="113" t="s">
        <v>115</v>
      </c>
      <c r="O168" s="113" t="s">
        <v>647</v>
      </c>
      <c r="P168" s="113" t="s">
        <v>1450</v>
      </c>
      <c r="Q168" s="116" t="s">
        <v>91</v>
      </c>
      <c r="R168" s="117" t="s">
        <v>91</v>
      </c>
      <c r="S168" s="119" t="s">
        <v>99</v>
      </c>
      <c r="T168" s="113" t="s">
        <v>6946</v>
      </c>
      <c r="U168" s="113" t="s">
        <v>6947</v>
      </c>
      <c r="V168" s="113"/>
      <c r="W168" s="113" t="s">
        <v>6947</v>
      </c>
      <c r="X168" s="115">
        <v>45485</v>
      </c>
    </row>
    <row r="169" spans="1:24" ht="120" hidden="1" x14ac:dyDescent="0.25">
      <c r="A169" s="113">
        <v>59607</v>
      </c>
      <c r="B169" s="124" t="s">
        <v>1895</v>
      </c>
      <c r="C169" s="113" t="s">
        <v>86</v>
      </c>
      <c r="D169" s="113" t="s">
        <v>2710</v>
      </c>
      <c r="E169" s="112" t="s">
        <v>126</v>
      </c>
      <c r="F169" s="112" t="str">
        <f>VLOOKUP(E169,Lookup!$A$1:$B$68,2,FALSE)</f>
        <v>Emergency Flow / ED</v>
      </c>
      <c r="G169" s="113" t="s">
        <v>4302</v>
      </c>
      <c r="H169" s="113"/>
      <c r="I169" s="115">
        <v>45490</v>
      </c>
      <c r="J169" s="115">
        <v>45484</v>
      </c>
      <c r="K169" s="113" t="s">
        <v>4759</v>
      </c>
      <c r="L169" s="113" t="s">
        <v>6464</v>
      </c>
      <c r="M169" s="113" t="s">
        <v>6465</v>
      </c>
      <c r="N169" s="113" t="s">
        <v>150</v>
      </c>
      <c r="O169" s="113" t="s">
        <v>231</v>
      </c>
      <c r="P169" s="113" t="s">
        <v>98</v>
      </c>
      <c r="Q169" s="116" t="s">
        <v>91</v>
      </c>
      <c r="R169" s="113"/>
      <c r="S169" s="113"/>
      <c r="T169" s="113"/>
      <c r="U169" s="113"/>
      <c r="V169" s="113"/>
      <c r="W169" s="113"/>
      <c r="X169" s="115"/>
    </row>
    <row r="170" spans="1:24" ht="90" hidden="1" x14ac:dyDescent="0.25">
      <c r="A170" s="113">
        <v>59241</v>
      </c>
      <c r="B170" s="114" t="s">
        <v>92</v>
      </c>
      <c r="C170" s="113" t="s">
        <v>86</v>
      </c>
      <c r="D170" s="113" t="s">
        <v>2716</v>
      </c>
      <c r="E170" s="112" t="s">
        <v>87</v>
      </c>
      <c r="F170" s="112" t="str">
        <f>VLOOKUP(E170,Lookup!$A$1:$B$68,2,FALSE)</f>
        <v>Integrated Surgery</v>
      </c>
      <c r="G170" s="113" t="s">
        <v>3328</v>
      </c>
      <c r="H170" s="113"/>
      <c r="I170" s="115">
        <v>45484</v>
      </c>
      <c r="J170" s="115">
        <v>45484</v>
      </c>
      <c r="K170" s="113"/>
      <c r="L170" s="113" t="s">
        <v>6487</v>
      </c>
      <c r="M170" s="113" t="s">
        <v>6488</v>
      </c>
      <c r="N170" s="113" t="s">
        <v>88</v>
      </c>
      <c r="O170" s="113" t="s">
        <v>158</v>
      </c>
      <c r="P170" s="113" t="s">
        <v>157</v>
      </c>
      <c r="Q170" s="116" t="s">
        <v>91</v>
      </c>
      <c r="R170" s="117" t="s">
        <v>91</v>
      </c>
      <c r="S170" s="113"/>
      <c r="T170" s="113" t="s">
        <v>6115</v>
      </c>
      <c r="U170" s="113"/>
      <c r="V170" s="113"/>
      <c r="W170" s="113"/>
      <c r="X170" s="115"/>
    </row>
    <row r="171" spans="1:24" ht="409.5" hidden="1" x14ac:dyDescent="0.25">
      <c r="A171" s="113">
        <v>59258</v>
      </c>
      <c r="B171" s="114" t="s">
        <v>92</v>
      </c>
      <c r="C171" s="113" t="s">
        <v>86</v>
      </c>
      <c r="D171" s="113" t="s">
        <v>2725</v>
      </c>
      <c r="E171" s="112" t="s">
        <v>1449</v>
      </c>
      <c r="F171" s="112" t="str">
        <f>VLOOKUP(E171,Lookup!$A$1:$B$68,2,FALSE)</f>
        <v>Pathology</v>
      </c>
      <c r="G171" s="113" t="s">
        <v>2831</v>
      </c>
      <c r="H171" s="113"/>
      <c r="I171" s="115">
        <v>45484</v>
      </c>
      <c r="J171" s="115">
        <v>45484</v>
      </c>
      <c r="K171" s="113" t="s">
        <v>5802</v>
      </c>
      <c r="L171" s="113" t="s">
        <v>6461</v>
      </c>
      <c r="M171" s="113" t="s">
        <v>6462</v>
      </c>
      <c r="N171" s="113" t="s">
        <v>131</v>
      </c>
      <c r="O171" s="113" t="s">
        <v>132</v>
      </c>
      <c r="P171" s="113" t="s">
        <v>259</v>
      </c>
      <c r="Q171" s="116" t="s">
        <v>91</v>
      </c>
      <c r="R171" s="117" t="s">
        <v>91</v>
      </c>
      <c r="S171" s="113"/>
      <c r="T171" s="113" t="s">
        <v>6463</v>
      </c>
      <c r="U171" s="113"/>
      <c r="V171" s="113"/>
      <c r="W171" s="113"/>
      <c r="X171" s="115"/>
    </row>
    <row r="172" spans="1:24" ht="345" hidden="1" x14ac:dyDescent="0.25">
      <c r="A172" s="113">
        <v>59278</v>
      </c>
      <c r="B172" s="114" t="s">
        <v>92</v>
      </c>
      <c r="C172" s="113" t="s">
        <v>86</v>
      </c>
      <c r="D172" s="113" t="s">
        <v>2710</v>
      </c>
      <c r="E172" s="112" t="s">
        <v>126</v>
      </c>
      <c r="F172" s="112" t="str">
        <f>VLOOKUP(E172,Lookup!$A$1:$B$68,2,FALSE)</f>
        <v>Emergency Flow / ED</v>
      </c>
      <c r="G172" s="113" t="s">
        <v>2732</v>
      </c>
      <c r="H172" s="113"/>
      <c r="I172" s="115">
        <v>45485</v>
      </c>
      <c r="J172" s="115">
        <v>45484</v>
      </c>
      <c r="K172" s="113"/>
      <c r="L172" s="113" t="s">
        <v>6482</v>
      </c>
      <c r="M172" s="113" t="s">
        <v>6483</v>
      </c>
      <c r="N172" s="113" t="s">
        <v>135</v>
      </c>
      <c r="O172" s="113" t="s">
        <v>136</v>
      </c>
      <c r="P172" s="113" t="s">
        <v>319</v>
      </c>
      <c r="Q172" s="121" t="s">
        <v>99</v>
      </c>
      <c r="R172" s="122" t="s">
        <v>99</v>
      </c>
      <c r="S172" s="113"/>
      <c r="T172" s="113" t="s">
        <v>3095</v>
      </c>
      <c r="U172" s="113"/>
      <c r="V172" s="113"/>
      <c r="W172" s="113"/>
      <c r="X172" s="115"/>
    </row>
    <row r="173" spans="1:24" ht="75" hidden="1" x14ac:dyDescent="0.25">
      <c r="A173" s="113">
        <v>59238</v>
      </c>
      <c r="B173" s="114" t="s">
        <v>92</v>
      </c>
      <c r="C173" s="113" t="s">
        <v>86</v>
      </c>
      <c r="D173" s="113" t="s">
        <v>2856</v>
      </c>
      <c r="E173" s="112" t="s">
        <v>106</v>
      </c>
      <c r="F173" s="112" t="str">
        <f>VLOOKUP(E173,Lookup!$A$1:$B$68,2,FALSE)</f>
        <v>Integrated Surgery</v>
      </c>
      <c r="G173" s="113" t="s">
        <v>2734</v>
      </c>
      <c r="H173" s="113"/>
      <c r="I173" s="115">
        <v>45484</v>
      </c>
      <c r="J173" s="115">
        <v>45484</v>
      </c>
      <c r="K173" s="113"/>
      <c r="L173" s="113" t="s">
        <v>6456</v>
      </c>
      <c r="M173" s="113" t="s">
        <v>6457</v>
      </c>
      <c r="N173" s="113" t="s">
        <v>729</v>
      </c>
      <c r="O173" s="113" t="s">
        <v>6451</v>
      </c>
      <c r="P173" s="113" t="s">
        <v>6452</v>
      </c>
      <c r="Q173" s="120" t="s">
        <v>104</v>
      </c>
      <c r="R173" s="117" t="s">
        <v>91</v>
      </c>
      <c r="S173" s="113"/>
      <c r="T173" s="113" t="s">
        <v>6458</v>
      </c>
      <c r="U173" s="113"/>
      <c r="V173" s="113"/>
      <c r="W173" s="113"/>
      <c r="X173" s="115"/>
    </row>
    <row r="174" spans="1:24" ht="90" hidden="1" x14ac:dyDescent="0.25">
      <c r="A174" s="113">
        <v>59206</v>
      </c>
      <c r="B174" s="114" t="s">
        <v>85</v>
      </c>
      <c r="C174" s="113" t="s">
        <v>86</v>
      </c>
      <c r="D174" s="113" t="s">
        <v>2710</v>
      </c>
      <c r="E174" s="112" t="s">
        <v>126</v>
      </c>
      <c r="F174" s="112" t="str">
        <f>VLOOKUP(E174,Lookup!$A$1:$B$68,2,FALSE)</f>
        <v>Emergency Flow / ED</v>
      </c>
      <c r="G174" s="113" t="s">
        <v>2732</v>
      </c>
      <c r="H174" s="113"/>
      <c r="I174" s="115">
        <v>45484</v>
      </c>
      <c r="J174" s="115">
        <v>45484</v>
      </c>
      <c r="K174" s="113"/>
      <c r="L174" s="113" t="s">
        <v>6466</v>
      </c>
      <c r="M174" s="113" t="s">
        <v>6467</v>
      </c>
      <c r="N174" s="113" t="s">
        <v>88</v>
      </c>
      <c r="O174" s="113" t="s">
        <v>90</v>
      </c>
      <c r="P174" s="113" t="s">
        <v>157</v>
      </c>
      <c r="Q174" s="121" t="s">
        <v>99</v>
      </c>
      <c r="R174" s="117" t="s">
        <v>91</v>
      </c>
      <c r="S174" s="113"/>
      <c r="T174" s="113" t="s">
        <v>6468</v>
      </c>
      <c r="U174" s="113"/>
      <c r="V174" s="113"/>
      <c r="W174" s="113"/>
      <c r="X174" s="115"/>
    </row>
    <row r="175" spans="1:24" ht="375" hidden="1" x14ac:dyDescent="0.25">
      <c r="A175" s="113">
        <v>59263</v>
      </c>
      <c r="B175" s="114" t="s">
        <v>85</v>
      </c>
      <c r="C175" s="113" t="s">
        <v>125</v>
      </c>
      <c r="D175" s="113" t="s">
        <v>2706</v>
      </c>
      <c r="E175" s="112" t="s">
        <v>169</v>
      </c>
      <c r="F175" s="112" t="str">
        <f>VLOOKUP(E175,Lookup!$A$1:$B$68,2,FALSE)</f>
        <v>Integrated Surgery</v>
      </c>
      <c r="G175" s="113" t="s">
        <v>2857</v>
      </c>
      <c r="H175" s="113" t="s">
        <v>4645</v>
      </c>
      <c r="I175" s="115">
        <v>45484</v>
      </c>
      <c r="J175" s="115">
        <v>45484</v>
      </c>
      <c r="K175" s="113" t="s">
        <v>4842</v>
      </c>
      <c r="L175" s="113" t="s">
        <v>6476</v>
      </c>
      <c r="M175" s="113" t="s">
        <v>6477</v>
      </c>
      <c r="N175" s="113" t="s">
        <v>176</v>
      </c>
      <c r="O175" s="113" t="s">
        <v>177</v>
      </c>
      <c r="P175" s="113" t="s">
        <v>328</v>
      </c>
      <c r="Q175" s="116" t="s">
        <v>91</v>
      </c>
      <c r="R175" s="113"/>
      <c r="S175" s="113"/>
      <c r="T175" s="113"/>
      <c r="U175" s="113"/>
      <c r="V175" s="113"/>
      <c r="W175" s="113"/>
      <c r="X175" s="115"/>
    </row>
    <row r="176" spans="1:24" ht="150" hidden="1" x14ac:dyDescent="0.25">
      <c r="A176" s="113">
        <v>59249</v>
      </c>
      <c r="B176" s="114" t="s">
        <v>183</v>
      </c>
      <c r="C176" s="113" t="s">
        <v>86</v>
      </c>
      <c r="D176" s="113" t="s">
        <v>2746</v>
      </c>
      <c r="E176" s="112" t="s">
        <v>110</v>
      </c>
      <c r="F176" s="112" t="str">
        <f>VLOOKUP(E176,Lookup!$A$1:$B$68,2,FALSE)</f>
        <v>Medicine</v>
      </c>
      <c r="G176" s="113" t="s">
        <v>2707</v>
      </c>
      <c r="H176" s="113" t="s">
        <v>629</v>
      </c>
      <c r="I176" s="115">
        <v>45484</v>
      </c>
      <c r="J176" s="115">
        <v>45484</v>
      </c>
      <c r="K176" s="113" t="s">
        <v>4761</v>
      </c>
      <c r="L176" s="113" t="s">
        <v>6469</v>
      </c>
      <c r="M176" s="113" t="s">
        <v>6470</v>
      </c>
      <c r="N176" s="113" t="s">
        <v>135</v>
      </c>
      <c r="O176" s="113" t="s">
        <v>136</v>
      </c>
      <c r="P176" s="113" t="s">
        <v>480</v>
      </c>
      <c r="Q176" s="116" t="s">
        <v>91</v>
      </c>
      <c r="R176" s="117" t="s">
        <v>91</v>
      </c>
      <c r="S176" s="119" t="s">
        <v>99</v>
      </c>
      <c r="T176" s="113" t="s">
        <v>6471</v>
      </c>
      <c r="U176" s="113" t="s">
        <v>6472</v>
      </c>
      <c r="V176" s="113"/>
      <c r="W176" s="113" t="s">
        <v>6473</v>
      </c>
      <c r="X176" s="115"/>
    </row>
    <row r="177" spans="1:24" ht="105" hidden="1" x14ac:dyDescent="0.25">
      <c r="A177" s="113">
        <v>59272</v>
      </c>
      <c r="B177" s="114" t="s">
        <v>92</v>
      </c>
      <c r="C177" s="113" t="s">
        <v>86</v>
      </c>
      <c r="D177" s="113" t="s">
        <v>2723</v>
      </c>
      <c r="E177" s="112" t="s">
        <v>36</v>
      </c>
      <c r="F177" s="112" t="str">
        <f>VLOOKUP(E177,Lookup!$A$1:$B$68,2,FALSE)</f>
        <v>Emergency Flow / ED</v>
      </c>
      <c r="G177" s="113" t="s">
        <v>2724</v>
      </c>
      <c r="H177" s="113" t="s">
        <v>3495</v>
      </c>
      <c r="I177" s="115">
        <v>45484</v>
      </c>
      <c r="J177" s="115">
        <v>45484</v>
      </c>
      <c r="K177" s="113"/>
      <c r="L177" s="113" t="s">
        <v>6474</v>
      </c>
      <c r="M177" s="113" t="s">
        <v>6475</v>
      </c>
      <c r="N177" s="113" t="s">
        <v>88</v>
      </c>
      <c r="O177" s="113" t="s">
        <v>90</v>
      </c>
      <c r="P177" s="113" t="s">
        <v>225</v>
      </c>
      <c r="Q177" s="121" t="s">
        <v>99</v>
      </c>
      <c r="R177" s="122" t="s">
        <v>99</v>
      </c>
      <c r="S177" s="113"/>
      <c r="T177" s="113" t="s">
        <v>3095</v>
      </c>
      <c r="U177" s="113"/>
      <c r="V177" s="113"/>
      <c r="W177" s="113"/>
      <c r="X177" s="115"/>
    </row>
    <row r="178" spans="1:24" ht="165" hidden="1" x14ac:dyDescent="0.25">
      <c r="A178" s="113">
        <v>59209</v>
      </c>
      <c r="B178" s="114" t="s">
        <v>92</v>
      </c>
      <c r="C178" s="113" t="s">
        <v>155</v>
      </c>
      <c r="D178" s="113" t="s">
        <v>2719</v>
      </c>
      <c r="E178" s="112" t="s">
        <v>831</v>
      </c>
      <c r="F178" s="112" t="str">
        <f>VLOOKUP(E178,Lookup!$A$1:$B$68,2,FALSE)</f>
        <v>Emergency Flow / ED</v>
      </c>
      <c r="G178" s="113" t="s">
        <v>2720</v>
      </c>
      <c r="H178" s="113"/>
      <c r="I178" s="115">
        <v>45484</v>
      </c>
      <c r="J178" s="115">
        <v>45484</v>
      </c>
      <c r="K178" s="113" t="s">
        <v>4754</v>
      </c>
      <c r="L178" s="113" t="s">
        <v>6459</v>
      </c>
      <c r="M178" s="113" t="s">
        <v>6460</v>
      </c>
      <c r="N178" s="113" t="s">
        <v>192</v>
      </c>
      <c r="O178" s="113" t="s">
        <v>235</v>
      </c>
      <c r="P178" s="113" t="s">
        <v>194</v>
      </c>
      <c r="Q178" s="120" t="s">
        <v>104</v>
      </c>
      <c r="R178" s="117" t="s">
        <v>91</v>
      </c>
      <c r="S178" s="113"/>
      <c r="T178" s="113" t="s">
        <v>3095</v>
      </c>
      <c r="U178" s="113"/>
      <c r="V178" s="113"/>
      <c r="W178" s="113"/>
      <c r="X178" s="115"/>
    </row>
    <row r="179" spans="1:24" ht="255" hidden="1" x14ac:dyDescent="0.25">
      <c r="A179" s="113">
        <v>59292</v>
      </c>
      <c r="B179" s="114" t="s">
        <v>183</v>
      </c>
      <c r="C179" s="113" t="s">
        <v>125</v>
      </c>
      <c r="D179" s="113" t="s">
        <v>2709</v>
      </c>
      <c r="E179" s="112" t="s">
        <v>122</v>
      </c>
      <c r="F179" s="112" t="str">
        <f>VLOOKUP(E179,Lookup!$A$1:$B$68,2,FALSE)</f>
        <v>Integrated Surgery</v>
      </c>
      <c r="G179" s="113" t="s">
        <v>2736</v>
      </c>
      <c r="H179" s="113" t="s">
        <v>6948</v>
      </c>
      <c r="I179" s="115">
        <v>45485</v>
      </c>
      <c r="J179" s="115">
        <v>45484</v>
      </c>
      <c r="K179" s="113" t="s">
        <v>4777</v>
      </c>
      <c r="L179" s="113" t="s">
        <v>6478</v>
      </c>
      <c r="M179" s="113" t="s">
        <v>6479</v>
      </c>
      <c r="N179" s="113" t="s">
        <v>4942</v>
      </c>
      <c r="O179" s="113" t="s">
        <v>360</v>
      </c>
      <c r="P179" s="113" t="s">
        <v>486</v>
      </c>
      <c r="Q179" s="116" t="s">
        <v>91</v>
      </c>
      <c r="R179" s="117" t="s">
        <v>91</v>
      </c>
      <c r="S179" s="119" t="s">
        <v>99</v>
      </c>
      <c r="T179" s="113" t="s">
        <v>6480</v>
      </c>
      <c r="U179" s="113" t="s">
        <v>6481</v>
      </c>
      <c r="V179" s="113"/>
      <c r="W179" s="113" t="s">
        <v>289</v>
      </c>
      <c r="X179" s="115"/>
    </row>
    <row r="180" spans="1:24" ht="240" hidden="1" x14ac:dyDescent="0.25">
      <c r="A180" s="113">
        <v>59207</v>
      </c>
      <c r="B180" s="114" t="s">
        <v>92</v>
      </c>
      <c r="C180" s="113" t="s">
        <v>86</v>
      </c>
      <c r="D180" s="113" t="s">
        <v>2811</v>
      </c>
      <c r="E180" s="112" t="s">
        <v>204</v>
      </c>
      <c r="F180" s="112" t="str">
        <f>VLOOKUP(E180,Lookup!$A$1:$B$68,2,FALSE)</f>
        <v>Medicine</v>
      </c>
      <c r="G180" s="113" t="s">
        <v>2812</v>
      </c>
      <c r="H180" s="113"/>
      <c r="I180" s="115">
        <v>45484</v>
      </c>
      <c r="J180" s="115">
        <v>45484</v>
      </c>
      <c r="K180" s="113" t="s">
        <v>5470</v>
      </c>
      <c r="L180" s="113" t="s">
        <v>6491</v>
      </c>
      <c r="M180" s="113" t="s">
        <v>6492</v>
      </c>
      <c r="N180" s="113" t="s">
        <v>135</v>
      </c>
      <c r="O180" s="113" t="s">
        <v>136</v>
      </c>
      <c r="P180" s="113" t="s">
        <v>203</v>
      </c>
      <c r="Q180" s="121" t="s">
        <v>99</v>
      </c>
      <c r="R180" s="122" t="s">
        <v>99</v>
      </c>
      <c r="S180" s="113"/>
      <c r="T180" s="113" t="s">
        <v>3095</v>
      </c>
      <c r="U180" s="113"/>
      <c r="V180" s="113"/>
      <c r="W180" s="113"/>
      <c r="X180" s="115"/>
    </row>
    <row r="181" spans="1:24" ht="210" hidden="1" x14ac:dyDescent="0.25">
      <c r="A181" s="113">
        <v>59256</v>
      </c>
      <c r="B181" s="114" t="s">
        <v>85</v>
      </c>
      <c r="C181" s="113" t="s">
        <v>86</v>
      </c>
      <c r="D181" s="113" t="s">
        <v>2719</v>
      </c>
      <c r="E181" s="112" t="s">
        <v>831</v>
      </c>
      <c r="F181" s="112" t="str">
        <f>VLOOKUP(E181,Lookup!$A$1:$B$68,2,FALSE)</f>
        <v>Emergency Flow / ED</v>
      </c>
      <c r="G181" s="113" t="s">
        <v>2720</v>
      </c>
      <c r="H181" s="113" t="s">
        <v>6949</v>
      </c>
      <c r="I181" s="115">
        <v>45484</v>
      </c>
      <c r="J181" s="115">
        <v>45484</v>
      </c>
      <c r="K181" s="113" t="s">
        <v>4760</v>
      </c>
      <c r="L181" s="113" t="s">
        <v>6436</v>
      </c>
      <c r="M181" s="113" t="s">
        <v>6437</v>
      </c>
      <c r="N181" s="113" t="s">
        <v>210</v>
      </c>
      <c r="O181" s="113" t="s">
        <v>211</v>
      </c>
      <c r="P181" s="113" t="s">
        <v>6438</v>
      </c>
      <c r="Q181" s="120" t="s">
        <v>104</v>
      </c>
      <c r="R181" s="123" t="s">
        <v>104</v>
      </c>
      <c r="S181" s="113"/>
      <c r="T181" s="113" t="s">
        <v>6439</v>
      </c>
      <c r="U181" s="113"/>
      <c r="V181" s="113"/>
      <c r="W181" s="113"/>
      <c r="X181" s="115"/>
    </row>
    <row r="182" spans="1:24" ht="60" hidden="1" x14ac:dyDescent="0.25">
      <c r="A182" s="113">
        <v>59236</v>
      </c>
      <c r="B182" s="114" t="s">
        <v>92</v>
      </c>
      <c r="C182" s="113" t="s">
        <v>86</v>
      </c>
      <c r="D182" s="113" t="s">
        <v>2856</v>
      </c>
      <c r="E182" s="112" t="s">
        <v>106</v>
      </c>
      <c r="F182" s="112" t="str">
        <f>VLOOKUP(E182,Lookup!$A$1:$B$68,2,FALSE)</f>
        <v>Integrated Surgery</v>
      </c>
      <c r="G182" s="113" t="s">
        <v>2734</v>
      </c>
      <c r="H182" s="113"/>
      <c r="I182" s="115">
        <v>45484</v>
      </c>
      <c r="J182" s="115">
        <v>45484</v>
      </c>
      <c r="K182" s="113"/>
      <c r="L182" s="113" t="s">
        <v>6440</v>
      </c>
      <c r="M182" s="113" t="s">
        <v>6441</v>
      </c>
      <c r="N182" s="113" t="s">
        <v>729</v>
      </c>
      <c r="O182" s="113" t="s">
        <v>6442</v>
      </c>
      <c r="P182" s="113" t="s">
        <v>6443</v>
      </c>
      <c r="Q182" s="120" t="s">
        <v>104</v>
      </c>
      <c r="R182" s="117" t="s">
        <v>91</v>
      </c>
      <c r="S182" s="113"/>
      <c r="T182" s="113" t="s">
        <v>6444</v>
      </c>
      <c r="U182" s="113"/>
      <c r="V182" s="113"/>
      <c r="W182" s="113"/>
      <c r="X182" s="115"/>
    </row>
    <row r="183" spans="1:24" ht="409.5" hidden="1" x14ac:dyDescent="0.25">
      <c r="A183" s="113">
        <v>59522</v>
      </c>
      <c r="B183" s="114" t="s">
        <v>92</v>
      </c>
      <c r="C183" s="113" t="s">
        <v>86</v>
      </c>
      <c r="D183" s="113" t="s">
        <v>2719</v>
      </c>
      <c r="E183" s="112" t="s">
        <v>831</v>
      </c>
      <c r="F183" s="112" t="str">
        <f>VLOOKUP(E183,Lookup!$A$1:$B$68,2,FALSE)</f>
        <v>Emergency Flow / ED</v>
      </c>
      <c r="G183" s="113" t="s">
        <v>2720</v>
      </c>
      <c r="H183" s="113" t="s">
        <v>6950</v>
      </c>
      <c r="I183" s="115">
        <v>45489</v>
      </c>
      <c r="J183" s="115">
        <v>45484</v>
      </c>
      <c r="K183" s="113" t="s">
        <v>4761</v>
      </c>
      <c r="L183" s="113" t="s">
        <v>6493</v>
      </c>
      <c r="M183" s="113" t="s">
        <v>6494</v>
      </c>
      <c r="N183" s="113" t="s">
        <v>96</v>
      </c>
      <c r="O183" s="113" t="s">
        <v>515</v>
      </c>
      <c r="P183" s="113" t="s">
        <v>6495</v>
      </c>
      <c r="Q183" s="121" t="s">
        <v>99</v>
      </c>
      <c r="R183" s="117" t="s">
        <v>91</v>
      </c>
      <c r="S183" s="113"/>
      <c r="T183" s="113" t="s">
        <v>3095</v>
      </c>
      <c r="U183" s="113"/>
      <c r="V183" s="113"/>
      <c r="W183" s="113"/>
      <c r="X183" s="115"/>
    </row>
    <row r="184" spans="1:24" ht="105" hidden="1" x14ac:dyDescent="0.25">
      <c r="A184" s="113">
        <v>59428</v>
      </c>
      <c r="B184" s="124" t="s">
        <v>1895</v>
      </c>
      <c r="C184" s="113" t="s">
        <v>86</v>
      </c>
      <c r="D184" s="113" t="s">
        <v>2709</v>
      </c>
      <c r="E184" s="112" t="s">
        <v>122</v>
      </c>
      <c r="F184" s="112" t="str">
        <f>VLOOKUP(E184,Lookup!$A$1:$B$68,2,FALSE)</f>
        <v>Integrated Surgery</v>
      </c>
      <c r="G184" s="113" t="s">
        <v>4855</v>
      </c>
      <c r="H184" s="113"/>
      <c r="I184" s="115">
        <v>45487</v>
      </c>
      <c r="J184" s="115">
        <v>45484</v>
      </c>
      <c r="K184" s="113" t="s">
        <v>4755</v>
      </c>
      <c r="L184" s="113" t="s">
        <v>6445</v>
      </c>
      <c r="M184" s="113" t="s">
        <v>6446</v>
      </c>
      <c r="N184" s="113" t="s">
        <v>88</v>
      </c>
      <c r="O184" s="113" t="s">
        <v>158</v>
      </c>
      <c r="P184" s="113" t="s">
        <v>157</v>
      </c>
      <c r="Q184" s="116" t="s">
        <v>91</v>
      </c>
      <c r="R184" s="113"/>
      <c r="S184" s="113"/>
      <c r="T184" s="113"/>
      <c r="U184" s="113"/>
      <c r="V184" s="113"/>
      <c r="W184" s="113"/>
      <c r="X184" s="115"/>
    </row>
    <row r="185" spans="1:24" ht="409.5" x14ac:dyDescent="0.25">
      <c r="A185" s="113">
        <v>59273</v>
      </c>
      <c r="B185" s="124" t="s">
        <v>1895</v>
      </c>
      <c r="C185" s="113" t="s">
        <v>86</v>
      </c>
      <c r="D185" s="113" t="s">
        <v>2826</v>
      </c>
      <c r="E185" s="112" t="s">
        <v>268</v>
      </c>
      <c r="F185" s="112" t="str">
        <f>VLOOKUP(E185,Lookup!$A$1:$B$68,2,FALSE)</f>
        <v>Specialist Surgery</v>
      </c>
      <c r="G185" s="113" t="s">
        <v>3168</v>
      </c>
      <c r="H185" s="113"/>
      <c r="I185" s="115">
        <v>45484</v>
      </c>
      <c r="J185" s="115">
        <v>45484</v>
      </c>
      <c r="K185" s="113"/>
      <c r="L185" s="113" t="s">
        <v>6489</v>
      </c>
      <c r="M185" s="113" t="s">
        <v>6490</v>
      </c>
      <c r="N185" s="113" t="s">
        <v>153</v>
      </c>
      <c r="O185" s="113" t="s">
        <v>154</v>
      </c>
      <c r="P185" s="113" t="s">
        <v>1572</v>
      </c>
      <c r="Q185" s="121" t="s">
        <v>99</v>
      </c>
      <c r="R185" s="113"/>
      <c r="S185" s="113"/>
      <c r="T185" s="113"/>
      <c r="U185" s="113"/>
      <c r="V185" s="113"/>
      <c r="W185" s="113"/>
      <c r="X185" s="115"/>
    </row>
    <row r="186" spans="1:24" ht="240" hidden="1" x14ac:dyDescent="0.25">
      <c r="A186" s="113">
        <v>59402</v>
      </c>
      <c r="B186" s="114" t="s">
        <v>92</v>
      </c>
      <c r="C186" s="113" t="s">
        <v>155</v>
      </c>
      <c r="D186" s="113" t="s">
        <v>2719</v>
      </c>
      <c r="E186" s="112" t="s">
        <v>831</v>
      </c>
      <c r="F186" s="112" t="str">
        <f>VLOOKUP(E186,Lookup!$A$1:$B$68,2,FALSE)</f>
        <v>Emergency Flow / ED</v>
      </c>
      <c r="G186" s="113" t="s">
        <v>2720</v>
      </c>
      <c r="H186" s="113" t="s">
        <v>6951</v>
      </c>
      <c r="I186" s="115">
        <v>45487</v>
      </c>
      <c r="J186" s="115">
        <v>45484</v>
      </c>
      <c r="K186" s="113" t="s">
        <v>4784</v>
      </c>
      <c r="L186" s="113" t="s">
        <v>6434</v>
      </c>
      <c r="M186" s="113" t="s">
        <v>6435</v>
      </c>
      <c r="N186" s="113" t="s">
        <v>192</v>
      </c>
      <c r="O186" s="113" t="s">
        <v>193</v>
      </c>
      <c r="P186" s="113" t="s">
        <v>653</v>
      </c>
      <c r="Q186" s="116" t="s">
        <v>91</v>
      </c>
      <c r="R186" s="117" t="s">
        <v>91</v>
      </c>
      <c r="S186" s="113"/>
      <c r="T186" s="113" t="s">
        <v>3095</v>
      </c>
      <c r="U186" s="113"/>
      <c r="V186" s="113"/>
      <c r="W186" s="113"/>
      <c r="X186" s="115"/>
    </row>
    <row r="187" spans="1:24" ht="90" hidden="1" x14ac:dyDescent="0.25">
      <c r="A187" s="113">
        <v>59217</v>
      </c>
      <c r="B187" s="114" t="s">
        <v>92</v>
      </c>
      <c r="C187" s="113" t="s">
        <v>86</v>
      </c>
      <c r="D187" s="113" t="s">
        <v>2710</v>
      </c>
      <c r="E187" s="112" t="s">
        <v>126</v>
      </c>
      <c r="F187" s="112" t="str">
        <f>VLOOKUP(E187,Lookup!$A$1:$B$68,2,FALSE)</f>
        <v>Emergency Flow / ED</v>
      </c>
      <c r="G187" s="113" t="s">
        <v>2844</v>
      </c>
      <c r="H187" s="113" t="s">
        <v>6952</v>
      </c>
      <c r="I187" s="115">
        <v>45484</v>
      </c>
      <c r="J187" s="115">
        <v>45484</v>
      </c>
      <c r="K187" s="113" t="s">
        <v>5513</v>
      </c>
      <c r="L187" s="113" t="s">
        <v>6496</v>
      </c>
      <c r="M187" s="113" t="s">
        <v>6497</v>
      </c>
      <c r="N187" s="113" t="s">
        <v>88</v>
      </c>
      <c r="O187" s="113" t="s">
        <v>4909</v>
      </c>
      <c r="P187" s="113" t="s">
        <v>4908</v>
      </c>
      <c r="Q187" s="116" t="s">
        <v>91</v>
      </c>
      <c r="R187" s="117" t="s">
        <v>91</v>
      </c>
      <c r="S187" s="113"/>
      <c r="T187" s="113" t="s">
        <v>3095</v>
      </c>
      <c r="U187" s="113"/>
      <c r="V187" s="113"/>
      <c r="W187" s="113"/>
      <c r="X187" s="115"/>
    </row>
    <row r="188" spans="1:24" ht="90" hidden="1" x14ac:dyDescent="0.25">
      <c r="A188" s="113">
        <v>59208</v>
      </c>
      <c r="B188" s="114" t="s">
        <v>92</v>
      </c>
      <c r="C188" s="113" t="s">
        <v>155</v>
      </c>
      <c r="D188" s="113" t="s">
        <v>2719</v>
      </c>
      <c r="E188" s="112" t="s">
        <v>831</v>
      </c>
      <c r="F188" s="112" t="str">
        <f>VLOOKUP(E188,Lookup!$A$1:$B$68,2,FALSE)</f>
        <v>Emergency Flow / ED</v>
      </c>
      <c r="G188" s="113" t="s">
        <v>2720</v>
      </c>
      <c r="H188" s="113" t="s">
        <v>6953</v>
      </c>
      <c r="I188" s="115">
        <v>45484</v>
      </c>
      <c r="J188" s="115">
        <v>45484</v>
      </c>
      <c r="K188" s="113" t="s">
        <v>4784</v>
      </c>
      <c r="L188" s="113" t="s">
        <v>6447</v>
      </c>
      <c r="M188" s="113" t="s">
        <v>6448</v>
      </c>
      <c r="N188" s="113" t="s">
        <v>192</v>
      </c>
      <c r="O188" s="113" t="s">
        <v>193</v>
      </c>
      <c r="P188" s="113" t="s">
        <v>653</v>
      </c>
      <c r="Q188" s="116" t="s">
        <v>91</v>
      </c>
      <c r="R188" s="117" t="s">
        <v>91</v>
      </c>
      <c r="S188" s="113"/>
      <c r="T188" s="113" t="s">
        <v>3095</v>
      </c>
      <c r="U188" s="113"/>
      <c r="V188" s="113"/>
      <c r="W188" s="113"/>
      <c r="X188" s="115"/>
    </row>
    <row r="189" spans="1:24" ht="165" hidden="1" x14ac:dyDescent="0.25">
      <c r="A189" s="113">
        <v>59231</v>
      </c>
      <c r="B189" s="114" t="s">
        <v>183</v>
      </c>
      <c r="C189" s="113" t="s">
        <v>86</v>
      </c>
      <c r="D189" s="113" t="s">
        <v>2856</v>
      </c>
      <c r="E189" s="112" t="s">
        <v>106</v>
      </c>
      <c r="F189" s="112" t="str">
        <f>VLOOKUP(E189,Lookup!$A$1:$B$68,2,FALSE)</f>
        <v>Integrated Surgery</v>
      </c>
      <c r="G189" s="113" t="s">
        <v>2734</v>
      </c>
      <c r="H189" s="113"/>
      <c r="I189" s="115">
        <v>45484</v>
      </c>
      <c r="J189" s="115">
        <v>45484</v>
      </c>
      <c r="K189" s="113"/>
      <c r="L189" s="113" t="s">
        <v>6449</v>
      </c>
      <c r="M189" s="113" t="s">
        <v>6450</v>
      </c>
      <c r="N189" s="113" t="s">
        <v>729</v>
      </c>
      <c r="O189" s="113" t="s">
        <v>6451</v>
      </c>
      <c r="P189" s="113" t="s">
        <v>6452</v>
      </c>
      <c r="Q189" s="120" t="s">
        <v>104</v>
      </c>
      <c r="R189" s="122" t="s">
        <v>99</v>
      </c>
      <c r="S189" s="119" t="s">
        <v>99</v>
      </c>
      <c r="T189" s="113" t="s">
        <v>6453</v>
      </c>
      <c r="U189" s="113" t="s">
        <v>6454</v>
      </c>
      <c r="V189" s="113"/>
      <c r="W189" s="113" t="s">
        <v>6455</v>
      </c>
      <c r="X189" s="115"/>
    </row>
    <row r="190" spans="1:24" ht="135" hidden="1" x14ac:dyDescent="0.25">
      <c r="A190" s="113">
        <v>59324</v>
      </c>
      <c r="B190" s="124" t="s">
        <v>1895</v>
      </c>
      <c r="C190" s="113" t="s">
        <v>86</v>
      </c>
      <c r="D190" s="113" t="s">
        <v>2730</v>
      </c>
      <c r="E190" s="112" t="s">
        <v>861</v>
      </c>
      <c r="F190" s="112" t="str">
        <f>VLOOKUP(E190,Lookup!$A$1:$B$68,2,FALSE)</f>
        <v>Radiology</v>
      </c>
      <c r="G190" s="113" t="s">
        <v>2815</v>
      </c>
      <c r="H190" s="113" t="s">
        <v>1258</v>
      </c>
      <c r="I190" s="115">
        <v>45485</v>
      </c>
      <c r="J190" s="115">
        <v>45485</v>
      </c>
      <c r="K190" s="113" t="s">
        <v>4805</v>
      </c>
      <c r="L190" s="113" t="s">
        <v>6518</v>
      </c>
      <c r="M190" s="113" t="s">
        <v>6519</v>
      </c>
      <c r="N190" s="113" t="s">
        <v>107</v>
      </c>
      <c r="O190" s="113" t="s">
        <v>108</v>
      </c>
      <c r="P190" s="113" t="s">
        <v>170</v>
      </c>
      <c r="Q190" s="121" t="s">
        <v>99</v>
      </c>
      <c r="R190" s="113"/>
      <c r="S190" s="113"/>
      <c r="T190" s="113"/>
      <c r="U190" s="113"/>
      <c r="V190" s="113"/>
      <c r="W190" s="113"/>
      <c r="X190" s="115"/>
    </row>
    <row r="191" spans="1:24" ht="90" hidden="1" x14ac:dyDescent="0.25">
      <c r="A191" s="113">
        <v>59328</v>
      </c>
      <c r="B191" s="114" t="s">
        <v>92</v>
      </c>
      <c r="C191" s="113" t="s">
        <v>86</v>
      </c>
      <c r="D191" s="113" t="s">
        <v>2718</v>
      </c>
      <c r="E191" s="112" t="s">
        <v>130</v>
      </c>
      <c r="F191" s="112" t="str">
        <f>VLOOKUP(E191,Lookup!$A$1:$B$68,2,FALSE)</f>
        <v>Medicine</v>
      </c>
      <c r="G191" s="113" t="s">
        <v>2711</v>
      </c>
      <c r="H191" s="113"/>
      <c r="I191" s="115">
        <v>45485</v>
      </c>
      <c r="J191" s="115">
        <v>45485</v>
      </c>
      <c r="K191" s="113" t="s">
        <v>5723</v>
      </c>
      <c r="L191" s="113" t="s">
        <v>6516</v>
      </c>
      <c r="M191" s="113" t="s">
        <v>6517</v>
      </c>
      <c r="N191" s="113" t="s">
        <v>88</v>
      </c>
      <c r="O191" s="113" t="s">
        <v>90</v>
      </c>
      <c r="P191" s="113" t="s">
        <v>89</v>
      </c>
      <c r="Q191" s="116" t="s">
        <v>91</v>
      </c>
      <c r="R191" s="117" t="s">
        <v>91</v>
      </c>
      <c r="S191" s="113"/>
      <c r="T191" s="113" t="s">
        <v>3095</v>
      </c>
      <c r="U191" s="113"/>
      <c r="V191" s="113"/>
      <c r="W191" s="113"/>
      <c r="X191" s="115"/>
    </row>
    <row r="192" spans="1:24" ht="120" hidden="1" x14ac:dyDescent="0.25">
      <c r="A192" s="113">
        <v>59332</v>
      </c>
      <c r="B192" s="114" t="s">
        <v>92</v>
      </c>
      <c r="C192" s="113" t="s">
        <v>86</v>
      </c>
      <c r="D192" s="113" t="s">
        <v>2718</v>
      </c>
      <c r="E192" s="112" t="s">
        <v>130</v>
      </c>
      <c r="F192" s="112" t="str">
        <f>VLOOKUP(E192,Lookup!$A$1:$B$68,2,FALSE)</f>
        <v>Medicine</v>
      </c>
      <c r="G192" s="113" t="s">
        <v>2711</v>
      </c>
      <c r="H192" s="113"/>
      <c r="I192" s="115">
        <v>45485</v>
      </c>
      <c r="J192" s="115">
        <v>45485</v>
      </c>
      <c r="K192" s="113" t="s">
        <v>5344</v>
      </c>
      <c r="L192" s="113" t="s">
        <v>6509</v>
      </c>
      <c r="M192" s="113" t="s">
        <v>6510</v>
      </c>
      <c r="N192" s="113" t="s">
        <v>88</v>
      </c>
      <c r="O192" s="113" t="s">
        <v>90</v>
      </c>
      <c r="P192" s="113" t="s">
        <v>89</v>
      </c>
      <c r="Q192" s="116" t="s">
        <v>91</v>
      </c>
      <c r="R192" s="117" t="s">
        <v>91</v>
      </c>
      <c r="S192" s="113"/>
      <c r="T192" s="113" t="s">
        <v>3095</v>
      </c>
      <c r="U192" s="113"/>
      <c r="V192" s="113"/>
      <c r="W192" s="113"/>
      <c r="X192" s="115"/>
    </row>
    <row r="193" spans="1:24" ht="409.5" hidden="1" x14ac:dyDescent="0.25">
      <c r="A193" s="113">
        <v>59479</v>
      </c>
      <c r="B193" s="124" t="s">
        <v>1895</v>
      </c>
      <c r="C193" s="113" t="s">
        <v>86</v>
      </c>
      <c r="D193" s="113" t="s">
        <v>2823</v>
      </c>
      <c r="E193" s="112" t="s">
        <v>1989</v>
      </c>
      <c r="F193" s="112" t="str">
        <f>VLOOKUP(E193,Lookup!$A$1:$B$68,2,FALSE)</f>
        <v>Pathology</v>
      </c>
      <c r="G193" s="113" t="s">
        <v>2814</v>
      </c>
      <c r="H193" s="113" t="s">
        <v>6954</v>
      </c>
      <c r="I193" s="115">
        <v>45488</v>
      </c>
      <c r="J193" s="115">
        <v>45485</v>
      </c>
      <c r="K193" s="113" t="s">
        <v>4975</v>
      </c>
      <c r="L193" s="113" t="s">
        <v>6529</v>
      </c>
      <c r="M193" s="113" t="s">
        <v>6530</v>
      </c>
      <c r="N193" s="113" t="s">
        <v>96</v>
      </c>
      <c r="O193" s="113" t="s">
        <v>736</v>
      </c>
      <c r="P193" s="113" t="s">
        <v>996</v>
      </c>
      <c r="Q193" s="120" t="s">
        <v>104</v>
      </c>
      <c r="R193" s="113"/>
      <c r="S193" s="113"/>
      <c r="T193" s="113"/>
      <c r="U193" s="113"/>
      <c r="V193" s="113"/>
      <c r="W193" s="113"/>
      <c r="X193" s="115"/>
    </row>
    <row r="194" spans="1:24" ht="285" hidden="1" x14ac:dyDescent="0.25">
      <c r="A194" s="113">
        <v>59345</v>
      </c>
      <c r="B194" s="114" t="s">
        <v>183</v>
      </c>
      <c r="C194" s="113" t="s">
        <v>86</v>
      </c>
      <c r="D194" s="113" t="s">
        <v>2709</v>
      </c>
      <c r="E194" s="112" t="s">
        <v>122</v>
      </c>
      <c r="F194" s="112" t="str">
        <f>VLOOKUP(E194,Lookup!$A$1:$B$68,2,FALSE)</f>
        <v>Integrated Surgery</v>
      </c>
      <c r="G194" s="113" t="s">
        <v>2713</v>
      </c>
      <c r="H194" s="113" t="s">
        <v>6955</v>
      </c>
      <c r="I194" s="115">
        <v>45485</v>
      </c>
      <c r="J194" s="115">
        <v>45485</v>
      </c>
      <c r="K194" s="113" t="s">
        <v>4843</v>
      </c>
      <c r="L194" s="113" t="s">
        <v>6511</v>
      </c>
      <c r="M194" s="113" t="s">
        <v>6512</v>
      </c>
      <c r="N194" s="113" t="s">
        <v>135</v>
      </c>
      <c r="O194" s="113" t="s">
        <v>136</v>
      </c>
      <c r="P194" s="113" t="s">
        <v>439</v>
      </c>
      <c r="Q194" s="121" t="s">
        <v>99</v>
      </c>
      <c r="R194" s="122" t="s">
        <v>99</v>
      </c>
      <c r="S194" s="119" t="s">
        <v>99</v>
      </c>
      <c r="T194" s="113" t="s">
        <v>6513</v>
      </c>
      <c r="U194" s="113" t="s">
        <v>6514</v>
      </c>
      <c r="V194" s="113"/>
      <c r="W194" s="113" t="s">
        <v>6515</v>
      </c>
      <c r="X194" s="115"/>
    </row>
    <row r="195" spans="1:24" ht="315" hidden="1" x14ac:dyDescent="0.25">
      <c r="A195" s="113">
        <v>59334</v>
      </c>
      <c r="B195" s="114" t="s">
        <v>92</v>
      </c>
      <c r="C195" s="113" t="s">
        <v>86</v>
      </c>
      <c r="D195" s="113" t="s">
        <v>2710</v>
      </c>
      <c r="E195" s="112" t="s">
        <v>126</v>
      </c>
      <c r="F195" s="112" t="str">
        <f>VLOOKUP(E195,Lookup!$A$1:$B$68,2,FALSE)</f>
        <v>Emergency Flow / ED</v>
      </c>
      <c r="G195" s="113" t="s">
        <v>2732</v>
      </c>
      <c r="H195" s="113" t="s">
        <v>159</v>
      </c>
      <c r="I195" s="115">
        <v>45485</v>
      </c>
      <c r="J195" s="115">
        <v>45485</v>
      </c>
      <c r="K195" s="113" t="s">
        <v>4763</v>
      </c>
      <c r="L195" s="113" t="s">
        <v>6507</v>
      </c>
      <c r="M195" s="113" t="s">
        <v>6508</v>
      </c>
      <c r="N195" s="113" t="s">
        <v>150</v>
      </c>
      <c r="O195" s="113" t="s">
        <v>231</v>
      </c>
      <c r="P195" s="113" t="s">
        <v>202</v>
      </c>
      <c r="Q195" s="116" t="s">
        <v>91</v>
      </c>
      <c r="R195" s="117" t="s">
        <v>91</v>
      </c>
      <c r="S195" s="113"/>
      <c r="T195" s="113" t="s">
        <v>3095</v>
      </c>
      <c r="U195" s="113"/>
      <c r="V195" s="113"/>
      <c r="W195" s="113"/>
      <c r="X195" s="115"/>
    </row>
    <row r="196" spans="1:24" ht="135" hidden="1" x14ac:dyDescent="0.25">
      <c r="A196" s="113">
        <v>59282</v>
      </c>
      <c r="B196" s="114" t="s">
        <v>92</v>
      </c>
      <c r="C196" s="113" t="s">
        <v>86</v>
      </c>
      <c r="D196" s="113" t="s">
        <v>2746</v>
      </c>
      <c r="E196" s="112" t="s">
        <v>110</v>
      </c>
      <c r="F196" s="112" t="str">
        <f>VLOOKUP(E196,Lookup!$A$1:$B$68,2,FALSE)</f>
        <v>Medicine</v>
      </c>
      <c r="G196" s="113" t="s">
        <v>2707</v>
      </c>
      <c r="H196" s="113" t="s">
        <v>6956</v>
      </c>
      <c r="I196" s="115">
        <v>45485</v>
      </c>
      <c r="J196" s="115">
        <v>45485</v>
      </c>
      <c r="K196" s="113" t="s">
        <v>5013</v>
      </c>
      <c r="L196" s="113" t="s">
        <v>6498</v>
      </c>
      <c r="M196" s="113" t="s">
        <v>6499</v>
      </c>
      <c r="N196" s="113" t="s">
        <v>135</v>
      </c>
      <c r="O196" s="113" t="s">
        <v>136</v>
      </c>
      <c r="P196" s="113" t="s">
        <v>339</v>
      </c>
      <c r="Q196" s="120" t="s">
        <v>104</v>
      </c>
      <c r="R196" s="117" t="s">
        <v>91</v>
      </c>
      <c r="S196" s="113"/>
      <c r="T196" s="113" t="s">
        <v>3034</v>
      </c>
      <c r="U196" s="113"/>
      <c r="V196" s="113"/>
      <c r="W196" s="113"/>
      <c r="X196" s="115"/>
    </row>
    <row r="197" spans="1:24" ht="150" x14ac:dyDescent="0.25">
      <c r="A197" s="113">
        <v>59305</v>
      </c>
      <c r="B197" s="114" t="s">
        <v>92</v>
      </c>
      <c r="C197" s="113" t="s">
        <v>86</v>
      </c>
      <c r="D197" s="113" t="s">
        <v>2819</v>
      </c>
      <c r="E197" s="112" t="s">
        <v>245</v>
      </c>
      <c r="F197" s="112" t="str">
        <f>VLOOKUP(E197,Lookup!$A$1:$B$68,2,FALSE)</f>
        <v>Specialist Surgery</v>
      </c>
      <c r="G197" s="113" t="s">
        <v>4200</v>
      </c>
      <c r="H197" s="113"/>
      <c r="I197" s="115">
        <v>45485</v>
      </c>
      <c r="J197" s="115">
        <v>45485</v>
      </c>
      <c r="K197" s="113"/>
      <c r="L197" s="113" t="s">
        <v>6503</v>
      </c>
      <c r="M197" s="113" t="s">
        <v>6504</v>
      </c>
      <c r="N197" s="113" t="s">
        <v>115</v>
      </c>
      <c r="O197" s="113" t="s">
        <v>6505</v>
      </c>
      <c r="P197" s="113" t="s">
        <v>6506</v>
      </c>
      <c r="Q197" s="116" t="s">
        <v>91</v>
      </c>
      <c r="R197" s="117" t="s">
        <v>91</v>
      </c>
      <c r="S197" s="113"/>
      <c r="T197" s="113" t="s">
        <v>3330</v>
      </c>
      <c r="U197" s="113"/>
      <c r="V197" s="113"/>
      <c r="W197" s="113"/>
      <c r="X197" s="115"/>
    </row>
    <row r="198" spans="1:24" ht="150" x14ac:dyDescent="0.25">
      <c r="A198" s="113">
        <v>59325</v>
      </c>
      <c r="B198" s="124" t="s">
        <v>1895</v>
      </c>
      <c r="C198" s="113" t="s">
        <v>86</v>
      </c>
      <c r="D198" s="113" t="s">
        <v>2721</v>
      </c>
      <c r="E198" s="112" t="s">
        <v>100</v>
      </c>
      <c r="F198" s="112" t="str">
        <f>VLOOKUP(E198,Lookup!$A$1:$B$68,2,FALSE)</f>
        <v>Specialist Surgery</v>
      </c>
      <c r="G198" s="113" t="s">
        <v>2875</v>
      </c>
      <c r="H198" s="113" t="s">
        <v>6957</v>
      </c>
      <c r="I198" s="115">
        <v>45485</v>
      </c>
      <c r="J198" s="115">
        <v>45485</v>
      </c>
      <c r="K198" s="113" t="s">
        <v>4775</v>
      </c>
      <c r="L198" s="113" t="s">
        <v>6500</v>
      </c>
      <c r="M198" s="113" t="s">
        <v>6501</v>
      </c>
      <c r="N198" s="113" t="s">
        <v>139</v>
      </c>
      <c r="O198" s="113" t="s">
        <v>143</v>
      </c>
      <c r="P198" s="113" t="s">
        <v>269</v>
      </c>
      <c r="Q198" s="116" t="s">
        <v>91</v>
      </c>
      <c r="R198" s="113"/>
      <c r="S198" s="113"/>
      <c r="T198" s="113"/>
      <c r="U198" s="113"/>
      <c r="V198" s="113"/>
      <c r="W198" s="113"/>
      <c r="X198" s="115"/>
    </row>
    <row r="199" spans="1:24" ht="105" hidden="1" x14ac:dyDescent="0.25">
      <c r="A199" s="113">
        <v>59336</v>
      </c>
      <c r="B199" s="114" t="s">
        <v>92</v>
      </c>
      <c r="C199" s="113" t="s">
        <v>86</v>
      </c>
      <c r="D199" s="113" t="s">
        <v>2710</v>
      </c>
      <c r="E199" s="112" t="s">
        <v>126</v>
      </c>
      <c r="F199" s="112" t="str">
        <f>VLOOKUP(E199,Lookup!$A$1:$B$68,2,FALSE)</f>
        <v>Emergency Flow / ED</v>
      </c>
      <c r="G199" s="113" t="s">
        <v>2844</v>
      </c>
      <c r="H199" s="113" t="s">
        <v>1172</v>
      </c>
      <c r="I199" s="115">
        <v>45485</v>
      </c>
      <c r="J199" s="115">
        <v>45485</v>
      </c>
      <c r="K199" s="113"/>
      <c r="L199" s="113" t="s">
        <v>6527</v>
      </c>
      <c r="M199" s="113" t="s">
        <v>6528</v>
      </c>
      <c r="N199" s="113" t="s">
        <v>135</v>
      </c>
      <c r="O199" s="113" t="s">
        <v>136</v>
      </c>
      <c r="P199" s="113" t="s">
        <v>439</v>
      </c>
      <c r="Q199" s="116" t="s">
        <v>91</v>
      </c>
      <c r="R199" s="117" t="s">
        <v>91</v>
      </c>
      <c r="S199" s="113"/>
      <c r="T199" s="113" t="s">
        <v>3095</v>
      </c>
      <c r="U199" s="113"/>
      <c r="V199" s="113"/>
      <c r="W199" s="113"/>
      <c r="X199" s="115"/>
    </row>
    <row r="200" spans="1:24" ht="240" hidden="1" x14ac:dyDescent="0.25">
      <c r="A200" s="113">
        <v>59323</v>
      </c>
      <c r="B200" s="114" t="s">
        <v>92</v>
      </c>
      <c r="C200" s="113" t="s">
        <v>86</v>
      </c>
      <c r="D200" s="113" t="s">
        <v>2719</v>
      </c>
      <c r="E200" s="112" t="s">
        <v>831</v>
      </c>
      <c r="F200" s="112" t="str">
        <f>VLOOKUP(E200,Lookup!$A$1:$B$68,2,FALSE)</f>
        <v>Emergency Flow / ED</v>
      </c>
      <c r="G200" s="113" t="s">
        <v>2720</v>
      </c>
      <c r="H200" s="113" t="s">
        <v>6951</v>
      </c>
      <c r="I200" s="115">
        <v>45485</v>
      </c>
      <c r="J200" s="115">
        <v>45485</v>
      </c>
      <c r="K200" s="113" t="s">
        <v>4752</v>
      </c>
      <c r="L200" s="113" t="s">
        <v>6536</v>
      </c>
      <c r="M200" s="113" t="s">
        <v>6537</v>
      </c>
      <c r="N200" s="113" t="s">
        <v>131</v>
      </c>
      <c r="O200" s="113" t="s">
        <v>132</v>
      </c>
      <c r="P200" s="113" t="s">
        <v>133</v>
      </c>
      <c r="Q200" s="121" t="s">
        <v>99</v>
      </c>
      <c r="R200" s="122" t="s">
        <v>99</v>
      </c>
      <c r="S200" s="113"/>
      <c r="T200" s="113" t="s">
        <v>3095</v>
      </c>
      <c r="U200" s="113"/>
      <c r="V200" s="113"/>
      <c r="W200" s="113"/>
      <c r="X200" s="115"/>
    </row>
    <row r="201" spans="1:24" ht="150" hidden="1" x14ac:dyDescent="0.25">
      <c r="A201" s="113">
        <v>59446</v>
      </c>
      <c r="B201" s="114" t="s">
        <v>92</v>
      </c>
      <c r="C201" s="113" t="s">
        <v>86</v>
      </c>
      <c r="D201" s="113" t="s">
        <v>2811</v>
      </c>
      <c r="E201" s="112" t="s">
        <v>204</v>
      </c>
      <c r="F201" s="112" t="str">
        <f>VLOOKUP(E201,Lookup!$A$1:$B$68,2,FALSE)</f>
        <v>Medicine</v>
      </c>
      <c r="G201" s="113" t="s">
        <v>2812</v>
      </c>
      <c r="H201" s="113"/>
      <c r="I201" s="115">
        <v>45488</v>
      </c>
      <c r="J201" s="115">
        <v>45485</v>
      </c>
      <c r="K201" s="113" t="s">
        <v>4755</v>
      </c>
      <c r="L201" s="113" t="s">
        <v>6538</v>
      </c>
      <c r="M201" s="113" t="s">
        <v>3007</v>
      </c>
      <c r="N201" s="113" t="s">
        <v>127</v>
      </c>
      <c r="O201" s="113" t="s">
        <v>145</v>
      </c>
      <c r="P201" s="113" t="s">
        <v>149</v>
      </c>
      <c r="Q201" s="116" t="s">
        <v>91</v>
      </c>
      <c r="R201" s="117" t="s">
        <v>91</v>
      </c>
      <c r="S201" s="113"/>
      <c r="T201" s="113" t="s">
        <v>6539</v>
      </c>
      <c r="U201" s="113"/>
      <c r="V201" s="113"/>
      <c r="W201" s="113"/>
      <c r="X201" s="115"/>
    </row>
    <row r="202" spans="1:24" ht="180" x14ac:dyDescent="0.25">
      <c r="A202" s="113">
        <v>59300</v>
      </c>
      <c r="B202" s="114" t="s">
        <v>183</v>
      </c>
      <c r="C202" s="113" t="s">
        <v>86</v>
      </c>
      <c r="D202" s="113" t="s">
        <v>2819</v>
      </c>
      <c r="E202" s="112" t="s">
        <v>245</v>
      </c>
      <c r="F202" s="112" t="str">
        <f>VLOOKUP(E202,Lookup!$A$1:$B$68,2,FALSE)</f>
        <v>Specialist Surgery</v>
      </c>
      <c r="G202" s="113" t="s">
        <v>2846</v>
      </c>
      <c r="H202" s="113"/>
      <c r="I202" s="115">
        <v>45485</v>
      </c>
      <c r="J202" s="115">
        <v>45485</v>
      </c>
      <c r="K202" s="113"/>
      <c r="L202" s="113" t="s">
        <v>6531</v>
      </c>
      <c r="M202" s="113" t="s">
        <v>6532</v>
      </c>
      <c r="N202" s="113" t="s">
        <v>88</v>
      </c>
      <c r="O202" s="113" t="s">
        <v>4909</v>
      </c>
      <c r="P202" s="113" t="s">
        <v>4908</v>
      </c>
      <c r="Q202" s="116" t="s">
        <v>91</v>
      </c>
      <c r="R202" s="117" t="s">
        <v>91</v>
      </c>
      <c r="S202" s="118" t="s">
        <v>91</v>
      </c>
      <c r="T202" s="113" t="s">
        <v>6533</v>
      </c>
      <c r="U202" s="113" t="s">
        <v>6534</v>
      </c>
      <c r="V202" s="113"/>
      <c r="W202" s="113" t="s">
        <v>6535</v>
      </c>
      <c r="X202" s="115"/>
    </row>
    <row r="203" spans="1:24" ht="90" hidden="1" x14ac:dyDescent="0.25">
      <c r="A203" s="113">
        <v>59330</v>
      </c>
      <c r="B203" s="114" t="s">
        <v>92</v>
      </c>
      <c r="C203" s="113" t="s">
        <v>86</v>
      </c>
      <c r="D203" s="113" t="s">
        <v>2718</v>
      </c>
      <c r="E203" s="112" t="s">
        <v>130</v>
      </c>
      <c r="F203" s="112" t="str">
        <f>VLOOKUP(E203,Lookup!$A$1:$B$68,2,FALSE)</f>
        <v>Medicine</v>
      </c>
      <c r="G203" s="113" t="s">
        <v>2711</v>
      </c>
      <c r="H203" s="113"/>
      <c r="I203" s="115">
        <v>45485</v>
      </c>
      <c r="J203" s="115">
        <v>45485</v>
      </c>
      <c r="K203" s="113" t="s">
        <v>5746</v>
      </c>
      <c r="L203" s="113" t="s">
        <v>6520</v>
      </c>
      <c r="M203" s="113" t="s">
        <v>6521</v>
      </c>
      <c r="N203" s="113" t="s">
        <v>88</v>
      </c>
      <c r="O203" s="113" t="s">
        <v>90</v>
      </c>
      <c r="P203" s="113" t="s">
        <v>190</v>
      </c>
      <c r="Q203" s="116" t="s">
        <v>91</v>
      </c>
      <c r="R203" s="117" t="s">
        <v>91</v>
      </c>
      <c r="S203" s="113"/>
      <c r="T203" s="113" t="s">
        <v>3095</v>
      </c>
      <c r="U203" s="113"/>
      <c r="V203" s="113"/>
      <c r="W203" s="113"/>
      <c r="X203" s="115"/>
    </row>
    <row r="204" spans="1:24" ht="409.5" hidden="1" x14ac:dyDescent="0.25">
      <c r="A204" s="113">
        <v>59444</v>
      </c>
      <c r="B204" s="114" t="s">
        <v>92</v>
      </c>
      <c r="C204" s="113" t="s">
        <v>86</v>
      </c>
      <c r="D204" s="113" t="s">
        <v>2856</v>
      </c>
      <c r="E204" s="112" t="s">
        <v>106</v>
      </c>
      <c r="F204" s="112" t="str">
        <f>VLOOKUP(E204,Lookup!$A$1:$B$68,2,FALSE)</f>
        <v>Integrated Surgery</v>
      </c>
      <c r="G204" s="113" t="s">
        <v>2949</v>
      </c>
      <c r="H204" s="113" t="s">
        <v>6958</v>
      </c>
      <c r="I204" s="115">
        <v>45488</v>
      </c>
      <c r="J204" s="115">
        <v>45485</v>
      </c>
      <c r="K204" s="113" t="s">
        <v>4762</v>
      </c>
      <c r="L204" s="113" t="s">
        <v>6524</v>
      </c>
      <c r="M204" s="113" t="s">
        <v>6525</v>
      </c>
      <c r="N204" s="113" t="s">
        <v>1197</v>
      </c>
      <c r="O204" s="113" t="s">
        <v>1198</v>
      </c>
      <c r="P204" s="113" t="s">
        <v>98</v>
      </c>
      <c r="Q204" s="120" t="s">
        <v>104</v>
      </c>
      <c r="R204" s="122" t="s">
        <v>99</v>
      </c>
      <c r="S204" s="113"/>
      <c r="T204" s="113" t="s">
        <v>6526</v>
      </c>
      <c r="U204" s="113"/>
      <c r="V204" s="113"/>
      <c r="W204" s="113"/>
      <c r="X204" s="115"/>
    </row>
    <row r="205" spans="1:24" ht="225" hidden="1" x14ac:dyDescent="0.25">
      <c r="A205" s="113">
        <v>59321</v>
      </c>
      <c r="B205" s="124" t="s">
        <v>1895</v>
      </c>
      <c r="C205" s="113" t="s">
        <v>86</v>
      </c>
      <c r="D205" s="113" t="s">
        <v>2730</v>
      </c>
      <c r="E205" s="112" t="s">
        <v>861</v>
      </c>
      <c r="F205" s="112" t="str">
        <f>VLOOKUP(E205,Lookup!$A$1:$B$68,2,FALSE)</f>
        <v>Radiology</v>
      </c>
      <c r="G205" s="113" t="s">
        <v>2815</v>
      </c>
      <c r="H205" s="113" t="s">
        <v>1258</v>
      </c>
      <c r="I205" s="115">
        <v>45485</v>
      </c>
      <c r="J205" s="115">
        <v>45485</v>
      </c>
      <c r="K205" s="113" t="s">
        <v>4881</v>
      </c>
      <c r="L205" s="113" t="s">
        <v>6522</v>
      </c>
      <c r="M205" s="113" t="s">
        <v>6523</v>
      </c>
      <c r="N205" s="113" t="s">
        <v>107</v>
      </c>
      <c r="O205" s="113" t="s">
        <v>108</v>
      </c>
      <c r="P205" s="113" t="s">
        <v>170</v>
      </c>
      <c r="Q205" s="121" t="s">
        <v>99</v>
      </c>
      <c r="R205" s="113"/>
      <c r="S205" s="113"/>
      <c r="T205" s="113"/>
      <c r="U205" s="113"/>
      <c r="V205" s="113"/>
      <c r="W205" s="113"/>
      <c r="X205" s="115"/>
    </row>
    <row r="206" spans="1:24" ht="375" hidden="1" x14ac:dyDescent="0.25">
      <c r="A206" s="113">
        <v>59301</v>
      </c>
      <c r="B206" s="125" t="s">
        <v>18</v>
      </c>
      <c r="C206" s="113" t="s">
        <v>86</v>
      </c>
      <c r="D206" s="113" t="s">
        <v>2737</v>
      </c>
      <c r="E206" s="112" t="s">
        <v>230</v>
      </c>
      <c r="F206" s="112" t="str">
        <f>VLOOKUP(E206,Lookup!$A$1:$B$68,2,FALSE)</f>
        <v>Medicine</v>
      </c>
      <c r="G206" s="113" t="s">
        <v>2738</v>
      </c>
      <c r="H206" s="113" t="s">
        <v>6959</v>
      </c>
      <c r="I206" s="115">
        <v>45485</v>
      </c>
      <c r="J206" s="115">
        <v>45485</v>
      </c>
      <c r="K206" s="113"/>
      <c r="L206" s="113" t="s">
        <v>6960</v>
      </c>
      <c r="M206" s="113" t="s">
        <v>6961</v>
      </c>
      <c r="N206" s="113" t="s">
        <v>135</v>
      </c>
      <c r="O206" s="113" t="s">
        <v>205</v>
      </c>
      <c r="P206" s="113" t="s">
        <v>206</v>
      </c>
      <c r="Q206" s="120" t="s">
        <v>104</v>
      </c>
      <c r="R206" s="117" t="s">
        <v>91</v>
      </c>
      <c r="S206" s="118" t="s">
        <v>91</v>
      </c>
      <c r="T206" s="113" t="s">
        <v>6962</v>
      </c>
      <c r="U206" s="113" t="s">
        <v>6962</v>
      </c>
      <c r="V206" s="113"/>
      <c r="W206" s="113" t="s">
        <v>6963</v>
      </c>
      <c r="X206" s="115">
        <v>45487</v>
      </c>
    </row>
    <row r="207" spans="1:24" ht="285" hidden="1" x14ac:dyDescent="0.25">
      <c r="A207" s="113">
        <v>59613</v>
      </c>
      <c r="B207" s="124" t="s">
        <v>1895</v>
      </c>
      <c r="C207" s="113" t="s">
        <v>86</v>
      </c>
      <c r="D207" s="113" t="s">
        <v>5108</v>
      </c>
      <c r="E207" s="112" t="s">
        <v>1896</v>
      </c>
      <c r="F207" s="112" t="str">
        <f>VLOOKUP(E207,Lookup!$A$1:$B$68,2,FALSE)</f>
        <v>Data Quality</v>
      </c>
      <c r="G207" s="113" t="s">
        <v>5821</v>
      </c>
      <c r="H207" s="113" t="s">
        <v>6964</v>
      </c>
      <c r="I207" s="115">
        <v>45490</v>
      </c>
      <c r="J207" s="115">
        <v>45485</v>
      </c>
      <c r="K207" s="113" t="s">
        <v>4824</v>
      </c>
      <c r="L207" s="113" t="s">
        <v>6965</v>
      </c>
      <c r="M207" s="113" t="s">
        <v>6966</v>
      </c>
      <c r="N207" s="113" t="s">
        <v>107</v>
      </c>
      <c r="O207" s="113" t="s">
        <v>305</v>
      </c>
      <c r="P207" s="113" t="s">
        <v>6967</v>
      </c>
      <c r="Q207" s="121" t="s">
        <v>99</v>
      </c>
      <c r="R207" s="113"/>
      <c r="S207" s="113"/>
      <c r="T207" s="113"/>
      <c r="U207" s="113"/>
      <c r="V207" s="113"/>
      <c r="W207" s="113"/>
      <c r="X207" s="115"/>
    </row>
    <row r="208" spans="1:24" ht="405" hidden="1" x14ac:dyDescent="0.25">
      <c r="A208" s="113">
        <v>59358</v>
      </c>
      <c r="B208" s="114" t="s">
        <v>85</v>
      </c>
      <c r="C208" s="113" t="s">
        <v>155</v>
      </c>
      <c r="D208" s="113" t="s">
        <v>2723</v>
      </c>
      <c r="E208" s="112" t="s">
        <v>36</v>
      </c>
      <c r="F208" s="112" t="str">
        <f>VLOOKUP(E208,Lookup!$A$1:$B$68,2,FALSE)</f>
        <v>Emergency Flow / ED</v>
      </c>
      <c r="G208" s="113" t="s">
        <v>2724</v>
      </c>
      <c r="H208" s="113" t="s">
        <v>6968</v>
      </c>
      <c r="I208" s="115">
        <v>45486</v>
      </c>
      <c r="J208" s="115">
        <v>45486</v>
      </c>
      <c r="K208" s="113" t="s">
        <v>4753</v>
      </c>
      <c r="L208" s="113" t="s">
        <v>6556</v>
      </c>
      <c r="M208" s="113" t="s">
        <v>6557</v>
      </c>
      <c r="N208" s="113" t="s">
        <v>192</v>
      </c>
      <c r="O208" s="113" t="s">
        <v>193</v>
      </c>
      <c r="P208" s="113" t="s">
        <v>194</v>
      </c>
      <c r="Q208" s="120" t="s">
        <v>104</v>
      </c>
      <c r="R208" s="123" t="s">
        <v>104</v>
      </c>
      <c r="S208" s="113"/>
      <c r="T208" s="113"/>
      <c r="U208" s="113"/>
      <c r="V208" s="113"/>
      <c r="W208" s="113"/>
      <c r="X208" s="115"/>
    </row>
    <row r="209" spans="1:24" ht="409.5" hidden="1" x14ac:dyDescent="0.25">
      <c r="A209" s="113">
        <v>59370</v>
      </c>
      <c r="B209" s="114" t="s">
        <v>92</v>
      </c>
      <c r="C209" s="113" t="s">
        <v>86</v>
      </c>
      <c r="D209" s="113" t="s">
        <v>2719</v>
      </c>
      <c r="E209" s="112" t="s">
        <v>831</v>
      </c>
      <c r="F209" s="112" t="str">
        <f>VLOOKUP(E209,Lookup!$A$1:$B$68,2,FALSE)</f>
        <v>Emergency Flow / ED</v>
      </c>
      <c r="G209" s="113" t="s">
        <v>2720</v>
      </c>
      <c r="H209" s="113" t="s">
        <v>6969</v>
      </c>
      <c r="I209" s="115">
        <v>45486</v>
      </c>
      <c r="J209" s="115">
        <v>45486</v>
      </c>
      <c r="K209" s="113" t="s">
        <v>4845</v>
      </c>
      <c r="L209" s="113" t="s">
        <v>6558</v>
      </c>
      <c r="M209" s="113" t="s">
        <v>6559</v>
      </c>
      <c r="N209" s="113" t="s">
        <v>153</v>
      </c>
      <c r="O209" s="113" t="s">
        <v>154</v>
      </c>
      <c r="P209" s="113" t="s">
        <v>6560</v>
      </c>
      <c r="Q209" s="121" t="s">
        <v>99</v>
      </c>
      <c r="R209" s="122" t="s">
        <v>99</v>
      </c>
      <c r="S209" s="113"/>
      <c r="T209" s="113" t="s">
        <v>6561</v>
      </c>
      <c r="U209" s="113"/>
      <c r="V209" s="113"/>
      <c r="W209" s="113"/>
      <c r="X209" s="115"/>
    </row>
    <row r="210" spans="1:24" ht="75" x14ac:dyDescent="0.25">
      <c r="A210" s="113">
        <v>59375</v>
      </c>
      <c r="B210" s="114" t="s">
        <v>92</v>
      </c>
      <c r="C210" s="113" t="s">
        <v>86</v>
      </c>
      <c r="D210" s="113" t="s">
        <v>2721</v>
      </c>
      <c r="E210" s="112" t="s">
        <v>100</v>
      </c>
      <c r="F210" s="112" t="str">
        <f>VLOOKUP(E210,Lookup!$A$1:$B$68,2,FALSE)</f>
        <v>Specialist Surgery</v>
      </c>
      <c r="G210" s="113" t="s">
        <v>2722</v>
      </c>
      <c r="H210" s="113" t="s">
        <v>6970</v>
      </c>
      <c r="I210" s="115">
        <v>45486</v>
      </c>
      <c r="J210" s="115">
        <v>45486</v>
      </c>
      <c r="K210" s="113"/>
      <c r="L210" s="113" t="s">
        <v>6552</v>
      </c>
      <c r="M210" s="113" t="s">
        <v>6553</v>
      </c>
      <c r="N210" s="113" t="s">
        <v>88</v>
      </c>
      <c r="O210" s="113" t="s">
        <v>4909</v>
      </c>
      <c r="P210" s="113" t="s">
        <v>4908</v>
      </c>
      <c r="Q210" s="120" t="s">
        <v>104</v>
      </c>
      <c r="R210" s="117" t="s">
        <v>91</v>
      </c>
      <c r="S210" s="113"/>
      <c r="T210" s="113" t="s">
        <v>6315</v>
      </c>
      <c r="U210" s="113"/>
      <c r="V210" s="113"/>
      <c r="W210" s="113"/>
      <c r="X210" s="115"/>
    </row>
    <row r="211" spans="1:24" ht="135" hidden="1" x14ac:dyDescent="0.25">
      <c r="A211" s="113">
        <v>59389</v>
      </c>
      <c r="B211" s="125" t="s">
        <v>18</v>
      </c>
      <c r="C211" s="113" t="s">
        <v>86</v>
      </c>
      <c r="D211" s="113" t="s">
        <v>2723</v>
      </c>
      <c r="E211" s="112" t="s">
        <v>36</v>
      </c>
      <c r="F211" s="112" t="str">
        <f>VLOOKUP(E211,Lookup!$A$1:$B$68,2,FALSE)</f>
        <v>Emergency Flow / ED</v>
      </c>
      <c r="G211" s="113" t="s">
        <v>2724</v>
      </c>
      <c r="H211" s="113"/>
      <c r="I211" s="115">
        <v>45487</v>
      </c>
      <c r="J211" s="115">
        <v>45486</v>
      </c>
      <c r="K211" s="113" t="s">
        <v>5335</v>
      </c>
      <c r="L211" s="113" t="s">
        <v>6971</v>
      </c>
      <c r="M211" s="113" t="s">
        <v>6972</v>
      </c>
      <c r="N211" s="113" t="s">
        <v>135</v>
      </c>
      <c r="O211" s="113" t="s">
        <v>205</v>
      </c>
      <c r="P211" s="113" t="s">
        <v>206</v>
      </c>
      <c r="Q211" s="116" t="s">
        <v>91</v>
      </c>
      <c r="R211" s="117" t="s">
        <v>91</v>
      </c>
      <c r="S211" s="118" t="s">
        <v>91</v>
      </c>
      <c r="T211" s="113" t="s">
        <v>6973</v>
      </c>
      <c r="U211" s="113" t="s">
        <v>6974</v>
      </c>
      <c r="V211" s="113"/>
      <c r="W211" s="113" t="s">
        <v>523</v>
      </c>
      <c r="X211" s="115">
        <v>45487</v>
      </c>
    </row>
    <row r="212" spans="1:24" ht="390" hidden="1" x14ac:dyDescent="0.25">
      <c r="A212" s="113">
        <v>59386</v>
      </c>
      <c r="B212" s="114" t="s">
        <v>85</v>
      </c>
      <c r="C212" s="113" t="s">
        <v>125</v>
      </c>
      <c r="D212" s="113" t="s">
        <v>2894</v>
      </c>
      <c r="E212" s="112" t="s">
        <v>528</v>
      </c>
      <c r="F212" s="112" t="str">
        <f>VLOOKUP(E212,Lookup!$A$1:$B$68,2,FALSE)</f>
        <v>Integrated Surgery</v>
      </c>
      <c r="G212" s="113" t="s">
        <v>2857</v>
      </c>
      <c r="H212" s="113"/>
      <c r="I212" s="115">
        <v>45487</v>
      </c>
      <c r="J212" s="115">
        <v>45486</v>
      </c>
      <c r="K212" s="113" t="s">
        <v>6549</v>
      </c>
      <c r="L212" s="113" t="s">
        <v>6550</v>
      </c>
      <c r="M212" s="113" t="s">
        <v>6551</v>
      </c>
      <c r="N212" s="113" t="s">
        <v>131</v>
      </c>
      <c r="O212" s="113" t="s">
        <v>132</v>
      </c>
      <c r="P212" s="113" t="s">
        <v>489</v>
      </c>
      <c r="Q212" s="120" t="s">
        <v>104</v>
      </c>
      <c r="R212" s="113"/>
      <c r="S212" s="113"/>
      <c r="T212" s="113"/>
      <c r="U212" s="113"/>
      <c r="V212" s="113"/>
      <c r="W212" s="113"/>
      <c r="X212" s="115"/>
    </row>
    <row r="213" spans="1:24" ht="180" hidden="1" x14ac:dyDescent="0.25">
      <c r="A213" s="113">
        <v>59376</v>
      </c>
      <c r="B213" s="114" t="s">
        <v>92</v>
      </c>
      <c r="C213" s="113" t="s">
        <v>86</v>
      </c>
      <c r="D213" s="113" t="s">
        <v>2719</v>
      </c>
      <c r="E213" s="112" t="s">
        <v>831</v>
      </c>
      <c r="F213" s="112" t="str">
        <f>VLOOKUP(E213,Lookup!$A$1:$B$68,2,FALSE)</f>
        <v>Emergency Flow / ED</v>
      </c>
      <c r="G213" s="113" t="s">
        <v>2720</v>
      </c>
      <c r="H213" s="113" t="s">
        <v>6975</v>
      </c>
      <c r="I213" s="115">
        <v>45486</v>
      </c>
      <c r="J213" s="115">
        <v>45486</v>
      </c>
      <c r="K213" s="113" t="s">
        <v>4827</v>
      </c>
      <c r="L213" s="113" t="s">
        <v>6562</v>
      </c>
      <c r="M213" s="113" t="s">
        <v>6563</v>
      </c>
      <c r="N213" s="113" t="s">
        <v>135</v>
      </c>
      <c r="O213" s="113" t="s">
        <v>136</v>
      </c>
      <c r="P213" s="113" t="s">
        <v>339</v>
      </c>
      <c r="Q213" s="116" t="s">
        <v>91</v>
      </c>
      <c r="R213" s="117" t="s">
        <v>91</v>
      </c>
      <c r="S213" s="113"/>
      <c r="T213" s="113" t="s">
        <v>3095</v>
      </c>
      <c r="U213" s="113"/>
      <c r="V213" s="113"/>
      <c r="W213" s="113"/>
      <c r="X213" s="115"/>
    </row>
    <row r="214" spans="1:24" ht="90" hidden="1" x14ac:dyDescent="0.25">
      <c r="A214" s="113">
        <v>59373</v>
      </c>
      <c r="B214" s="114" t="s">
        <v>92</v>
      </c>
      <c r="C214" s="113" t="s">
        <v>86</v>
      </c>
      <c r="D214" s="113" t="s">
        <v>2746</v>
      </c>
      <c r="E214" s="112" t="s">
        <v>110</v>
      </c>
      <c r="F214" s="112" t="str">
        <f>VLOOKUP(E214,Lookup!$A$1:$B$68,2,FALSE)</f>
        <v>Medicine</v>
      </c>
      <c r="G214" s="113" t="s">
        <v>2707</v>
      </c>
      <c r="H214" s="113"/>
      <c r="I214" s="115">
        <v>45486</v>
      </c>
      <c r="J214" s="115">
        <v>45486</v>
      </c>
      <c r="K214" s="113"/>
      <c r="L214" s="113" t="s">
        <v>6540</v>
      </c>
      <c r="M214" s="113" t="s">
        <v>6541</v>
      </c>
      <c r="N214" s="113" t="s">
        <v>88</v>
      </c>
      <c r="O214" s="113" t="s">
        <v>158</v>
      </c>
      <c r="P214" s="113" t="s">
        <v>4936</v>
      </c>
      <c r="Q214" s="116" t="s">
        <v>91</v>
      </c>
      <c r="R214" s="117" t="s">
        <v>91</v>
      </c>
      <c r="S214" s="113"/>
      <c r="T214" s="113" t="s">
        <v>3095</v>
      </c>
      <c r="U214" s="113"/>
      <c r="V214" s="113"/>
      <c r="W214" s="113"/>
      <c r="X214" s="115"/>
    </row>
    <row r="215" spans="1:24" ht="180" hidden="1" x14ac:dyDescent="0.25">
      <c r="A215" s="113">
        <v>59385</v>
      </c>
      <c r="B215" s="114" t="s">
        <v>92</v>
      </c>
      <c r="C215" s="113" t="s">
        <v>155</v>
      </c>
      <c r="D215" s="113" t="s">
        <v>2718</v>
      </c>
      <c r="E215" s="112" t="s">
        <v>130</v>
      </c>
      <c r="F215" s="112" t="str">
        <f>VLOOKUP(E215,Lookup!$A$1:$B$68,2,FALSE)</f>
        <v>Medicine</v>
      </c>
      <c r="G215" s="113" t="s">
        <v>2815</v>
      </c>
      <c r="H215" s="113" t="s">
        <v>6976</v>
      </c>
      <c r="I215" s="115">
        <v>45486</v>
      </c>
      <c r="J215" s="115">
        <v>45486</v>
      </c>
      <c r="K215" s="113" t="s">
        <v>4783</v>
      </c>
      <c r="L215" s="113" t="s">
        <v>6554</v>
      </c>
      <c r="M215" s="113" t="s">
        <v>6555</v>
      </c>
      <c r="N215" s="113" t="s">
        <v>131</v>
      </c>
      <c r="O215" s="113" t="s">
        <v>132</v>
      </c>
      <c r="P215" s="113" t="s">
        <v>1834</v>
      </c>
      <c r="Q215" s="121" t="s">
        <v>99</v>
      </c>
      <c r="R215" s="122" t="s">
        <v>99</v>
      </c>
      <c r="S215" s="113"/>
      <c r="T215" s="113" t="s">
        <v>3095</v>
      </c>
      <c r="U215" s="113"/>
      <c r="V215" s="113"/>
      <c r="W215" s="113"/>
      <c r="X215" s="115"/>
    </row>
    <row r="216" spans="1:24" ht="90" hidden="1" x14ac:dyDescent="0.25">
      <c r="A216" s="113">
        <v>59377</v>
      </c>
      <c r="B216" s="114" t="s">
        <v>92</v>
      </c>
      <c r="C216" s="113" t="s">
        <v>86</v>
      </c>
      <c r="D216" s="113" t="s">
        <v>2710</v>
      </c>
      <c r="E216" s="112" t="s">
        <v>126</v>
      </c>
      <c r="F216" s="112" t="str">
        <f>VLOOKUP(E216,Lookup!$A$1:$B$68,2,FALSE)</f>
        <v>Emergency Flow / ED</v>
      </c>
      <c r="G216" s="113" t="s">
        <v>2844</v>
      </c>
      <c r="H216" s="113"/>
      <c r="I216" s="115">
        <v>45486</v>
      </c>
      <c r="J216" s="115">
        <v>45486</v>
      </c>
      <c r="K216" s="113"/>
      <c r="L216" s="113" t="s">
        <v>6564</v>
      </c>
      <c r="M216" s="113" t="s">
        <v>6565</v>
      </c>
      <c r="N216" s="113" t="s">
        <v>107</v>
      </c>
      <c r="O216" s="113" t="s">
        <v>120</v>
      </c>
      <c r="P216" s="113" t="s">
        <v>121</v>
      </c>
      <c r="Q216" s="121" t="s">
        <v>99</v>
      </c>
      <c r="R216" s="122" t="s">
        <v>99</v>
      </c>
      <c r="S216" s="113"/>
      <c r="T216" s="113" t="s">
        <v>3095</v>
      </c>
      <c r="U216" s="113"/>
      <c r="V216" s="113"/>
      <c r="W216" s="113"/>
      <c r="X216" s="115"/>
    </row>
    <row r="217" spans="1:24" ht="255" hidden="1" x14ac:dyDescent="0.25">
      <c r="A217" s="113">
        <v>59383</v>
      </c>
      <c r="B217" s="114" t="s">
        <v>85</v>
      </c>
      <c r="C217" s="113" t="s">
        <v>86</v>
      </c>
      <c r="D217" s="113" t="s">
        <v>2710</v>
      </c>
      <c r="E217" s="112" t="s">
        <v>126</v>
      </c>
      <c r="F217" s="112" t="str">
        <f>VLOOKUP(E217,Lookup!$A$1:$B$68,2,FALSE)</f>
        <v>Emergency Flow / ED</v>
      </c>
      <c r="G217" s="113" t="s">
        <v>2732</v>
      </c>
      <c r="H217" s="113"/>
      <c r="I217" s="115">
        <v>45486</v>
      </c>
      <c r="J217" s="115">
        <v>45486</v>
      </c>
      <c r="K217" s="113" t="s">
        <v>4779</v>
      </c>
      <c r="L217" s="113" t="s">
        <v>6547</v>
      </c>
      <c r="M217" s="113" t="s">
        <v>6548</v>
      </c>
      <c r="N217" s="113" t="s">
        <v>210</v>
      </c>
      <c r="O217" s="113" t="s">
        <v>893</v>
      </c>
      <c r="P217" s="113" t="s">
        <v>1508</v>
      </c>
      <c r="Q217" s="116" t="s">
        <v>91</v>
      </c>
      <c r="R217" s="117" t="s">
        <v>91</v>
      </c>
      <c r="S217" s="113"/>
      <c r="T217" s="113" t="s">
        <v>3095</v>
      </c>
      <c r="U217" s="113"/>
      <c r="V217" s="113"/>
      <c r="W217" s="113"/>
      <c r="X217" s="115"/>
    </row>
    <row r="218" spans="1:24" ht="195" x14ac:dyDescent="0.25">
      <c r="A218" s="113">
        <v>59380</v>
      </c>
      <c r="B218" s="114" t="s">
        <v>183</v>
      </c>
      <c r="C218" s="113" t="s">
        <v>86</v>
      </c>
      <c r="D218" s="113" t="s">
        <v>2721</v>
      </c>
      <c r="E218" s="112" t="s">
        <v>100</v>
      </c>
      <c r="F218" s="112" t="str">
        <f>VLOOKUP(E218,Lookup!$A$1:$B$68,2,FALSE)</f>
        <v>Specialist Surgery</v>
      </c>
      <c r="G218" s="113" t="s">
        <v>2728</v>
      </c>
      <c r="H218" s="113"/>
      <c r="I218" s="115">
        <v>45486</v>
      </c>
      <c r="J218" s="115">
        <v>45486</v>
      </c>
      <c r="K218" s="113"/>
      <c r="L218" s="113" t="s">
        <v>6542</v>
      </c>
      <c r="M218" s="113" t="s">
        <v>6543</v>
      </c>
      <c r="N218" s="113" t="s">
        <v>88</v>
      </c>
      <c r="O218" s="113" t="s">
        <v>4909</v>
      </c>
      <c r="P218" s="113" t="s">
        <v>4908</v>
      </c>
      <c r="Q218" s="116" t="s">
        <v>91</v>
      </c>
      <c r="R218" s="117" t="s">
        <v>91</v>
      </c>
      <c r="S218" s="118" t="s">
        <v>91</v>
      </c>
      <c r="T218" s="113" t="s">
        <v>6544</v>
      </c>
      <c r="U218" s="113" t="s">
        <v>6545</v>
      </c>
      <c r="V218" s="113"/>
      <c r="W218" s="113" t="s">
        <v>6546</v>
      </c>
      <c r="X218" s="115"/>
    </row>
    <row r="219" spans="1:24" ht="409.5" hidden="1" x14ac:dyDescent="0.25">
      <c r="A219" s="113">
        <v>59403</v>
      </c>
      <c r="B219" s="114" t="s">
        <v>92</v>
      </c>
      <c r="C219" s="113" t="s">
        <v>125</v>
      </c>
      <c r="D219" s="113" t="s">
        <v>2719</v>
      </c>
      <c r="E219" s="112" t="s">
        <v>831</v>
      </c>
      <c r="F219" s="112" t="str">
        <f>VLOOKUP(E219,Lookup!$A$1:$B$68,2,FALSE)</f>
        <v>Emergency Flow / ED</v>
      </c>
      <c r="G219" s="113" t="s">
        <v>2720</v>
      </c>
      <c r="H219" s="113" t="s">
        <v>3474</v>
      </c>
      <c r="I219" s="115">
        <v>45487</v>
      </c>
      <c r="J219" s="115">
        <v>45487</v>
      </c>
      <c r="K219" s="113" t="s">
        <v>5577</v>
      </c>
      <c r="L219" s="113" t="s">
        <v>6574</v>
      </c>
      <c r="M219" s="113" t="s">
        <v>6575</v>
      </c>
      <c r="N219" s="113" t="s">
        <v>4942</v>
      </c>
      <c r="O219" s="113" t="s">
        <v>354</v>
      </c>
      <c r="P219" s="113" t="s">
        <v>355</v>
      </c>
      <c r="Q219" s="120" t="s">
        <v>104</v>
      </c>
      <c r="R219" s="117" t="s">
        <v>91</v>
      </c>
      <c r="S219" s="113"/>
      <c r="T219" s="113" t="s">
        <v>3095</v>
      </c>
      <c r="U219" s="113"/>
      <c r="V219" s="113"/>
      <c r="W219" s="113"/>
      <c r="X219" s="115"/>
    </row>
    <row r="220" spans="1:24" ht="150" hidden="1" x14ac:dyDescent="0.25">
      <c r="A220" s="113">
        <v>59497</v>
      </c>
      <c r="B220" s="124" t="s">
        <v>1895</v>
      </c>
      <c r="C220" s="113" t="s">
        <v>86</v>
      </c>
      <c r="D220" s="113" t="s">
        <v>2709</v>
      </c>
      <c r="E220" s="112" t="s">
        <v>122</v>
      </c>
      <c r="F220" s="112" t="str">
        <f>VLOOKUP(E220,Lookup!$A$1:$B$68,2,FALSE)</f>
        <v>Integrated Surgery</v>
      </c>
      <c r="G220" s="113" t="s">
        <v>4855</v>
      </c>
      <c r="H220" s="113"/>
      <c r="I220" s="115">
        <v>45488</v>
      </c>
      <c r="J220" s="115">
        <v>45487</v>
      </c>
      <c r="K220" s="113"/>
      <c r="L220" s="113" t="s">
        <v>6592</v>
      </c>
      <c r="M220" s="113" t="s">
        <v>6593</v>
      </c>
      <c r="N220" s="113" t="s">
        <v>88</v>
      </c>
      <c r="O220" s="113" t="s">
        <v>229</v>
      </c>
      <c r="P220" s="113" t="s">
        <v>4927</v>
      </c>
      <c r="Q220" s="116" t="s">
        <v>91</v>
      </c>
      <c r="R220" s="113"/>
      <c r="S220" s="113"/>
      <c r="T220" s="113"/>
      <c r="U220" s="113"/>
      <c r="V220" s="113"/>
      <c r="W220" s="113"/>
      <c r="X220" s="115"/>
    </row>
    <row r="221" spans="1:24" ht="409.5" x14ac:dyDescent="0.25">
      <c r="A221" s="113">
        <v>59397</v>
      </c>
      <c r="B221" s="124" t="s">
        <v>1895</v>
      </c>
      <c r="C221" s="113" t="s">
        <v>155</v>
      </c>
      <c r="D221" s="113" t="s">
        <v>2721</v>
      </c>
      <c r="E221" s="112" t="s">
        <v>100</v>
      </c>
      <c r="F221" s="112" t="str">
        <f>VLOOKUP(E221,Lookup!$A$1:$B$68,2,FALSE)</f>
        <v>Specialist Surgery</v>
      </c>
      <c r="G221" s="113" t="s">
        <v>2728</v>
      </c>
      <c r="H221" s="113"/>
      <c r="I221" s="115">
        <v>45487</v>
      </c>
      <c r="J221" s="115">
        <v>45487</v>
      </c>
      <c r="K221" s="113" t="s">
        <v>4840</v>
      </c>
      <c r="L221" s="113" t="s">
        <v>6579</v>
      </c>
      <c r="M221" s="113" t="s">
        <v>6580</v>
      </c>
      <c r="N221" s="113" t="s">
        <v>192</v>
      </c>
      <c r="O221" s="113" t="s">
        <v>383</v>
      </c>
      <c r="P221" s="113" t="s">
        <v>383</v>
      </c>
      <c r="Q221" s="121" t="s">
        <v>99</v>
      </c>
      <c r="R221" s="113"/>
      <c r="S221" s="113"/>
      <c r="T221" s="113"/>
      <c r="U221" s="113"/>
      <c r="V221" s="113"/>
      <c r="W221" s="113"/>
      <c r="X221" s="115"/>
    </row>
    <row r="222" spans="1:24" ht="409.5" hidden="1" x14ac:dyDescent="0.25">
      <c r="A222" s="113">
        <v>59417</v>
      </c>
      <c r="B222" s="114" t="s">
        <v>85</v>
      </c>
      <c r="C222" s="113" t="s">
        <v>86</v>
      </c>
      <c r="D222" s="113" t="s">
        <v>2737</v>
      </c>
      <c r="E222" s="112" t="s">
        <v>230</v>
      </c>
      <c r="F222" s="112" t="str">
        <f>VLOOKUP(E222,Lookup!$A$1:$B$68,2,FALSE)</f>
        <v>Medicine</v>
      </c>
      <c r="G222" s="113" t="s">
        <v>2738</v>
      </c>
      <c r="H222" s="113" t="s">
        <v>6977</v>
      </c>
      <c r="I222" s="115">
        <v>45487</v>
      </c>
      <c r="J222" s="115">
        <v>45487</v>
      </c>
      <c r="K222" s="113" t="s">
        <v>4766</v>
      </c>
      <c r="L222" s="113" t="s">
        <v>6576</v>
      </c>
      <c r="M222" s="113" t="s">
        <v>6577</v>
      </c>
      <c r="N222" s="113" t="s">
        <v>192</v>
      </c>
      <c r="O222" s="113" t="s">
        <v>416</v>
      </c>
      <c r="P222" s="113" t="s">
        <v>667</v>
      </c>
      <c r="Q222" s="126" t="s">
        <v>11</v>
      </c>
      <c r="R222" s="123" t="s">
        <v>104</v>
      </c>
      <c r="S222" s="113"/>
      <c r="T222" s="113" t="s">
        <v>6578</v>
      </c>
      <c r="U222" s="113"/>
      <c r="V222" s="113"/>
      <c r="W222" s="113"/>
      <c r="X222" s="115"/>
    </row>
    <row r="223" spans="1:24" ht="285" hidden="1" x14ac:dyDescent="0.25">
      <c r="A223" s="113">
        <v>59411</v>
      </c>
      <c r="B223" s="124" t="s">
        <v>1895</v>
      </c>
      <c r="C223" s="113" t="s">
        <v>86</v>
      </c>
      <c r="D223" s="113" t="s">
        <v>2709</v>
      </c>
      <c r="E223" s="112" t="s">
        <v>122</v>
      </c>
      <c r="F223" s="112" t="str">
        <f>VLOOKUP(E223,Lookup!$A$1:$B$68,2,FALSE)</f>
        <v>Integrated Surgery</v>
      </c>
      <c r="G223" s="113" t="s">
        <v>4855</v>
      </c>
      <c r="H223" s="113"/>
      <c r="I223" s="115">
        <v>45487</v>
      </c>
      <c r="J223" s="115">
        <v>45487</v>
      </c>
      <c r="K223" s="113" t="s">
        <v>4762</v>
      </c>
      <c r="L223" s="113" t="s">
        <v>6585</v>
      </c>
      <c r="M223" s="113" t="s">
        <v>6586</v>
      </c>
      <c r="N223" s="113" t="s">
        <v>115</v>
      </c>
      <c r="O223" s="113" t="s">
        <v>116</v>
      </c>
      <c r="P223" s="113" t="s">
        <v>98</v>
      </c>
      <c r="Q223" s="116" t="s">
        <v>91</v>
      </c>
      <c r="R223" s="113"/>
      <c r="S223" s="113"/>
      <c r="T223" s="113"/>
      <c r="U223" s="113"/>
      <c r="V223" s="113"/>
      <c r="W223" s="113"/>
      <c r="X223" s="115"/>
    </row>
    <row r="224" spans="1:24" ht="255" hidden="1" x14ac:dyDescent="0.25">
      <c r="A224" s="113">
        <v>59423</v>
      </c>
      <c r="B224" s="114" t="s">
        <v>85</v>
      </c>
      <c r="C224" s="113" t="s">
        <v>86</v>
      </c>
      <c r="D224" s="113" t="s">
        <v>2719</v>
      </c>
      <c r="E224" s="112" t="s">
        <v>831</v>
      </c>
      <c r="F224" s="112" t="str">
        <f>VLOOKUP(E224,Lookup!$A$1:$B$68,2,FALSE)</f>
        <v>Emergency Flow / ED</v>
      </c>
      <c r="G224" s="113" t="s">
        <v>2874</v>
      </c>
      <c r="H224" s="113"/>
      <c r="I224" s="115">
        <v>45487</v>
      </c>
      <c r="J224" s="115">
        <v>45487</v>
      </c>
      <c r="K224" s="113"/>
      <c r="L224" s="113" t="s">
        <v>6572</v>
      </c>
      <c r="M224" s="113" t="s">
        <v>6573</v>
      </c>
      <c r="N224" s="113" t="s">
        <v>210</v>
      </c>
      <c r="O224" s="113" t="s">
        <v>2414</v>
      </c>
      <c r="P224" s="113" t="s">
        <v>4530</v>
      </c>
      <c r="Q224" s="116" t="s">
        <v>91</v>
      </c>
      <c r="R224" s="117" t="s">
        <v>91</v>
      </c>
      <c r="S224" s="113"/>
      <c r="T224" s="113" t="s">
        <v>3095</v>
      </c>
      <c r="U224" s="113"/>
      <c r="V224" s="113"/>
      <c r="W224" s="113"/>
      <c r="X224" s="115"/>
    </row>
    <row r="225" spans="1:24" ht="135" x14ac:dyDescent="0.25">
      <c r="A225" s="113">
        <v>59460</v>
      </c>
      <c r="B225" s="114" t="s">
        <v>92</v>
      </c>
      <c r="C225" s="113" t="s">
        <v>86</v>
      </c>
      <c r="D225" s="113" t="s">
        <v>2714</v>
      </c>
      <c r="E225" s="112" t="s">
        <v>1426</v>
      </c>
      <c r="F225" s="112" t="str">
        <f>VLOOKUP(E225,Lookup!$A$1:$B$68,2,FALSE)</f>
        <v>Specialist Surgery</v>
      </c>
      <c r="G225" s="113" t="s">
        <v>2715</v>
      </c>
      <c r="H225" s="113" t="s">
        <v>1360</v>
      </c>
      <c r="I225" s="115">
        <v>45488</v>
      </c>
      <c r="J225" s="115">
        <v>45487</v>
      </c>
      <c r="K225" s="113" t="s">
        <v>4841</v>
      </c>
      <c r="L225" s="113" t="s">
        <v>6570</v>
      </c>
      <c r="M225" s="113" t="s">
        <v>6571</v>
      </c>
      <c r="N225" s="113" t="s">
        <v>210</v>
      </c>
      <c r="O225" s="113" t="s">
        <v>243</v>
      </c>
      <c r="P225" s="113" t="s">
        <v>270</v>
      </c>
      <c r="Q225" s="120" t="s">
        <v>104</v>
      </c>
      <c r="R225" s="117" t="s">
        <v>91</v>
      </c>
      <c r="S225" s="113"/>
      <c r="T225" s="113" t="s">
        <v>3034</v>
      </c>
      <c r="U225" s="113"/>
      <c r="V225" s="113"/>
      <c r="W225" s="113"/>
      <c r="X225" s="115"/>
    </row>
    <row r="226" spans="1:24" ht="90" x14ac:dyDescent="0.25">
      <c r="A226" s="113">
        <v>59394</v>
      </c>
      <c r="B226" s="114" t="s">
        <v>183</v>
      </c>
      <c r="C226" s="113" t="s">
        <v>86</v>
      </c>
      <c r="D226" s="113" t="s">
        <v>2819</v>
      </c>
      <c r="E226" s="112" t="s">
        <v>245</v>
      </c>
      <c r="F226" s="112" t="str">
        <f>VLOOKUP(E226,Lookup!$A$1:$B$68,2,FALSE)</f>
        <v>Specialist Surgery</v>
      </c>
      <c r="G226" s="113" t="s">
        <v>2734</v>
      </c>
      <c r="H226" s="113" t="s">
        <v>6978</v>
      </c>
      <c r="I226" s="115">
        <v>45487</v>
      </c>
      <c r="J226" s="115">
        <v>45487</v>
      </c>
      <c r="K226" s="113" t="s">
        <v>4792</v>
      </c>
      <c r="L226" s="113" t="s">
        <v>6587</v>
      </c>
      <c r="M226" s="113" t="s">
        <v>6588</v>
      </c>
      <c r="N226" s="113" t="s">
        <v>135</v>
      </c>
      <c r="O226" s="113" t="s">
        <v>136</v>
      </c>
      <c r="P226" s="113" t="s">
        <v>339</v>
      </c>
      <c r="Q226" s="116" t="s">
        <v>91</v>
      </c>
      <c r="R226" s="117" t="s">
        <v>91</v>
      </c>
      <c r="S226" s="113"/>
      <c r="T226" s="113" t="s">
        <v>6589</v>
      </c>
      <c r="U226" s="113" t="s">
        <v>6590</v>
      </c>
      <c r="V226" s="113"/>
      <c r="W226" s="113" t="s">
        <v>6591</v>
      </c>
      <c r="X226" s="115"/>
    </row>
    <row r="227" spans="1:24" ht="409.5" hidden="1" x14ac:dyDescent="0.25">
      <c r="A227" s="113">
        <v>59414</v>
      </c>
      <c r="B227" s="125" t="s">
        <v>18</v>
      </c>
      <c r="C227" s="113" t="s">
        <v>86</v>
      </c>
      <c r="D227" s="113" t="s">
        <v>2723</v>
      </c>
      <c r="E227" s="112" t="s">
        <v>36</v>
      </c>
      <c r="F227" s="112" t="str">
        <f>VLOOKUP(E227,Lookup!$A$1:$B$68,2,FALSE)</f>
        <v>Emergency Flow / ED</v>
      </c>
      <c r="G227" s="113" t="s">
        <v>2724</v>
      </c>
      <c r="H227" s="113" t="s">
        <v>6979</v>
      </c>
      <c r="I227" s="115">
        <v>45487</v>
      </c>
      <c r="J227" s="115">
        <v>45487</v>
      </c>
      <c r="K227" s="113"/>
      <c r="L227" s="113" t="s">
        <v>6980</v>
      </c>
      <c r="M227" s="113" t="s">
        <v>6981</v>
      </c>
      <c r="N227" s="113" t="s">
        <v>88</v>
      </c>
      <c r="O227" s="113" t="s">
        <v>158</v>
      </c>
      <c r="P227" s="113" t="s">
        <v>89</v>
      </c>
      <c r="Q227" s="121" t="s">
        <v>99</v>
      </c>
      <c r="R227" s="122" t="s">
        <v>99</v>
      </c>
      <c r="S227" s="119" t="s">
        <v>99</v>
      </c>
      <c r="T227" s="113" t="s">
        <v>6982</v>
      </c>
      <c r="U227" s="113" t="s">
        <v>6983</v>
      </c>
      <c r="V227" s="113"/>
      <c r="W227" s="113" t="s">
        <v>6984</v>
      </c>
      <c r="X227" s="115">
        <v>45487</v>
      </c>
    </row>
    <row r="228" spans="1:24" ht="330" x14ac:dyDescent="0.25">
      <c r="A228" s="113">
        <v>59439</v>
      </c>
      <c r="B228" s="114" t="s">
        <v>92</v>
      </c>
      <c r="C228" s="113" t="s">
        <v>86</v>
      </c>
      <c r="D228" s="113" t="s">
        <v>2714</v>
      </c>
      <c r="E228" s="112" t="s">
        <v>1426</v>
      </c>
      <c r="F228" s="112" t="str">
        <f>VLOOKUP(E228,Lookup!$A$1:$B$68,2,FALSE)</f>
        <v>Specialist Surgery</v>
      </c>
      <c r="G228" s="113" t="s">
        <v>2715</v>
      </c>
      <c r="H228" s="113"/>
      <c r="I228" s="115">
        <v>45488</v>
      </c>
      <c r="J228" s="115">
        <v>45487</v>
      </c>
      <c r="K228" s="113" t="s">
        <v>4782</v>
      </c>
      <c r="L228" s="113" t="s">
        <v>6603</v>
      </c>
      <c r="M228" s="113" t="s">
        <v>6604</v>
      </c>
      <c r="N228" s="113" t="s">
        <v>176</v>
      </c>
      <c r="O228" s="113" t="s">
        <v>177</v>
      </c>
      <c r="P228" s="113" t="s">
        <v>6605</v>
      </c>
      <c r="Q228" s="121" t="s">
        <v>99</v>
      </c>
      <c r="R228" s="122" t="s">
        <v>99</v>
      </c>
      <c r="S228" s="113"/>
      <c r="T228" s="113" t="s">
        <v>6606</v>
      </c>
      <c r="U228" s="113"/>
      <c r="V228" s="113"/>
      <c r="W228" s="113"/>
      <c r="X228" s="115"/>
    </row>
    <row r="229" spans="1:24" ht="210" hidden="1" x14ac:dyDescent="0.25">
      <c r="A229" s="113">
        <v>59416</v>
      </c>
      <c r="B229" s="114" t="s">
        <v>92</v>
      </c>
      <c r="C229" s="113" t="s">
        <v>86</v>
      </c>
      <c r="D229" s="113" t="s">
        <v>2742</v>
      </c>
      <c r="E229" s="112" t="s">
        <v>569</v>
      </c>
      <c r="F229" s="112" t="str">
        <f>VLOOKUP(E229,Lookup!$A$1:$B$68,2,FALSE)</f>
        <v>Medicine</v>
      </c>
      <c r="G229" s="113" t="s">
        <v>2959</v>
      </c>
      <c r="H229" s="113" t="s">
        <v>6985</v>
      </c>
      <c r="I229" s="115">
        <v>45487</v>
      </c>
      <c r="J229" s="115">
        <v>45487</v>
      </c>
      <c r="K229" s="113" t="s">
        <v>4762</v>
      </c>
      <c r="L229" s="113" t="s">
        <v>6568</v>
      </c>
      <c r="M229" s="113" t="s">
        <v>6569</v>
      </c>
      <c r="N229" s="113" t="s">
        <v>4942</v>
      </c>
      <c r="O229" s="113" t="s">
        <v>397</v>
      </c>
      <c r="P229" s="113" t="s">
        <v>398</v>
      </c>
      <c r="Q229" s="116" t="s">
        <v>91</v>
      </c>
      <c r="R229" s="117" t="s">
        <v>91</v>
      </c>
      <c r="S229" s="113"/>
      <c r="T229" s="113" t="s">
        <v>3095</v>
      </c>
      <c r="U229" s="113"/>
      <c r="V229" s="113"/>
      <c r="W229" s="113"/>
      <c r="X229" s="115"/>
    </row>
    <row r="230" spans="1:24" ht="409.5" hidden="1" x14ac:dyDescent="0.25">
      <c r="A230" s="113">
        <v>59399</v>
      </c>
      <c r="B230" s="114" t="s">
        <v>92</v>
      </c>
      <c r="C230" s="113" t="s">
        <v>155</v>
      </c>
      <c r="D230" s="113" t="s">
        <v>2719</v>
      </c>
      <c r="E230" s="112" t="s">
        <v>831</v>
      </c>
      <c r="F230" s="112" t="str">
        <f>VLOOKUP(E230,Lookup!$A$1:$B$68,2,FALSE)</f>
        <v>Emergency Flow / ED</v>
      </c>
      <c r="G230" s="113" t="s">
        <v>2720</v>
      </c>
      <c r="H230" s="113" t="s">
        <v>6986</v>
      </c>
      <c r="I230" s="115">
        <v>45487</v>
      </c>
      <c r="J230" s="115">
        <v>45487</v>
      </c>
      <c r="K230" s="113" t="s">
        <v>5788</v>
      </c>
      <c r="L230" s="113" t="s">
        <v>6601</v>
      </c>
      <c r="M230" s="113" t="s">
        <v>6602</v>
      </c>
      <c r="N230" s="113" t="s">
        <v>192</v>
      </c>
      <c r="O230" s="113" t="s">
        <v>235</v>
      </c>
      <c r="P230" s="113" t="s">
        <v>194</v>
      </c>
      <c r="Q230" s="116" t="s">
        <v>91</v>
      </c>
      <c r="R230" s="117" t="s">
        <v>91</v>
      </c>
      <c r="S230" s="113"/>
      <c r="T230" s="113" t="s">
        <v>3095</v>
      </c>
      <c r="U230" s="113"/>
      <c r="V230" s="113"/>
      <c r="W230" s="113"/>
      <c r="X230" s="115"/>
    </row>
    <row r="231" spans="1:24" ht="150" hidden="1" x14ac:dyDescent="0.25">
      <c r="A231" s="113">
        <v>59395</v>
      </c>
      <c r="B231" s="114" t="s">
        <v>92</v>
      </c>
      <c r="C231" s="113" t="s">
        <v>86</v>
      </c>
      <c r="D231" s="113" t="s">
        <v>2709</v>
      </c>
      <c r="E231" s="112" t="s">
        <v>122</v>
      </c>
      <c r="F231" s="112" t="str">
        <f>VLOOKUP(E231,Lookup!$A$1:$B$68,2,FALSE)</f>
        <v>Integrated Surgery</v>
      </c>
      <c r="G231" s="113" t="s">
        <v>4302</v>
      </c>
      <c r="H231" s="113" t="s">
        <v>3473</v>
      </c>
      <c r="I231" s="115">
        <v>45487</v>
      </c>
      <c r="J231" s="115">
        <v>45487</v>
      </c>
      <c r="K231" s="113" t="s">
        <v>4872</v>
      </c>
      <c r="L231" s="113" t="s">
        <v>6581</v>
      </c>
      <c r="M231" s="113" t="s">
        <v>6582</v>
      </c>
      <c r="N231" s="113" t="s">
        <v>135</v>
      </c>
      <c r="O231" s="113" t="s">
        <v>136</v>
      </c>
      <c r="P231" s="113" t="s">
        <v>141</v>
      </c>
      <c r="Q231" s="116" t="s">
        <v>91</v>
      </c>
      <c r="R231" s="122" t="s">
        <v>99</v>
      </c>
      <c r="S231" s="113"/>
      <c r="T231" s="113" t="s">
        <v>2756</v>
      </c>
      <c r="U231" s="113"/>
      <c r="V231" s="113"/>
      <c r="W231" s="113"/>
      <c r="X231" s="115"/>
    </row>
    <row r="232" spans="1:24" ht="150" hidden="1" x14ac:dyDescent="0.25">
      <c r="A232" s="113">
        <v>59409</v>
      </c>
      <c r="B232" s="114" t="s">
        <v>92</v>
      </c>
      <c r="C232" s="113" t="s">
        <v>86</v>
      </c>
      <c r="D232" s="113" t="s">
        <v>2719</v>
      </c>
      <c r="E232" s="112" t="s">
        <v>831</v>
      </c>
      <c r="F232" s="112" t="str">
        <f>VLOOKUP(E232,Lookup!$A$1:$B$68,2,FALSE)</f>
        <v>Emergency Flow / ED</v>
      </c>
      <c r="G232" s="113" t="s">
        <v>2720</v>
      </c>
      <c r="H232" s="113"/>
      <c r="I232" s="115">
        <v>45487</v>
      </c>
      <c r="J232" s="115">
        <v>45487</v>
      </c>
      <c r="K232" s="113"/>
      <c r="L232" s="113" t="s">
        <v>6583</v>
      </c>
      <c r="M232" s="113" t="s">
        <v>6584</v>
      </c>
      <c r="N232" s="113" t="s">
        <v>88</v>
      </c>
      <c r="O232" s="113" t="s">
        <v>158</v>
      </c>
      <c r="P232" s="113" t="s">
        <v>4936</v>
      </c>
      <c r="Q232" s="116" t="s">
        <v>91</v>
      </c>
      <c r="R232" s="117" t="s">
        <v>91</v>
      </c>
      <c r="S232" s="113"/>
      <c r="T232" s="113" t="s">
        <v>3095</v>
      </c>
      <c r="U232" s="113"/>
      <c r="V232" s="113"/>
      <c r="W232" s="113"/>
      <c r="X232" s="115"/>
    </row>
    <row r="233" spans="1:24" ht="409.5" hidden="1" x14ac:dyDescent="0.25">
      <c r="A233" s="113">
        <v>59390</v>
      </c>
      <c r="B233" s="114" t="s">
        <v>92</v>
      </c>
      <c r="C233" s="113" t="s">
        <v>86</v>
      </c>
      <c r="D233" s="113" t="s">
        <v>2719</v>
      </c>
      <c r="E233" s="112" t="s">
        <v>831</v>
      </c>
      <c r="F233" s="112" t="str">
        <f>VLOOKUP(E233,Lookup!$A$1:$B$68,2,FALSE)</f>
        <v>Emergency Flow / ED</v>
      </c>
      <c r="G233" s="113" t="s">
        <v>2720</v>
      </c>
      <c r="H233" s="113" t="s">
        <v>6987</v>
      </c>
      <c r="I233" s="115">
        <v>45487</v>
      </c>
      <c r="J233" s="115">
        <v>45487</v>
      </c>
      <c r="K233" s="113" t="s">
        <v>4792</v>
      </c>
      <c r="L233" s="113" t="s">
        <v>6594</v>
      </c>
      <c r="M233" s="113" t="s">
        <v>6595</v>
      </c>
      <c r="N233" s="113" t="s">
        <v>135</v>
      </c>
      <c r="O233" s="113" t="s">
        <v>136</v>
      </c>
      <c r="P233" s="113" t="s">
        <v>141</v>
      </c>
      <c r="Q233" s="121" t="s">
        <v>99</v>
      </c>
      <c r="R233" s="122" t="s">
        <v>99</v>
      </c>
      <c r="S233" s="113"/>
      <c r="T233" s="113" t="s">
        <v>3095</v>
      </c>
      <c r="U233" s="113"/>
      <c r="V233" s="113"/>
      <c r="W233" s="113"/>
      <c r="X233" s="115"/>
    </row>
    <row r="234" spans="1:24" ht="375" hidden="1" x14ac:dyDescent="0.25">
      <c r="A234" s="113">
        <v>59407</v>
      </c>
      <c r="B234" s="114" t="s">
        <v>92</v>
      </c>
      <c r="C234" s="113" t="s">
        <v>86</v>
      </c>
      <c r="D234" s="113" t="s">
        <v>2968</v>
      </c>
      <c r="E234" s="112" t="s">
        <v>1896</v>
      </c>
      <c r="F234" s="112" t="str">
        <f>VLOOKUP(E234,Lookup!$A$1:$B$68,2,FALSE)</f>
        <v>Data Quality</v>
      </c>
      <c r="G234" s="113" t="s">
        <v>2836</v>
      </c>
      <c r="H234" s="113"/>
      <c r="I234" s="115">
        <v>45487</v>
      </c>
      <c r="J234" s="115">
        <v>45487</v>
      </c>
      <c r="K234" s="113"/>
      <c r="L234" s="113" t="s">
        <v>6596</v>
      </c>
      <c r="M234" s="113" t="s">
        <v>6597</v>
      </c>
      <c r="N234" s="113" t="s">
        <v>115</v>
      </c>
      <c r="O234" s="113" t="s">
        <v>647</v>
      </c>
      <c r="P234" s="113" t="s">
        <v>4823</v>
      </c>
      <c r="Q234" s="120" t="s">
        <v>104</v>
      </c>
      <c r="R234" s="117" t="s">
        <v>91</v>
      </c>
      <c r="S234" s="118" t="s">
        <v>91</v>
      </c>
      <c r="T234" s="113" t="s">
        <v>6598</v>
      </c>
      <c r="U234" s="113" t="s">
        <v>6599</v>
      </c>
      <c r="V234" s="113"/>
      <c r="W234" s="113" t="s">
        <v>6600</v>
      </c>
      <c r="X234" s="115"/>
    </row>
    <row r="235" spans="1:24" ht="390" hidden="1" x14ac:dyDescent="0.25">
      <c r="A235" s="113">
        <v>59413</v>
      </c>
      <c r="B235" s="114" t="s">
        <v>92</v>
      </c>
      <c r="C235" s="113" t="s">
        <v>86</v>
      </c>
      <c r="D235" s="113" t="s">
        <v>2719</v>
      </c>
      <c r="E235" s="112" t="s">
        <v>831</v>
      </c>
      <c r="F235" s="112" t="str">
        <f>VLOOKUP(E235,Lookup!$A$1:$B$68,2,FALSE)</f>
        <v>Emergency Flow / ED</v>
      </c>
      <c r="G235" s="113" t="s">
        <v>2720</v>
      </c>
      <c r="H235" s="113"/>
      <c r="I235" s="115">
        <v>45487</v>
      </c>
      <c r="J235" s="115">
        <v>45487</v>
      </c>
      <c r="K235" s="113"/>
      <c r="L235" s="113" t="s">
        <v>6566</v>
      </c>
      <c r="M235" s="113" t="s">
        <v>6567</v>
      </c>
      <c r="N235" s="113" t="s">
        <v>135</v>
      </c>
      <c r="O235" s="113" t="s">
        <v>136</v>
      </c>
      <c r="P235" s="113" t="s">
        <v>260</v>
      </c>
      <c r="Q235" s="116" t="s">
        <v>91</v>
      </c>
      <c r="R235" s="117" t="s">
        <v>91</v>
      </c>
      <c r="S235" s="113"/>
      <c r="T235" s="113" t="s">
        <v>3095</v>
      </c>
      <c r="U235" s="113"/>
      <c r="V235" s="113"/>
      <c r="W235" s="113"/>
      <c r="X235" s="115"/>
    </row>
    <row r="236" spans="1:24" ht="150" hidden="1" x14ac:dyDescent="0.25">
      <c r="A236" s="113">
        <v>59490</v>
      </c>
      <c r="B236" s="124" t="s">
        <v>1895</v>
      </c>
      <c r="C236" s="113" t="s">
        <v>86</v>
      </c>
      <c r="D236" s="113" t="s">
        <v>2730</v>
      </c>
      <c r="E236" s="112" t="s">
        <v>861</v>
      </c>
      <c r="F236" s="112" t="str">
        <f>VLOOKUP(E236,Lookup!$A$1:$B$68,2,FALSE)</f>
        <v>Radiology</v>
      </c>
      <c r="G236" s="113" t="s">
        <v>2815</v>
      </c>
      <c r="H236" s="113" t="s">
        <v>2772</v>
      </c>
      <c r="I236" s="115">
        <v>45488</v>
      </c>
      <c r="J236" s="115">
        <v>45488</v>
      </c>
      <c r="K236" s="113" t="s">
        <v>4805</v>
      </c>
      <c r="L236" s="113" t="s">
        <v>6609</v>
      </c>
      <c r="M236" s="113" t="s">
        <v>6610</v>
      </c>
      <c r="N236" s="113" t="s">
        <v>131</v>
      </c>
      <c r="O236" s="113" t="s">
        <v>132</v>
      </c>
      <c r="P236" s="113" t="s">
        <v>1834</v>
      </c>
      <c r="Q236" s="121" t="s">
        <v>99</v>
      </c>
      <c r="R236" s="113"/>
      <c r="S236" s="113"/>
      <c r="T236" s="113"/>
      <c r="U236" s="113"/>
      <c r="V236" s="113"/>
      <c r="W236" s="113"/>
      <c r="X236" s="115"/>
    </row>
    <row r="237" spans="1:24" ht="195" hidden="1" x14ac:dyDescent="0.25">
      <c r="A237" s="113">
        <v>59533</v>
      </c>
      <c r="B237" s="114" t="s">
        <v>85</v>
      </c>
      <c r="C237" s="113" t="s">
        <v>86</v>
      </c>
      <c r="D237" s="113" t="s">
        <v>2811</v>
      </c>
      <c r="E237" s="112" t="s">
        <v>204</v>
      </c>
      <c r="F237" s="112" t="str">
        <f>VLOOKUP(E237,Lookup!$A$1:$B$68,2,FALSE)</f>
        <v>Medicine</v>
      </c>
      <c r="G237" s="113" t="s">
        <v>5821</v>
      </c>
      <c r="H237" s="113" t="s">
        <v>6988</v>
      </c>
      <c r="I237" s="115">
        <v>45489</v>
      </c>
      <c r="J237" s="115">
        <v>45488</v>
      </c>
      <c r="K237" s="113" t="s">
        <v>4787</v>
      </c>
      <c r="L237" s="113" t="s">
        <v>6607</v>
      </c>
      <c r="M237" s="113" t="s">
        <v>6608</v>
      </c>
      <c r="N237" s="113" t="s">
        <v>150</v>
      </c>
      <c r="O237" s="113" t="s">
        <v>151</v>
      </c>
      <c r="P237" s="113" t="s">
        <v>4480</v>
      </c>
      <c r="Q237" s="120" t="s">
        <v>104</v>
      </c>
      <c r="R237" s="113"/>
      <c r="S237" s="113"/>
      <c r="T237" s="113"/>
      <c r="U237" s="113"/>
      <c r="V237" s="113"/>
      <c r="W237" s="113"/>
      <c r="X237" s="115"/>
    </row>
    <row r="238" spans="1:24" ht="240" hidden="1" x14ac:dyDescent="0.25">
      <c r="A238" s="113">
        <v>59496</v>
      </c>
      <c r="B238" s="114" t="s">
        <v>183</v>
      </c>
      <c r="C238" s="113" t="s">
        <v>86</v>
      </c>
      <c r="D238" s="113" t="s">
        <v>2706</v>
      </c>
      <c r="E238" s="112" t="s">
        <v>169</v>
      </c>
      <c r="F238" s="112" t="str">
        <f>VLOOKUP(E238,Lookup!$A$1:$B$68,2,FALSE)</f>
        <v>Integrated Surgery</v>
      </c>
      <c r="G238" s="113" t="s">
        <v>2815</v>
      </c>
      <c r="H238" s="113" t="s">
        <v>2772</v>
      </c>
      <c r="I238" s="115">
        <v>45488</v>
      </c>
      <c r="J238" s="115">
        <v>45488</v>
      </c>
      <c r="K238" s="113" t="s">
        <v>4755</v>
      </c>
      <c r="L238" s="113" t="s">
        <v>6644</v>
      </c>
      <c r="M238" s="113" t="s">
        <v>6645</v>
      </c>
      <c r="N238" s="113" t="s">
        <v>131</v>
      </c>
      <c r="O238" s="113" t="s">
        <v>132</v>
      </c>
      <c r="P238" s="113" t="s">
        <v>133</v>
      </c>
      <c r="Q238" s="120" t="s">
        <v>104</v>
      </c>
      <c r="R238" s="123" t="s">
        <v>104</v>
      </c>
      <c r="S238" s="119" t="s">
        <v>99</v>
      </c>
      <c r="T238" s="113" t="s">
        <v>6646</v>
      </c>
      <c r="U238" s="113" t="s">
        <v>6647</v>
      </c>
      <c r="V238" s="113"/>
      <c r="W238" s="113" t="s">
        <v>6648</v>
      </c>
      <c r="X238" s="115"/>
    </row>
    <row r="239" spans="1:24" ht="409.5" hidden="1" x14ac:dyDescent="0.25">
      <c r="A239" s="113">
        <v>59453</v>
      </c>
      <c r="B239" s="114" t="s">
        <v>92</v>
      </c>
      <c r="C239" s="113" t="s">
        <v>125</v>
      </c>
      <c r="D239" s="113" t="s">
        <v>2719</v>
      </c>
      <c r="E239" s="112" t="s">
        <v>831</v>
      </c>
      <c r="F239" s="112" t="str">
        <f>VLOOKUP(E239,Lookup!$A$1:$B$68,2,FALSE)</f>
        <v>Emergency Flow / ED</v>
      </c>
      <c r="G239" s="113" t="s">
        <v>2720</v>
      </c>
      <c r="H239" s="113" t="s">
        <v>3474</v>
      </c>
      <c r="I239" s="115">
        <v>45488</v>
      </c>
      <c r="J239" s="115">
        <v>45488</v>
      </c>
      <c r="K239" s="113" t="s">
        <v>4824</v>
      </c>
      <c r="L239" s="113" t="s">
        <v>6637</v>
      </c>
      <c r="M239" s="113" t="s">
        <v>6638</v>
      </c>
      <c r="N239" s="113" t="s">
        <v>4942</v>
      </c>
      <c r="O239" s="113" t="s">
        <v>354</v>
      </c>
      <c r="P239" s="113" t="s">
        <v>355</v>
      </c>
      <c r="Q239" s="120" t="s">
        <v>104</v>
      </c>
      <c r="R239" s="123" t="s">
        <v>104</v>
      </c>
      <c r="S239" s="113"/>
      <c r="T239" s="113" t="s">
        <v>3095</v>
      </c>
      <c r="U239" s="113"/>
      <c r="V239" s="113"/>
      <c r="W239" s="113"/>
      <c r="X239" s="115"/>
    </row>
    <row r="240" spans="1:24" ht="375" hidden="1" x14ac:dyDescent="0.25">
      <c r="A240" s="113">
        <v>59570</v>
      </c>
      <c r="B240" s="124" t="s">
        <v>1895</v>
      </c>
      <c r="C240" s="113" t="s">
        <v>86</v>
      </c>
      <c r="D240" s="113" t="s">
        <v>2716</v>
      </c>
      <c r="E240" s="112" t="s">
        <v>87</v>
      </c>
      <c r="F240" s="112" t="str">
        <f>VLOOKUP(E240,Lookup!$A$1:$B$68,2,FALSE)</f>
        <v>Integrated Surgery</v>
      </c>
      <c r="G240" s="113" t="s">
        <v>2836</v>
      </c>
      <c r="H240" s="113"/>
      <c r="I240" s="115">
        <v>45489</v>
      </c>
      <c r="J240" s="115">
        <v>45488</v>
      </c>
      <c r="K240" s="113"/>
      <c r="L240" s="113" t="s">
        <v>6632</v>
      </c>
      <c r="M240" s="113" t="s">
        <v>6633</v>
      </c>
      <c r="N240" s="113" t="s">
        <v>210</v>
      </c>
      <c r="O240" s="113" t="s">
        <v>211</v>
      </c>
      <c r="P240" s="113" t="s">
        <v>244</v>
      </c>
      <c r="Q240" s="116" t="s">
        <v>91</v>
      </c>
      <c r="R240" s="113"/>
      <c r="S240" s="113"/>
      <c r="T240" s="113"/>
      <c r="U240" s="113"/>
      <c r="V240" s="113"/>
      <c r="W240" s="113"/>
      <c r="X240" s="115"/>
    </row>
    <row r="241" spans="1:24" ht="135" hidden="1" x14ac:dyDescent="0.25">
      <c r="A241" s="113">
        <v>59461</v>
      </c>
      <c r="B241" s="114" t="s">
        <v>92</v>
      </c>
      <c r="C241" s="113" t="s">
        <v>86</v>
      </c>
      <c r="D241" s="113" t="s">
        <v>2719</v>
      </c>
      <c r="E241" s="112" t="s">
        <v>831</v>
      </c>
      <c r="F241" s="112" t="str">
        <f>VLOOKUP(E241,Lookup!$A$1:$B$68,2,FALSE)</f>
        <v>Emergency Flow / ED</v>
      </c>
      <c r="G241" s="113" t="s">
        <v>2720</v>
      </c>
      <c r="H241" s="113"/>
      <c r="I241" s="115">
        <v>45488</v>
      </c>
      <c r="J241" s="115">
        <v>45488</v>
      </c>
      <c r="K241" s="113" t="s">
        <v>4794</v>
      </c>
      <c r="L241" s="113" t="s">
        <v>6634</v>
      </c>
      <c r="M241" s="113" t="s">
        <v>6635</v>
      </c>
      <c r="N241" s="113" t="s">
        <v>88</v>
      </c>
      <c r="O241" s="113" t="s">
        <v>158</v>
      </c>
      <c r="P241" s="113" t="s">
        <v>89</v>
      </c>
      <c r="Q241" s="116" t="s">
        <v>91</v>
      </c>
      <c r="R241" s="117" t="s">
        <v>91</v>
      </c>
      <c r="S241" s="113"/>
      <c r="T241" s="113" t="s">
        <v>3095</v>
      </c>
      <c r="U241" s="113"/>
      <c r="V241" s="113"/>
      <c r="W241" s="113"/>
      <c r="X241" s="115"/>
    </row>
    <row r="242" spans="1:24" ht="150" x14ac:dyDescent="0.25">
      <c r="A242" s="113">
        <v>59470</v>
      </c>
      <c r="B242" s="114" t="s">
        <v>183</v>
      </c>
      <c r="C242" s="113" t="s">
        <v>86</v>
      </c>
      <c r="D242" s="113" t="s">
        <v>2721</v>
      </c>
      <c r="E242" s="112" t="s">
        <v>100</v>
      </c>
      <c r="F242" s="112" t="str">
        <f>VLOOKUP(E242,Lookup!$A$1:$B$68,2,FALSE)</f>
        <v>Specialist Surgery</v>
      </c>
      <c r="G242" s="113" t="s">
        <v>2728</v>
      </c>
      <c r="H242" s="113"/>
      <c r="I242" s="115">
        <v>45488</v>
      </c>
      <c r="J242" s="115">
        <v>45488</v>
      </c>
      <c r="K242" s="113"/>
      <c r="L242" s="113" t="s">
        <v>6639</v>
      </c>
      <c r="M242" s="113" t="s">
        <v>6640</v>
      </c>
      <c r="N242" s="113" t="s">
        <v>176</v>
      </c>
      <c r="O242" s="113" t="s">
        <v>195</v>
      </c>
      <c r="P242" s="113" t="s">
        <v>196</v>
      </c>
      <c r="Q242" s="121" t="s">
        <v>99</v>
      </c>
      <c r="R242" s="122" t="s">
        <v>99</v>
      </c>
      <c r="S242" s="118" t="s">
        <v>91</v>
      </c>
      <c r="T242" s="113" t="s">
        <v>6641</v>
      </c>
      <c r="U242" s="113" t="s">
        <v>6642</v>
      </c>
      <c r="V242" s="113"/>
      <c r="W242" s="113" t="s">
        <v>6643</v>
      </c>
      <c r="X242" s="115"/>
    </row>
    <row r="243" spans="1:24" ht="360" hidden="1" x14ac:dyDescent="0.25">
      <c r="A243" s="113">
        <v>59472</v>
      </c>
      <c r="B243" s="124" t="s">
        <v>1895</v>
      </c>
      <c r="C243" s="113" t="s">
        <v>86</v>
      </c>
      <c r="D243" s="113" t="s">
        <v>2730</v>
      </c>
      <c r="E243" s="112" t="s">
        <v>861</v>
      </c>
      <c r="F243" s="112" t="str">
        <f>VLOOKUP(E243,Lookup!$A$1:$B$68,2,FALSE)</f>
        <v>Radiology</v>
      </c>
      <c r="G243" s="113" t="s">
        <v>2816</v>
      </c>
      <c r="H243" s="113" t="s">
        <v>6989</v>
      </c>
      <c r="I243" s="115">
        <v>45488</v>
      </c>
      <c r="J243" s="115">
        <v>45488</v>
      </c>
      <c r="K243" s="113" t="s">
        <v>6659</v>
      </c>
      <c r="L243" s="113" t="s">
        <v>6660</v>
      </c>
      <c r="M243" s="113" t="s">
        <v>6661</v>
      </c>
      <c r="N243" s="113" t="s">
        <v>96</v>
      </c>
      <c r="O243" s="113" t="s">
        <v>812</v>
      </c>
      <c r="P243" s="113" t="s">
        <v>3532</v>
      </c>
      <c r="Q243" s="116" t="s">
        <v>91</v>
      </c>
      <c r="R243" s="113"/>
      <c r="S243" s="113"/>
      <c r="T243" s="113"/>
      <c r="U243" s="113"/>
      <c r="V243" s="113"/>
      <c r="W243" s="113"/>
      <c r="X243" s="115"/>
    </row>
    <row r="244" spans="1:24" ht="135" hidden="1" x14ac:dyDescent="0.25">
      <c r="A244" s="113">
        <v>59469</v>
      </c>
      <c r="B244" s="124" t="s">
        <v>1895</v>
      </c>
      <c r="C244" s="113" t="s">
        <v>86</v>
      </c>
      <c r="D244" s="113" t="s">
        <v>2833</v>
      </c>
      <c r="E244" s="112" t="s">
        <v>753</v>
      </c>
      <c r="F244" s="112" t="str">
        <f>VLOOKUP(E244,Lookup!$A$1:$B$68,2,FALSE)</f>
        <v>Emergency Flow / ED</v>
      </c>
      <c r="G244" s="113" t="s">
        <v>2834</v>
      </c>
      <c r="H244" s="113" t="s">
        <v>6990</v>
      </c>
      <c r="I244" s="115">
        <v>45488</v>
      </c>
      <c r="J244" s="115">
        <v>45488</v>
      </c>
      <c r="K244" s="113" t="s">
        <v>4762</v>
      </c>
      <c r="L244" s="113" t="s">
        <v>6662</v>
      </c>
      <c r="M244" s="113" t="s">
        <v>6663</v>
      </c>
      <c r="N244" s="113" t="s">
        <v>96</v>
      </c>
      <c r="O244" s="113" t="s">
        <v>812</v>
      </c>
      <c r="P244" s="113" t="s">
        <v>813</v>
      </c>
      <c r="Q244" s="121" t="s">
        <v>99</v>
      </c>
      <c r="R244" s="113"/>
      <c r="S244" s="113"/>
      <c r="T244" s="113"/>
      <c r="U244" s="113"/>
      <c r="V244" s="113"/>
      <c r="W244" s="113"/>
      <c r="X244" s="115"/>
    </row>
    <row r="245" spans="1:24" ht="285" x14ac:dyDescent="0.25">
      <c r="A245" s="113">
        <v>59435</v>
      </c>
      <c r="B245" s="114" t="s">
        <v>92</v>
      </c>
      <c r="C245" s="113" t="s">
        <v>86</v>
      </c>
      <c r="D245" s="113" t="s">
        <v>2714</v>
      </c>
      <c r="E245" s="112" t="s">
        <v>1426</v>
      </c>
      <c r="F245" s="112" t="str">
        <f>VLOOKUP(E245,Lookup!$A$1:$B$68,2,FALSE)</f>
        <v>Specialist Surgery</v>
      </c>
      <c r="G245" s="113" t="s">
        <v>2715</v>
      </c>
      <c r="H245" s="113" t="s">
        <v>3688</v>
      </c>
      <c r="I245" s="115">
        <v>45488</v>
      </c>
      <c r="J245" s="115">
        <v>45488</v>
      </c>
      <c r="K245" s="113" t="s">
        <v>4876</v>
      </c>
      <c r="L245" s="113" t="s">
        <v>6629</v>
      </c>
      <c r="M245" s="113" t="s">
        <v>6630</v>
      </c>
      <c r="N245" s="113" t="s">
        <v>150</v>
      </c>
      <c r="O245" s="113" t="s">
        <v>151</v>
      </c>
      <c r="P245" s="113" t="s">
        <v>739</v>
      </c>
      <c r="Q245" s="121" t="s">
        <v>99</v>
      </c>
      <c r="R245" s="123" t="s">
        <v>104</v>
      </c>
      <c r="S245" s="113"/>
      <c r="T245" s="113" t="s">
        <v>6631</v>
      </c>
      <c r="U245" s="113"/>
      <c r="V245" s="113"/>
      <c r="W245" s="113"/>
      <c r="X245" s="115"/>
    </row>
    <row r="246" spans="1:24" ht="90" hidden="1" x14ac:dyDescent="0.25">
      <c r="A246" s="113">
        <v>59436</v>
      </c>
      <c r="B246" s="114" t="s">
        <v>92</v>
      </c>
      <c r="C246" s="113" t="s">
        <v>86</v>
      </c>
      <c r="D246" s="113" t="s">
        <v>2719</v>
      </c>
      <c r="E246" s="112" t="s">
        <v>831</v>
      </c>
      <c r="F246" s="112" t="str">
        <f>VLOOKUP(E246,Lookup!$A$1:$B$68,2,FALSE)</f>
        <v>Emergency Flow / ED</v>
      </c>
      <c r="G246" s="113" t="s">
        <v>2720</v>
      </c>
      <c r="H246" s="113" t="s">
        <v>2132</v>
      </c>
      <c r="I246" s="115">
        <v>45488</v>
      </c>
      <c r="J246" s="115">
        <v>45488</v>
      </c>
      <c r="K246" s="113" t="s">
        <v>4784</v>
      </c>
      <c r="L246" s="113" t="s">
        <v>6652</v>
      </c>
      <c r="M246" s="113" t="s">
        <v>6653</v>
      </c>
      <c r="N246" s="113" t="s">
        <v>88</v>
      </c>
      <c r="O246" s="113" t="s">
        <v>5800</v>
      </c>
      <c r="P246" s="113" t="s">
        <v>5861</v>
      </c>
      <c r="Q246" s="116" t="s">
        <v>91</v>
      </c>
      <c r="R246" s="117" t="s">
        <v>91</v>
      </c>
      <c r="S246" s="113"/>
      <c r="T246" s="113" t="s">
        <v>3095</v>
      </c>
      <c r="U246" s="113"/>
      <c r="V246" s="113"/>
      <c r="W246" s="113"/>
      <c r="X246" s="115"/>
    </row>
    <row r="247" spans="1:24" ht="240" x14ac:dyDescent="0.25">
      <c r="A247" s="113">
        <v>59574</v>
      </c>
      <c r="B247" s="124" t="s">
        <v>1895</v>
      </c>
      <c r="C247" s="113" t="s">
        <v>86</v>
      </c>
      <c r="D247" s="113" t="s">
        <v>2726</v>
      </c>
      <c r="E247" s="112" t="s">
        <v>138</v>
      </c>
      <c r="F247" s="112" t="str">
        <f>VLOOKUP(E247,Lookup!$A$1:$B$68,2,FALSE)</f>
        <v>Specialist Surgery</v>
      </c>
      <c r="G247" s="113" t="s">
        <v>2832</v>
      </c>
      <c r="H247" s="113" t="s">
        <v>6991</v>
      </c>
      <c r="I247" s="115">
        <v>45489</v>
      </c>
      <c r="J247" s="115">
        <v>45488</v>
      </c>
      <c r="K247" s="113" t="s">
        <v>4828</v>
      </c>
      <c r="L247" s="113" t="s">
        <v>6616</v>
      </c>
      <c r="M247" s="113" t="s">
        <v>6617</v>
      </c>
      <c r="N247" s="113" t="s">
        <v>135</v>
      </c>
      <c r="O247" s="113" t="s">
        <v>136</v>
      </c>
      <c r="P247" s="113" t="s">
        <v>339</v>
      </c>
      <c r="Q247" s="116" t="s">
        <v>91</v>
      </c>
      <c r="R247" s="113"/>
      <c r="S247" s="113"/>
      <c r="T247" s="113"/>
      <c r="U247" s="113"/>
      <c r="V247" s="113"/>
      <c r="W247" s="113"/>
      <c r="X247" s="115"/>
    </row>
    <row r="248" spans="1:24" ht="135" x14ac:dyDescent="0.25">
      <c r="A248" s="113">
        <v>59488</v>
      </c>
      <c r="B248" s="114" t="s">
        <v>183</v>
      </c>
      <c r="C248" s="113" t="s">
        <v>86</v>
      </c>
      <c r="D248" s="113" t="s">
        <v>2726</v>
      </c>
      <c r="E248" s="112" t="s">
        <v>138</v>
      </c>
      <c r="F248" s="112" t="str">
        <f>VLOOKUP(E248,Lookup!$A$1:$B$68,2,FALSE)</f>
        <v>Specialist Surgery</v>
      </c>
      <c r="G248" s="113" t="s">
        <v>2727</v>
      </c>
      <c r="H248" s="113" t="s">
        <v>6992</v>
      </c>
      <c r="I248" s="115">
        <v>45488</v>
      </c>
      <c r="J248" s="115">
        <v>45488</v>
      </c>
      <c r="K248" s="113" t="s">
        <v>4752</v>
      </c>
      <c r="L248" s="113" t="s">
        <v>6611</v>
      </c>
      <c r="M248" s="113" t="s">
        <v>6612</v>
      </c>
      <c r="N248" s="113" t="s">
        <v>135</v>
      </c>
      <c r="O248" s="113" t="s">
        <v>278</v>
      </c>
      <c r="P248" s="113" t="s">
        <v>856</v>
      </c>
      <c r="Q248" s="116" t="s">
        <v>91</v>
      </c>
      <c r="R248" s="117" t="s">
        <v>91</v>
      </c>
      <c r="S248" s="119" t="s">
        <v>99</v>
      </c>
      <c r="T248" s="113" t="s">
        <v>6613</v>
      </c>
      <c r="U248" s="113" t="s">
        <v>6614</v>
      </c>
      <c r="V248" s="113"/>
      <c r="W248" s="113" t="s">
        <v>6615</v>
      </c>
      <c r="X248" s="115"/>
    </row>
    <row r="249" spans="1:24" ht="240" x14ac:dyDescent="0.25">
      <c r="A249" s="113">
        <v>59442</v>
      </c>
      <c r="B249" s="114" t="s">
        <v>92</v>
      </c>
      <c r="C249" s="113" t="s">
        <v>86</v>
      </c>
      <c r="D249" s="113" t="s">
        <v>2714</v>
      </c>
      <c r="E249" s="112" t="s">
        <v>1426</v>
      </c>
      <c r="F249" s="112" t="str">
        <f>VLOOKUP(E249,Lookup!$A$1:$B$68,2,FALSE)</f>
        <v>Specialist Surgery</v>
      </c>
      <c r="G249" s="113" t="s">
        <v>2715</v>
      </c>
      <c r="H249" s="113" t="s">
        <v>6993</v>
      </c>
      <c r="I249" s="115">
        <v>45488</v>
      </c>
      <c r="J249" s="115">
        <v>45488</v>
      </c>
      <c r="K249" s="113" t="s">
        <v>4780</v>
      </c>
      <c r="L249" s="113" t="s">
        <v>6649</v>
      </c>
      <c r="M249" s="113" t="s">
        <v>6650</v>
      </c>
      <c r="N249" s="113" t="s">
        <v>135</v>
      </c>
      <c r="O249" s="113" t="s">
        <v>205</v>
      </c>
      <c r="P249" s="113" t="s">
        <v>206</v>
      </c>
      <c r="Q249" s="116" t="s">
        <v>91</v>
      </c>
      <c r="R249" s="117" t="s">
        <v>91</v>
      </c>
      <c r="S249" s="113"/>
      <c r="T249" s="113" t="s">
        <v>6651</v>
      </c>
      <c r="U249" s="113"/>
      <c r="V249" s="113"/>
      <c r="W249" s="113"/>
      <c r="X249" s="115"/>
    </row>
    <row r="250" spans="1:24" ht="75" hidden="1" x14ac:dyDescent="0.25">
      <c r="A250" s="113">
        <v>59480</v>
      </c>
      <c r="B250" s="125" t="s">
        <v>18</v>
      </c>
      <c r="C250" s="113" t="s">
        <v>86</v>
      </c>
      <c r="D250" s="113" t="s">
        <v>2747</v>
      </c>
      <c r="E250" s="112" t="s">
        <v>977</v>
      </c>
      <c r="F250" s="112" t="str">
        <f>VLOOKUP(E250,Lookup!$A$1:$B$68,2,FALSE)</f>
        <v>Medicine</v>
      </c>
      <c r="G250" s="113" t="s">
        <v>6618</v>
      </c>
      <c r="H250" s="113" t="s">
        <v>6994</v>
      </c>
      <c r="I250" s="115">
        <v>45488</v>
      </c>
      <c r="J250" s="115">
        <v>45488</v>
      </c>
      <c r="K250" s="113" t="s">
        <v>4762</v>
      </c>
      <c r="L250" s="113" t="s">
        <v>6620</v>
      </c>
      <c r="M250" s="113" t="s">
        <v>6621</v>
      </c>
      <c r="N250" s="113" t="s">
        <v>139</v>
      </c>
      <c r="O250" s="113" t="s">
        <v>143</v>
      </c>
      <c r="P250" s="113" t="s">
        <v>269</v>
      </c>
      <c r="Q250" s="121" t="s">
        <v>99</v>
      </c>
      <c r="R250" s="122" t="s">
        <v>99</v>
      </c>
      <c r="S250" s="119" t="s">
        <v>99</v>
      </c>
      <c r="T250" s="113" t="s">
        <v>6995</v>
      </c>
      <c r="U250" s="113" t="s">
        <v>6996</v>
      </c>
      <c r="V250" s="113"/>
      <c r="W250" s="113" t="s">
        <v>6997</v>
      </c>
      <c r="X250" s="115">
        <v>45490</v>
      </c>
    </row>
    <row r="251" spans="1:24" ht="225" hidden="1" x14ac:dyDescent="0.25">
      <c r="A251" s="113">
        <v>59448</v>
      </c>
      <c r="B251" s="114" t="s">
        <v>92</v>
      </c>
      <c r="C251" s="113" t="s">
        <v>86</v>
      </c>
      <c r="D251" s="113" t="s">
        <v>2746</v>
      </c>
      <c r="E251" s="112" t="s">
        <v>110</v>
      </c>
      <c r="F251" s="112" t="str">
        <f>VLOOKUP(E251,Lookup!$A$1:$B$68,2,FALSE)</f>
        <v>Medicine</v>
      </c>
      <c r="G251" s="113" t="s">
        <v>2707</v>
      </c>
      <c r="H251" s="113"/>
      <c r="I251" s="115">
        <v>45488</v>
      </c>
      <c r="J251" s="115">
        <v>45488</v>
      </c>
      <c r="K251" s="113"/>
      <c r="L251" s="113" t="s">
        <v>6636</v>
      </c>
      <c r="M251" s="113" t="s">
        <v>2316</v>
      </c>
      <c r="N251" s="113" t="s">
        <v>127</v>
      </c>
      <c r="O251" s="113" t="s">
        <v>145</v>
      </c>
      <c r="P251" s="113" t="s">
        <v>149</v>
      </c>
      <c r="Q251" s="116" t="s">
        <v>91</v>
      </c>
      <c r="R251" s="117" t="s">
        <v>91</v>
      </c>
      <c r="S251" s="113"/>
      <c r="T251" s="113" t="s">
        <v>3095</v>
      </c>
      <c r="U251" s="113"/>
      <c r="V251" s="113"/>
      <c r="W251" s="113"/>
      <c r="X251" s="115"/>
    </row>
    <row r="252" spans="1:24" ht="180" hidden="1" x14ac:dyDescent="0.25">
      <c r="A252" s="113">
        <v>59455</v>
      </c>
      <c r="B252" s="114" t="s">
        <v>92</v>
      </c>
      <c r="C252" s="113" t="s">
        <v>86</v>
      </c>
      <c r="D252" s="113" t="s">
        <v>2723</v>
      </c>
      <c r="E252" s="112" t="s">
        <v>36</v>
      </c>
      <c r="F252" s="112" t="str">
        <f>VLOOKUP(E252,Lookup!$A$1:$B$68,2,FALSE)</f>
        <v>Emergency Flow / ED</v>
      </c>
      <c r="G252" s="113" t="s">
        <v>2724</v>
      </c>
      <c r="H252" s="113"/>
      <c r="I252" s="115">
        <v>45488</v>
      </c>
      <c r="J252" s="115">
        <v>45488</v>
      </c>
      <c r="K252" s="113" t="s">
        <v>5663</v>
      </c>
      <c r="L252" s="113" t="s">
        <v>6627</v>
      </c>
      <c r="M252" s="113" t="s">
        <v>417</v>
      </c>
      <c r="N252" s="113" t="s">
        <v>127</v>
      </c>
      <c r="O252" s="113" t="s">
        <v>145</v>
      </c>
      <c r="P252" s="113" t="s">
        <v>149</v>
      </c>
      <c r="Q252" s="116" t="s">
        <v>91</v>
      </c>
      <c r="R252" s="117" t="s">
        <v>91</v>
      </c>
      <c r="S252" s="113"/>
      <c r="T252" s="113" t="s">
        <v>6628</v>
      </c>
      <c r="U252" s="113"/>
      <c r="V252" s="113"/>
      <c r="W252" s="113"/>
      <c r="X252" s="115"/>
    </row>
    <row r="253" spans="1:24" ht="409.5" hidden="1" x14ac:dyDescent="0.25">
      <c r="A253" s="113">
        <v>59443</v>
      </c>
      <c r="B253" s="114" t="s">
        <v>183</v>
      </c>
      <c r="C253" s="113" t="s">
        <v>155</v>
      </c>
      <c r="D253" s="113" t="s">
        <v>2718</v>
      </c>
      <c r="E253" s="112" t="s">
        <v>130</v>
      </c>
      <c r="F253" s="112" t="str">
        <f>VLOOKUP(E253,Lookup!$A$1:$B$68,2,FALSE)</f>
        <v>Medicine</v>
      </c>
      <c r="G253" s="113" t="s">
        <v>2738</v>
      </c>
      <c r="H253" s="113" t="s">
        <v>6998</v>
      </c>
      <c r="I253" s="115">
        <v>45488</v>
      </c>
      <c r="J253" s="115">
        <v>45488</v>
      </c>
      <c r="K253" s="113" t="s">
        <v>5650</v>
      </c>
      <c r="L253" s="113" t="s">
        <v>6654</v>
      </c>
      <c r="M253" s="113" t="s">
        <v>6655</v>
      </c>
      <c r="N253" s="113" t="s">
        <v>135</v>
      </c>
      <c r="O253" s="113" t="s">
        <v>557</v>
      </c>
      <c r="P253" s="113" t="s">
        <v>558</v>
      </c>
      <c r="Q253" s="120" t="s">
        <v>104</v>
      </c>
      <c r="R253" s="117" t="s">
        <v>91</v>
      </c>
      <c r="S253" s="118" t="s">
        <v>91</v>
      </c>
      <c r="T253" s="113" t="s">
        <v>6656</v>
      </c>
      <c r="U253" s="113" t="s">
        <v>6657</v>
      </c>
      <c r="V253" s="113"/>
      <c r="W253" s="113" t="s">
        <v>6658</v>
      </c>
      <c r="X253" s="115"/>
    </row>
    <row r="254" spans="1:24" ht="285" hidden="1" x14ac:dyDescent="0.25">
      <c r="A254" s="113">
        <v>59494</v>
      </c>
      <c r="B254" s="114" t="s">
        <v>183</v>
      </c>
      <c r="C254" s="113" t="s">
        <v>86</v>
      </c>
      <c r="D254" s="113" t="s">
        <v>2716</v>
      </c>
      <c r="E254" s="112" t="s">
        <v>87</v>
      </c>
      <c r="F254" s="112" t="str">
        <f>VLOOKUP(E254,Lookup!$A$1:$B$68,2,FALSE)</f>
        <v>Integrated Surgery</v>
      </c>
      <c r="G254" s="113" t="s">
        <v>2745</v>
      </c>
      <c r="H254" s="113"/>
      <c r="I254" s="115">
        <v>45488</v>
      </c>
      <c r="J254" s="115">
        <v>45488</v>
      </c>
      <c r="K254" s="113"/>
      <c r="L254" s="113" t="s">
        <v>6622</v>
      </c>
      <c r="M254" s="113" t="s">
        <v>6623</v>
      </c>
      <c r="N254" s="113" t="s">
        <v>88</v>
      </c>
      <c r="O254" s="113" t="s">
        <v>229</v>
      </c>
      <c r="P254" s="113" t="s">
        <v>4927</v>
      </c>
      <c r="Q254" s="116" t="s">
        <v>91</v>
      </c>
      <c r="R254" s="117" t="s">
        <v>91</v>
      </c>
      <c r="S254" s="118" t="s">
        <v>91</v>
      </c>
      <c r="T254" s="113" t="s">
        <v>6624</v>
      </c>
      <c r="U254" s="113" t="s">
        <v>6625</v>
      </c>
      <c r="V254" s="113"/>
      <c r="W254" s="113" t="s">
        <v>6626</v>
      </c>
      <c r="X254" s="115"/>
    </row>
    <row r="255" spans="1:24" ht="240" hidden="1" x14ac:dyDescent="0.25">
      <c r="A255" s="113">
        <v>59516</v>
      </c>
      <c r="B255" s="114" t="s">
        <v>183</v>
      </c>
      <c r="C255" s="113" t="s">
        <v>86</v>
      </c>
      <c r="D255" s="113" t="s">
        <v>2746</v>
      </c>
      <c r="E255" s="112" t="s">
        <v>110</v>
      </c>
      <c r="F255" s="112" t="str">
        <f>VLOOKUP(E255,Lookup!$A$1:$B$68,2,FALSE)</f>
        <v>Medicine</v>
      </c>
      <c r="G255" s="113" t="s">
        <v>2707</v>
      </c>
      <c r="H255" s="113" t="s">
        <v>4713</v>
      </c>
      <c r="I255" s="115">
        <v>45489</v>
      </c>
      <c r="J255" s="115">
        <v>45489</v>
      </c>
      <c r="K255" s="113" t="s">
        <v>4837</v>
      </c>
      <c r="L255" s="113" t="s">
        <v>6678</v>
      </c>
      <c r="M255" s="113" t="s">
        <v>6679</v>
      </c>
      <c r="N255" s="113" t="s">
        <v>135</v>
      </c>
      <c r="O255" s="113" t="s">
        <v>136</v>
      </c>
      <c r="P255" s="113" t="s">
        <v>141</v>
      </c>
      <c r="Q255" s="120" t="s">
        <v>104</v>
      </c>
      <c r="R255" s="117" t="s">
        <v>91</v>
      </c>
      <c r="S255" s="118" t="s">
        <v>91</v>
      </c>
      <c r="T255" s="113" t="s">
        <v>6680</v>
      </c>
      <c r="U255" s="113" t="s">
        <v>6681</v>
      </c>
      <c r="V255" s="113"/>
      <c r="W255" s="113" t="s">
        <v>6682</v>
      </c>
      <c r="X255" s="115"/>
    </row>
    <row r="256" spans="1:24" ht="300" hidden="1" x14ac:dyDescent="0.25">
      <c r="A256" s="113">
        <v>59567</v>
      </c>
      <c r="B256" s="114" t="s">
        <v>85</v>
      </c>
      <c r="C256" s="113" t="s">
        <v>86</v>
      </c>
      <c r="D256" s="113" t="s">
        <v>2723</v>
      </c>
      <c r="E256" s="112" t="s">
        <v>36</v>
      </c>
      <c r="F256" s="112" t="str">
        <f>VLOOKUP(E256,Lookup!$A$1:$B$68,2,FALSE)</f>
        <v>Emergency Flow / ED</v>
      </c>
      <c r="G256" s="113" t="s">
        <v>2724</v>
      </c>
      <c r="H256" s="113" t="s">
        <v>6999</v>
      </c>
      <c r="I256" s="115">
        <v>45489</v>
      </c>
      <c r="J256" s="115">
        <v>45489</v>
      </c>
      <c r="K256" s="113" t="s">
        <v>4798</v>
      </c>
      <c r="L256" s="113" t="s">
        <v>6669</v>
      </c>
      <c r="M256" s="113" t="s">
        <v>6670</v>
      </c>
      <c r="N256" s="113" t="s">
        <v>210</v>
      </c>
      <c r="O256" s="113" t="s">
        <v>243</v>
      </c>
      <c r="P256" s="113" t="s">
        <v>6671</v>
      </c>
      <c r="Q256" s="121" t="s">
        <v>99</v>
      </c>
      <c r="R256" s="122" t="s">
        <v>99</v>
      </c>
      <c r="S256" s="113"/>
      <c r="T256" s="113" t="s">
        <v>6672</v>
      </c>
      <c r="U256" s="113"/>
      <c r="V256" s="113"/>
      <c r="W256" s="113"/>
      <c r="X256" s="115"/>
    </row>
    <row r="257" spans="1:24" ht="300" hidden="1" x14ac:dyDescent="0.25">
      <c r="A257" s="113">
        <v>59610</v>
      </c>
      <c r="B257" s="124" t="s">
        <v>1895</v>
      </c>
      <c r="C257" s="113" t="s">
        <v>86</v>
      </c>
      <c r="D257" s="113" t="s">
        <v>2723</v>
      </c>
      <c r="E257" s="112" t="s">
        <v>36</v>
      </c>
      <c r="F257" s="112" t="str">
        <f>VLOOKUP(E257,Lookup!$A$1:$B$68,2,FALSE)</f>
        <v>Emergency Flow / ED</v>
      </c>
      <c r="G257" s="113" t="s">
        <v>5821</v>
      </c>
      <c r="H257" s="113"/>
      <c r="I257" s="115">
        <v>45490</v>
      </c>
      <c r="J257" s="115">
        <v>45489</v>
      </c>
      <c r="K257" s="113"/>
      <c r="L257" s="113" t="s">
        <v>6673</v>
      </c>
      <c r="M257" s="113" t="s">
        <v>6674</v>
      </c>
      <c r="N257" s="113" t="s">
        <v>210</v>
      </c>
      <c r="O257" s="113" t="s">
        <v>796</v>
      </c>
      <c r="P257" s="113" t="s">
        <v>3155</v>
      </c>
      <c r="Q257" s="116" t="s">
        <v>91</v>
      </c>
      <c r="R257" s="113"/>
      <c r="S257" s="113"/>
      <c r="T257" s="113"/>
      <c r="U257" s="113"/>
      <c r="V257" s="113"/>
      <c r="W257" s="113"/>
      <c r="X257" s="115"/>
    </row>
    <row r="258" spans="1:24" ht="409.5" hidden="1" x14ac:dyDescent="0.25">
      <c r="A258" s="113">
        <v>59578</v>
      </c>
      <c r="B258" s="114" t="s">
        <v>85</v>
      </c>
      <c r="C258" s="113" t="s">
        <v>155</v>
      </c>
      <c r="D258" s="113" t="s">
        <v>2710</v>
      </c>
      <c r="E258" s="112" t="s">
        <v>126</v>
      </c>
      <c r="F258" s="112" t="str">
        <f>VLOOKUP(E258,Lookup!$A$1:$B$68,2,FALSE)</f>
        <v>Emergency Flow / ED</v>
      </c>
      <c r="G258" s="113" t="s">
        <v>2732</v>
      </c>
      <c r="H258" s="113"/>
      <c r="I258" s="115">
        <v>45490</v>
      </c>
      <c r="J258" s="115">
        <v>45489</v>
      </c>
      <c r="K258" s="113" t="s">
        <v>4828</v>
      </c>
      <c r="L258" s="113" t="s">
        <v>6675</v>
      </c>
      <c r="M258" s="113" t="s">
        <v>6676</v>
      </c>
      <c r="N258" s="113" t="s">
        <v>192</v>
      </c>
      <c r="O258" s="113" t="s">
        <v>6677</v>
      </c>
      <c r="P258" s="113" t="s">
        <v>194</v>
      </c>
      <c r="Q258" s="120" t="s">
        <v>104</v>
      </c>
      <c r="R258" s="113"/>
      <c r="S258" s="113"/>
      <c r="T258" s="113"/>
      <c r="U258" s="113"/>
      <c r="V258" s="113"/>
      <c r="W258" s="113"/>
      <c r="X258" s="115"/>
    </row>
    <row r="259" spans="1:24" ht="255" hidden="1" x14ac:dyDescent="0.25">
      <c r="A259" s="113">
        <v>59602</v>
      </c>
      <c r="B259" s="114" t="s">
        <v>92</v>
      </c>
      <c r="C259" s="113" t="s">
        <v>86</v>
      </c>
      <c r="D259" s="113" t="s">
        <v>2723</v>
      </c>
      <c r="E259" s="112" t="s">
        <v>36</v>
      </c>
      <c r="F259" s="112" t="str">
        <f>VLOOKUP(E259,Lookup!$A$1:$B$68,2,FALSE)</f>
        <v>Emergency Flow / ED</v>
      </c>
      <c r="G259" s="113" t="s">
        <v>2724</v>
      </c>
      <c r="H259" s="113"/>
      <c r="I259" s="115">
        <v>45490</v>
      </c>
      <c r="J259" s="115">
        <v>45489</v>
      </c>
      <c r="K259" s="113" t="s">
        <v>4828</v>
      </c>
      <c r="L259" s="113" t="s">
        <v>6683</v>
      </c>
      <c r="M259" s="113" t="s">
        <v>6684</v>
      </c>
      <c r="N259" s="113" t="s">
        <v>127</v>
      </c>
      <c r="O259" s="113" t="s">
        <v>236</v>
      </c>
      <c r="P259" s="113" t="s">
        <v>237</v>
      </c>
      <c r="Q259" s="116" t="s">
        <v>91</v>
      </c>
      <c r="R259" s="117" t="s">
        <v>91</v>
      </c>
      <c r="S259" s="113"/>
      <c r="T259" s="113" t="s">
        <v>3095</v>
      </c>
      <c r="U259" s="113"/>
      <c r="V259" s="113"/>
      <c r="W259" s="113"/>
      <c r="X259" s="115"/>
    </row>
    <row r="260" spans="1:24" ht="225" hidden="1" x14ac:dyDescent="0.25">
      <c r="A260" s="113">
        <v>59571</v>
      </c>
      <c r="B260" s="114" t="s">
        <v>92</v>
      </c>
      <c r="C260" s="113" t="s">
        <v>155</v>
      </c>
      <c r="D260" s="113" t="s">
        <v>2718</v>
      </c>
      <c r="E260" s="112" t="s">
        <v>130</v>
      </c>
      <c r="F260" s="112" t="str">
        <f>VLOOKUP(E260,Lookup!$A$1:$B$68,2,FALSE)</f>
        <v>Medicine</v>
      </c>
      <c r="G260" s="113" t="s">
        <v>2738</v>
      </c>
      <c r="H260" s="113" t="s">
        <v>7000</v>
      </c>
      <c r="I260" s="115">
        <v>45489</v>
      </c>
      <c r="J260" s="115">
        <v>45489</v>
      </c>
      <c r="K260" s="113" t="s">
        <v>4854</v>
      </c>
      <c r="L260" s="113" t="s">
        <v>6664</v>
      </c>
      <c r="M260" s="113" t="s">
        <v>6665</v>
      </c>
      <c r="N260" s="113" t="s">
        <v>192</v>
      </c>
      <c r="O260" s="113" t="s">
        <v>193</v>
      </c>
      <c r="P260" s="113" t="s">
        <v>653</v>
      </c>
      <c r="Q260" s="116" t="s">
        <v>91</v>
      </c>
      <c r="R260" s="117" t="s">
        <v>91</v>
      </c>
      <c r="S260" s="113"/>
      <c r="T260" s="113" t="s">
        <v>3095</v>
      </c>
      <c r="U260" s="113"/>
      <c r="V260" s="113"/>
      <c r="W260" s="113"/>
      <c r="X260" s="115"/>
    </row>
    <row r="261" spans="1:24" ht="105" hidden="1" x14ac:dyDescent="0.25">
      <c r="A261" s="113">
        <v>59548</v>
      </c>
      <c r="B261" s="114" t="s">
        <v>92</v>
      </c>
      <c r="C261" s="113" t="s">
        <v>86</v>
      </c>
      <c r="D261" s="113" t="s">
        <v>2719</v>
      </c>
      <c r="E261" s="112" t="s">
        <v>831</v>
      </c>
      <c r="F261" s="112" t="str">
        <f>VLOOKUP(E261,Lookup!$A$1:$B$68,2,FALSE)</f>
        <v>Emergency Flow / ED</v>
      </c>
      <c r="G261" s="113" t="s">
        <v>2720</v>
      </c>
      <c r="H261" s="113"/>
      <c r="I261" s="115">
        <v>45489</v>
      </c>
      <c r="J261" s="115">
        <v>45489</v>
      </c>
      <c r="K261" s="113"/>
      <c r="L261" s="113" t="s">
        <v>6666</v>
      </c>
      <c r="M261" s="113" t="s">
        <v>6667</v>
      </c>
      <c r="N261" s="113" t="s">
        <v>192</v>
      </c>
      <c r="O261" s="113" t="s">
        <v>1279</v>
      </c>
      <c r="P261" s="113" t="s">
        <v>1280</v>
      </c>
      <c r="Q261" s="116" t="s">
        <v>91</v>
      </c>
      <c r="R261" s="117" t="s">
        <v>91</v>
      </c>
      <c r="S261" s="113"/>
      <c r="T261" s="113" t="s">
        <v>6668</v>
      </c>
      <c r="U261" s="113"/>
      <c r="V261" s="113"/>
      <c r="W261" s="113"/>
      <c r="X261" s="115"/>
    </row>
    <row r="262" spans="1:24" ht="75" hidden="1" x14ac:dyDescent="0.25">
      <c r="A262" s="113">
        <v>59585</v>
      </c>
      <c r="B262" s="114" t="s">
        <v>92</v>
      </c>
      <c r="C262" s="113" t="s">
        <v>86</v>
      </c>
      <c r="D262" s="113" t="s">
        <v>2723</v>
      </c>
      <c r="E262" s="112" t="s">
        <v>36</v>
      </c>
      <c r="F262" s="112" t="str">
        <f>VLOOKUP(E262,Lookup!$A$1:$B$68,2,FALSE)</f>
        <v>Emergency Flow / ED</v>
      </c>
      <c r="G262" s="113" t="s">
        <v>2724</v>
      </c>
      <c r="H262" s="113" t="s">
        <v>7001</v>
      </c>
      <c r="I262" s="115">
        <v>45490</v>
      </c>
      <c r="J262" s="115">
        <v>45489</v>
      </c>
      <c r="K262" s="113" t="s">
        <v>4779</v>
      </c>
      <c r="L262" s="113" t="s">
        <v>6685</v>
      </c>
      <c r="M262" s="113" t="s">
        <v>6686</v>
      </c>
      <c r="N262" s="113" t="s">
        <v>88</v>
      </c>
      <c r="O262" s="113" t="s">
        <v>4909</v>
      </c>
      <c r="P262" s="113" t="s">
        <v>4908</v>
      </c>
      <c r="Q262" s="121" t="s">
        <v>99</v>
      </c>
      <c r="R262" s="122" t="s">
        <v>99</v>
      </c>
      <c r="S262" s="113"/>
      <c r="T262" s="113" t="s">
        <v>3095</v>
      </c>
      <c r="U262" s="113"/>
      <c r="V262" s="113"/>
      <c r="W262" s="113"/>
      <c r="X262" s="115"/>
    </row>
    <row r="263" spans="1:24" ht="120" hidden="1" x14ac:dyDescent="0.25">
      <c r="A263" s="113">
        <v>59515</v>
      </c>
      <c r="B263" s="114" t="s">
        <v>92</v>
      </c>
      <c r="C263" s="113" t="s">
        <v>86</v>
      </c>
      <c r="D263" s="113" t="s">
        <v>2719</v>
      </c>
      <c r="E263" s="112" t="s">
        <v>831</v>
      </c>
      <c r="F263" s="112" t="str">
        <f>VLOOKUP(E263,Lookup!$A$1:$B$68,2,FALSE)</f>
        <v>Emergency Flow / ED</v>
      </c>
      <c r="G263" s="113" t="s">
        <v>2720</v>
      </c>
      <c r="H263" s="113" t="s">
        <v>3477</v>
      </c>
      <c r="I263" s="115">
        <v>45489</v>
      </c>
      <c r="J263" s="115">
        <v>45489</v>
      </c>
      <c r="K263" s="113" t="s">
        <v>6687</v>
      </c>
      <c r="L263" s="113" t="s">
        <v>6688</v>
      </c>
      <c r="M263" s="113" t="s">
        <v>6689</v>
      </c>
      <c r="N263" s="113" t="s">
        <v>131</v>
      </c>
      <c r="O263" s="113" t="s">
        <v>132</v>
      </c>
      <c r="P263" s="113" t="s">
        <v>133</v>
      </c>
      <c r="Q263" s="116" t="s">
        <v>91</v>
      </c>
      <c r="R263" s="117" t="s">
        <v>91</v>
      </c>
      <c r="S263" s="113"/>
      <c r="T263" s="113" t="s">
        <v>3095</v>
      </c>
      <c r="U263" s="113"/>
      <c r="V263" s="113"/>
      <c r="W263" s="113"/>
      <c r="X263" s="115"/>
    </row>
    <row r="264" spans="1:24" ht="409.5" hidden="1" x14ac:dyDescent="0.25">
      <c r="A264" s="113">
        <v>59590</v>
      </c>
      <c r="B264" s="114" t="s">
        <v>92</v>
      </c>
      <c r="C264" s="113" t="s">
        <v>86</v>
      </c>
      <c r="D264" s="113" t="s">
        <v>2719</v>
      </c>
      <c r="E264" s="112" t="s">
        <v>831</v>
      </c>
      <c r="F264" s="112" t="str">
        <f>VLOOKUP(E264,Lookup!$A$1:$B$68,2,FALSE)</f>
        <v>Emergency Flow / ED</v>
      </c>
      <c r="G264" s="113" t="s">
        <v>2720</v>
      </c>
      <c r="H264" s="113"/>
      <c r="I264" s="115">
        <v>45490</v>
      </c>
      <c r="J264" s="115">
        <v>45490</v>
      </c>
      <c r="K264" s="113" t="s">
        <v>4771</v>
      </c>
      <c r="L264" s="113" t="s">
        <v>6692</v>
      </c>
      <c r="M264" s="113" t="s">
        <v>6693</v>
      </c>
      <c r="N264" s="113" t="s">
        <v>135</v>
      </c>
      <c r="O264" s="113" t="s">
        <v>205</v>
      </c>
      <c r="P264" s="113" t="s">
        <v>206</v>
      </c>
      <c r="Q264" s="116" t="s">
        <v>91</v>
      </c>
      <c r="R264" s="117" t="s">
        <v>91</v>
      </c>
      <c r="S264" s="113"/>
      <c r="T264" s="113" t="s">
        <v>3095</v>
      </c>
      <c r="U264" s="113"/>
      <c r="V264" s="113"/>
      <c r="W264" s="113"/>
      <c r="X264" s="115"/>
    </row>
    <row r="265" spans="1:24" ht="120" x14ac:dyDescent="0.25">
      <c r="A265" s="113">
        <v>59615</v>
      </c>
      <c r="B265" s="124" t="s">
        <v>1895</v>
      </c>
      <c r="C265" s="113" t="s">
        <v>86</v>
      </c>
      <c r="D265" s="113" t="s">
        <v>2714</v>
      </c>
      <c r="E265" s="112" t="s">
        <v>1426</v>
      </c>
      <c r="F265" s="112" t="str">
        <f>VLOOKUP(E265,Lookup!$A$1:$B$68,2,FALSE)</f>
        <v>Specialist Surgery</v>
      </c>
      <c r="G265" s="113" t="s">
        <v>2727</v>
      </c>
      <c r="H265" s="113"/>
      <c r="I265" s="115">
        <v>45490</v>
      </c>
      <c r="J265" s="115">
        <v>45490</v>
      </c>
      <c r="K265" s="113"/>
      <c r="L265" s="113" t="s">
        <v>7002</v>
      </c>
      <c r="M265" s="113" t="s">
        <v>7003</v>
      </c>
      <c r="N265" s="113" t="s">
        <v>88</v>
      </c>
      <c r="O265" s="113" t="s">
        <v>158</v>
      </c>
      <c r="P265" s="113" t="s">
        <v>157</v>
      </c>
      <c r="Q265" s="116" t="s">
        <v>91</v>
      </c>
      <c r="R265" s="113"/>
      <c r="S265" s="113"/>
      <c r="T265" s="113"/>
      <c r="U265" s="113"/>
      <c r="V265" s="113"/>
      <c r="W265" s="113"/>
      <c r="X265" s="115"/>
    </row>
    <row r="266" spans="1:24" ht="210" hidden="1" x14ac:dyDescent="0.25">
      <c r="A266" s="113">
        <v>59576</v>
      </c>
      <c r="B266" s="124" t="s">
        <v>1895</v>
      </c>
      <c r="C266" s="113" t="s">
        <v>86</v>
      </c>
      <c r="D266" s="113" t="s">
        <v>2716</v>
      </c>
      <c r="E266" s="112" t="s">
        <v>87</v>
      </c>
      <c r="F266" s="112" t="str">
        <f>VLOOKUP(E266,Lookup!$A$1:$B$68,2,FALSE)</f>
        <v>Integrated Surgery</v>
      </c>
      <c r="G266" s="113" t="s">
        <v>5821</v>
      </c>
      <c r="H266" s="113" t="s">
        <v>3513</v>
      </c>
      <c r="I266" s="115">
        <v>45490</v>
      </c>
      <c r="J266" s="115">
        <v>45490</v>
      </c>
      <c r="K266" s="113"/>
      <c r="L266" s="113" t="s">
        <v>6694</v>
      </c>
      <c r="M266" s="113" t="s">
        <v>6695</v>
      </c>
      <c r="N266" s="113" t="s">
        <v>88</v>
      </c>
      <c r="O266" s="113" t="s">
        <v>229</v>
      </c>
      <c r="P266" s="113" t="s">
        <v>4908</v>
      </c>
      <c r="Q266" s="121" t="s">
        <v>99</v>
      </c>
      <c r="R266" s="113"/>
      <c r="S266" s="113"/>
      <c r="T266" s="113"/>
      <c r="U266" s="113"/>
      <c r="V266" s="113"/>
      <c r="W266" s="113"/>
      <c r="X266" s="115"/>
    </row>
    <row r="267" spans="1:24" ht="165" x14ac:dyDescent="0.25">
      <c r="A267" s="113">
        <v>59605</v>
      </c>
      <c r="B267" s="124" t="s">
        <v>1895</v>
      </c>
      <c r="C267" s="113" t="s">
        <v>86</v>
      </c>
      <c r="D267" s="113" t="s">
        <v>2721</v>
      </c>
      <c r="E267" s="112" t="s">
        <v>100</v>
      </c>
      <c r="F267" s="112" t="str">
        <f>VLOOKUP(E267,Lookup!$A$1:$B$68,2,FALSE)</f>
        <v>Specialist Surgery</v>
      </c>
      <c r="G267" s="113" t="s">
        <v>2733</v>
      </c>
      <c r="H267" s="113"/>
      <c r="I267" s="115">
        <v>45490</v>
      </c>
      <c r="J267" s="115">
        <v>45490</v>
      </c>
      <c r="K267" s="113" t="s">
        <v>4794</v>
      </c>
      <c r="L267" s="113" t="s">
        <v>6696</v>
      </c>
      <c r="M267" s="113" t="s">
        <v>6697</v>
      </c>
      <c r="N267" s="113" t="s">
        <v>88</v>
      </c>
      <c r="O267" s="113" t="s">
        <v>229</v>
      </c>
      <c r="P267" s="113" t="s">
        <v>4927</v>
      </c>
      <c r="Q267" s="116" t="s">
        <v>91</v>
      </c>
      <c r="R267" s="113"/>
      <c r="S267" s="113"/>
      <c r="T267" s="113"/>
      <c r="U267" s="113"/>
      <c r="V267" s="113"/>
      <c r="W267" s="113"/>
      <c r="X267" s="115"/>
    </row>
    <row r="268" spans="1:24" ht="90" hidden="1" x14ac:dyDescent="0.25">
      <c r="A268" s="113">
        <v>59611</v>
      </c>
      <c r="B268" s="124" t="s">
        <v>1895</v>
      </c>
      <c r="C268" s="113" t="s">
        <v>86</v>
      </c>
      <c r="D268" s="113" t="s">
        <v>2719</v>
      </c>
      <c r="E268" s="112" t="s">
        <v>831</v>
      </c>
      <c r="F268" s="112" t="str">
        <f>VLOOKUP(E268,Lookup!$A$1:$B$68,2,FALSE)</f>
        <v>Emergency Flow / ED</v>
      </c>
      <c r="G268" s="113" t="s">
        <v>2720</v>
      </c>
      <c r="H268" s="113" t="s">
        <v>7004</v>
      </c>
      <c r="I268" s="115">
        <v>45490</v>
      </c>
      <c r="J268" s="115">
        <v>45490</v>
      </c>
      <c r="K268" s="113"/>
      <c r="L268" s="113" t="s">
        <v>7005</v>
      </c>
      <c r="M268" s="113" t="s">
        <v>7006</v>
      </c>
      <c r="N268" s="113" t="s">
        <v>88</v>
      </c>
      <c r="O268" s="113" t="s">
        <v>229</v>
      </c>
      <c r="P268" s="113" t="s">
        <v>4908</v>
      </c>
      <c r="Q268" s="116" t="s">
        <v>91</v>
      </c>
      <c r="R268" s="113"/>
      <c r="S268" s="113"/>
      <c r="T268" s="113"/>
      <c r="U268" s="113"/>
      <c r="V268" s="113"/>
      <c r="W268" s="113"/>
      <c r="X268" s="115"/>
    </row>
    <row r="269" spans="1:24" ht="120" hidden="1" x14ac:dyDescent="0.25">
      <c r="A269" s="113">
        <v>59620</v>
      </c>
      <c r="B269" s="124" t="s">
        <v>1895</v>
      </c>
      <c r="C269" s="113" t="s">
        <v>86</v>
      </c>
      <c r="D269" s="113" t="s">
        <v>2742</v>
      </c>
      <c r="E269" s="112" t="s">
        <v>569</v>
      </c>
      <c r="F269" s="112" t="str">
        <f>VLOOKUP(E269,Lookup!$A$1:$B$68,2,FALSE)</f>
        <v>Medicine</v>
      </c>
      <c r="G269" s="113" t="s">
        <v>2959</v>
      </c>
      <c r="H269" s="113"/>
      <c r="I269" s="115">
        <v>45490</v>
      </c>
      <c r="J269" s="115">
        <v>45490</v>
      </c>
      <c r="K269" s="113"/>
      <c r="L269" s="113" t="s">
        <v>7007</v>
      </c>
      <c r="M269" s="113" t="s">
        <v>7008</v>
      </c>
      <c r="N269" s="113" t="s">
        <v>88</v>
      </c>
      <c r="O269" s="113" t="s">
        <v>158</v>
      </c>
      <c r="P269" s="113" t="s">
        <v>89</v>
      </c>
      <c r="Q269" s="116" t="s">
        <v>91</v>
      </c>
      <c r="R269" s="113"/>
      <c r="S269" s="113"/>
      <c r="T269" s="113"/>
      <c r="U269" s="113"/>
      <c r="V269" s="113"/>
      <c r="W269" s="113"/>
      <c r="X269" s="115"/>
    </row>
    <row r="270" spans="1:24" ht="195" hidden="1" x14ac:dyDescent="0.25">
      <c r="A270" s="113">
        <v>59589</v>
      </c>
      <c r="B270" s="114" t="s">
        <v>92</v>
      </c>
      <c r="C270" s="113" t="s">
        <v>86</v>
      </c>
      <c r="D270" s="113" t="s">
        <v>2719</v>
      </c>
      <c r="E270" s="112" t="s">
        <v>831</v>
      </c>
      <c r="F270" s="112" t="str">
        <f>VLOOKUP(E270,Lookup!$A$1:$B$68,2,FALSE)</f>
        <v>Emergency Flow / ED</v>
      </c>
      <c r="G270" s="113" t="s">
        <v>2720</v>
      </c>
      <c r="H270" s="113"/>
      <c r="I270" s="115">
        <v>45490</v>
      </c>
      <c r="J270" s="115">
        <v>45490</v>
      </c>
      <c r="K270" s="113" t="s">
        <v>4872</v>
      </c>
      <c r="L270" s="113" t="s">
        <v>6690</v>
      </c>
      <c r="M270" s="113" t="s">
        <v>6691</v>
      </c>
      <c r="N270" s="113" t="s">
        <v>135</v>
      </c>
      <c r="O270" s="113" t="s">
        <v>205</v>
      </c>
      <c r="P270" s="113" t="s">
        <v>206</v>
      </c>
      <c r="Q270" s="121" t="s">
        <v>99</v>
      </c>
      <c r="R270" s="122" t="s">
        <v>99</v>
      </c>
      <c r="S270" s="113"/>
      <c r="T270" s="113" t="s">
        <v>3095</v>
      </c>
      <c r="U270" s="113"/>
      <c r="V270" s="113"/>
      <c r="W270" s="113"/>
      <c r="X270" s="115"/>
    </row>
  </sheetData>
  <sheetProtection formatCells="0" formatColumns="0" formatRows="0" insertColumns="0" insertRows="0" insertHyperlinks="0" deleteColumns="0" deleteRows="0" sort="0" autoFilter="0" pivotTables="0"/>
  <autoFilter ref="A1:X270" xr:uid="{4DCB3DDC-1498-402E-823C-8CA1B240A0D3}">
    <filterColumn colId="5">
      <filters>
        <filter val="Specialist Surgery"/>
      </filters>
    </filterColumn>
  </autoFilter>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0FCA-2CB5-408F-8805-BEF742AC5D5F}">
  <sheetPr filterMode="1"/>
  <dimension ref="A1:X203"/>
  <sheetViews>
    <sheetView workbookViewId="0">
      <selection activeCell="H16" sqref="H16"/>
    </sheetView>
  </sheetViews>
  <sheetFormatPr defaultRowHeight="15" x14ac:dyDescent="0.25"/>
  <cols>
    <col min="1" max="4" width="22" style="76" customWidth="1"/>
    <col min="5" max="5" width="17" style="112" customWidth="1"/>
    <col min="6" max="6" width="24.5703125" style="112" customWidth="1"/>
    <col min="7" max="11" width="22" style="76" customWidth="1"/>
    <col min="12" max="13" width="28" style="76" customWidth="1"/>
    <col min="14" max="19" width="22" style="76" customWidth="1"/>
    <col min="20" max="23" width="28" style="76" customWidth="1"/>
    <col min="24" max="24" width="22" style="76" customWidth="1"/>
    <col min="25" max="16384" width="9.140625" style="76"/>
  </cols>
  <sheetData>
    <row r="1" spans="1:24" ht="30" x14ac:dyDescent="0.25">
      <c r="A1" s="129" t="s">
        <v>70</v>
      </c>
      <c r="B1" s="129" t="s">
        <v>71</v>
      </c>
      <c r="C1" s="129" t="s">
        <v>69</v>
      </c>
      <c r="D1" s="129" t="s">
        <v>2704</v>
      </c>
      <c r="E1" s="130" t="s">
        <v>3315</v>
      </c>
      <c r="F1" s="130" t="s">
        <v>72</v>
      </c>
      <c r="G1" s="129" t="s">
        <v>2705</v>
      </c>
      <c r="H1" s="129" t="s">
        <v>73</v>
      </c>
      <c r="I1" s="131" t="s">
        <v>74</v>
      </c>
      <c r="J1" s="131" t="s">
        <v>75</v>
      </c>
      <c r="K1" s="129" t="s">
        <v>4750</v>
      </c>
      <c r="L1" s="129" t="s">
        <v>76</v>
      </c>
      <c r="M1" s="129" t="s">
        <v>77</v>
      </c>
      <c r="N1" s="129" t="s">
        <v>78</v>
      </c>
      <c r="O1" s="129" t="s">
        <v>79</v>
      </c>
      <c r="P1" s="129" t="s">
        <v>80</v>
      </c>
      <c r="Q1" s="129" t="s">
        <v>2851</v>
      </c>
      <c r="R1" s="129" t="s">
        <v>2852</v>
      </c>
      <c r="S1" s="129" t="s">
        <v>2853</v>
      </c>
      <c r="T1" s="129" t="s">
        <v>81</v>
      </c>
      <c r="U1" s="129" t="s">
        <v>82</v>
      </c>
      <c r="V1" s="129" t="s">
        <v>83</v>
      </c>
      <c r="W1" s="129" t="s">
        <v>84</v>
      </c>
      <c r="X1" s="131" t="s">
        <v>18</v>
      </c>
    </row>
    <row r="2" spans="1:24" ht="165" hidden="1" x14ac:dyDescent="0.25">
      <c r="A2" s="78">
        <v>59221</v>
      </c>
      <c r="B2" s="148" t="s">
        <v>18</v>
      </c>
      <c r="C2" s="78" t="s">
        <v>86</v>
      </c>
      <c r="D2" s="78" t="s">
        <v>2725</v>
      </c>
      <c r="E2" s="112" t="s">
        <v>1449</v>
      </c>
      <c r="F2" s="112" t="str">
        <f>VLOOKUP(E2,Lookup!$A$1:$B$68,2,FALSE)</f>
        <v>Pathology</v>
      </c>
      <c r="G2" s="78" t="s">
        <v>2940</v>
      </c>
      <c r="H2" s="78"/>
      <c r="I2" s="77">
        <v>45484</v>
      </c>
      <c r="J2" s="77">
        <v>43834</v>
      </c>
      <c r="K2" s="78"/>
      <c r="L2" s="78" t="s">
        <v>6698</v>
      </c>
      <c r="M2" s="78" t="s">
        <v>6699</v>
      </c>
      <c r="N2" s="78" t="s">
        <v>115</v>
      </c>
      <c r="O2" s="78" t="s">
        <v>6700</v>
      </c>
      <c r="P2" s="78" t="s">
        <v>6701</v>
      </c>
      <c r="Q2" s="81" t="s">
        <v>99</v>
      </c>
      <c r="R2" s="85" t="s">
        <v>105</v>
      </c>
      <c r="S2" s="136" t="s">
        <v>99</v>
      </c>
      <c r="T2" s="78" t="s">
        <v>6702</v>
      </c>
      <c r="U2" s="78" t="s">
        <v>6702</v>
      </c>
      <c r="V2" s="78"/>
      <c r="W2" s="78" t="s">
        <v>6703</v>
      </c>
      <c r="X2" s="77">
        <v>45489</v>
      </c>
    </row>
    <row r="3" spans="1:24" ht="195" hidden="1" x14ac:dyDescent="0.25">
      <c r="A3" s="78">
        <v>59222</v>
      </c>
      <c r="B3" s="148" t="s">
        <v>18</v>
      </c>
      <c r="C3" s="78" t="s">
        <v>86</v>
      </c>
      <c r="D3" s="78" t="s">
        <v>2725</v>
      </c>
      <c r="E3" s="112" t="s">
        <v>1449</v>
      </c>
      <c r="F3" s="112" t="str">
        <f>VLOOKUP(E3,Lookup!$A$1:$B$68,2,FALSE)</f>
        <v>Pathology</v>
      </c>
      <c r="G3" s="78" t="s">
        <v>2940</v>
      </c>
      <c r="H3" s="78"/>
      <c r="I3" s="77">
        <v>45484</v>
      </c>
      <c r="J3" s="77">
        <v>44481</v>
      </c>
      <c r="K3" s="78"/>
      <c r="L3" s="78" t="s">
        <v>6704</v>
      </c>
      <c r="M3" s="78" t="s">
        <v>6705</v>
      </c>
      <c r="N3" s="78" t="s">
        <v>115</v>
      </c>
      <c r="O3" s="78" t="s">
        <v>6700</v>
      </c>
      <c r="P3" s="78" t="s">
        <v>6701</v>
      </c>
      <c r="Q3" s="81" t="s">
        <v>99</v>
      </c>
      <c r="R3" s="85" t="s">
        <v>105</v>
      </c>
      <c r="S3" s="136" t="s">
        <v>99</v>
      </c>
      <c r="T3" s="78" t="s">
        <v>6706</v>
      </c>
      <c r="U3" s="78" t="s">
        <v>6706</v>
      </c>
      <c r="V3" s="78"/>
      <c r="W3" s="78" t="s">
        <v>6707</v>
      </c>
      <c r="X3" s="77">
        <v>45489</v>
      </c>
    </row>
    <row r="4" spans="1:24" ht="409.5" hidden="1" x14ac:dyDescent="0.25">
      <c r="A4" s="78">
        <v>4608</v>
      </c>
      <c r="B4" s="148" t="s">
        <v>18</v>
      </c>
      <c r="C4" s="78" t="s">
        <v>86</v>
      </c>
      <c r="D4" s="78" t="s">
        <v>2718</v>
      </c>
      <c r="E4" s="112" t="s">
        <v>130</v>
      </c>
      <c r="F4" s="112" t="str">
        <f>VLOOKUP(E4,Lookup!$A$1:$B$68,2,FALSE)</f>
        <v>Medicine</v>
      </c>
      <c r="G4" s="78" t="s">
        <v>4075</v>
      </c>
      <c r="H4" s="78" t="s">
        <v>3471</v>
      </c>
      <c r="I4" s="77">
        <v>44721</v>
      </c>
      <c r="J4" s="77">
        <v>44708</v>
      </c>
      <c r="K4" s="78" t="s">
        <v>4767</v>
      </c>
      <c r="L4" s="78" t="s">
        <v>172</v>
      </c>
      <c r="M4" s="78" t="s">
        <v>173</v>
      </c>
      <c r="N4" s="78" t="s">
        <v>135</v>
      </c>
      <c r="O4" s="78" t="s">
        <v>174</v>
      </c>
      <c r="P4" s="78" t="s">
        <v>175</v>
      </c>
      <c r="Q4" s="83" t="s">
        <v>11</v>
      </c>
      <c r="R4" s="133" t="s">
        <v>99</v>
      </c>
      <c r="S4" s="136" t="s">
        <v>99</v>
      </c>
      <c r="T4" s="78" t="s">
        <v>7009</v>
      </c>
      <c r="U4" s="78" t="s">
        <v>7010</v>
      </c>
      <c r="V4" s="78"/>
      <c r="W4" s="78" t="s">
        <v>7011</v>
      </c>
      <c r="X4" s="77">
        <v>45482</v>
      </c>
    </row>
    <row r="5" spans="1:24" ht="255" hidden="1" x14ac:dyDescent="0.25">
      <c r="A5" s="78">
        <v>6302</v>
      </c>
      <c r="B5" s="148" t="s">
        <v>18</v>
      </c>
      <c r="C5" s="78" t="s">
        <v>86</v>
      </c>
      <c r="D5" s="78" t="s">
        <v>2718</v>
      </c>
      <c r="E5" s="112" t="s">
        <v>130</v>
      </c>
      <c r="F5" s="112" t="str">
        <f>VLOOKUP(E5,Lookup!$A$1:$B$68,2,FALSE)</f>
        <v>Medicine</v>
      </c>
      <c r="G5" s="78" t="s">
        <v>2744</v>
      </c>
      <c r="H5" s="78"/>
      <c r="I5" s="77">
        <v>44746</v>
      </c>
      <c r="J5" s="77">
        <v>44736</v>
      </c>
      <c r="K5" s="78" t="s">
        <v>4869</v>
      </c>
      <c r="L5" s="78" t="s">
        <v>197</v>
      </c>
      <c r="M5" s="78" t="s">
        <v>198</v>
      </c>
      <c r="N5" s="78" t="s">
        <v>127</v>
      </c>
      <c r="O5" s="78" t="s">
        <v>145</v>
      </c>
      <c r="P5" s="78" t="s">
        <v>149</v>
      </c>
      <c r="Q5" s="79" t="s">
        <v>91</v>
      </c>
      <c r="R5" s="80" t="s">
        <v>91</v>
      </c>
      <c r="S5" s="136" t="s">
        <v>99</v>
      </c>
      <c r="T5" s="78" t="s">
        <v>7012</v>
      </c>
      <c r="U5" s="78" t="s">
        <v>7013</v>
      </c>
      <c r="V5" s="78"/>
      <c r="W5" s="78" t="s">
        <v>7014</v>
      </c>
      <c r="X5" s="77">
        <v>45489</v>
      </c>
    </row>
    <row r="6" spans="1:24" ht="120" hidden="1" x14ac:dyDescent="0.25">
      <c r="A6" s="78">
        <v>6813</v>
      </c>
      <c r="B6" s="148" t="s">
        <v>18</v>
      </c>
      <c r="C6" s="78" t="s">
        <v>86</v>
      </c>
      <c r="D6" s="78" t="s">
        <v>2710</v>
      </c>
      <c r="E6" s="112" t="s">
        <v>126</v>
      </c>
      <c r="F6" s="112" t="str">
        <f>VLOOKUP(E6,Lookup!$A$1:$B$68,2,FALSE)</f>
        <v>Emergency Flow / ED</v>
      </c>
      <c r="G6" s="78" t="s">
        <v>4075</v>
      </c>
      <c r="H6" s="78" t="s">
        <v>3472</v>
      </c>
      <c r="I6" s="77">
        <v>44754</v>
      </c>
      <c r="J6" s="77">
        <v>44754</v>
      </c>
      <c r="K6" s="78" t="s">
        <v>5470</v>
      </c>
      <c r="L6" s="78" t="s">
        <v>223</v>
      </c>
      <c r="M6" s="78" t="s">
        <v>224</v>
      </c>
      <c r="N6" s="78" t="s">
        <v>135</v>
      </c>
      <c r="O6" s="78" t="s">
        <v>136</v>
      </c>
      <c r="P6" s="78" t="s">
        <v>160</v>
      </c>
      <c r="Q6" s="81" t="s">
        <v>99</v>
      </c>
      <c r="R6" s="133" t="s">
        <v>99</v>
      </c>
      <c r="S6" s="136" t="s">
        <v>99</v>
      </c>
      <c r="T6" s="78" t="s">
        <v>7015</v>
      </c>
      <c r="U6" s="78" t="s">
        <v>7016</v>
      </c>
      <c r="V6" s="78"/>
      <c r="W6" s="78" t="s">
        <v>523</v>
      </c>
      <c r="X6" s="77">
        <v>45489</v>
      </c>
    </row>
    <row r="7" spans="1:24" ht="135" hidden="1" x14ac:dyDescent="0.25">
      <c r="A7" s="78">
        <v>7645</v>
      </c>
      <c r="B7" s="148" t="s">
        <v>18</v>
      </c>
      <c r="C7" s="78" t="s">
        <v>86</v>
      </c>
      <c r="D7" s="78" t="s">
        <v>2710</v>
      </c>
      <c r="E7" s="112" t="s">
        <v>126</v>
      </c>
      <c r="F7" s="112" t="str">
        <f>VLOOKUP(E7,Lookup!$A$1:$B$68,2,FALSE)</f>
        <v>Emergency Flow / ED</v>
      </c>
      <c r="G7" s="78" t="s">
        <v>4075</v>
      </c>
      <c r="H7" s="78" t="s">
        <v>3473</v>
      </c>
      <c r="I7" s="77">
        <v>44765</v>
      </c>
      <c r="J7" s="77">
        <v>44765</v>
      </c>
      <c r="K7" s="78" t="s">
        <v>4754</v>
      </c>
      <c r="L7" s="78" t="s">
        <v>238</v>
      </c>
      <c r="M7" s="78" t="s">
        <v>239</v>
      </c>
      <c r="N7" s="78" t="s">
        <v>135</v>
      </c>
      <c r="O7" s="78" t="s">
        <v>205</v>
      </c>
      <c r="P7" s="78" t="s">
        <v>206</v>
      </c>
      <c r="Q7" s="81" t="s">
        <v>99</v>
      </c>
      <c r="R7" s="133" t="s">
        <v>99</v>
      </c>
      <c r="S7" s="136" t="s">
        <v>99</v>
      </c>
      <c r="T7" s="78" t="s">
        <v>7017</v>
      </c>
      <c r="U7" s="78" t="s">
        <v>7018</v>
      </c>
      <c r="V7" s="78"/>
      <c r="W7" s="78" t="s">
        <v>7019</v>
      </c>
      <c r="X7" s="77">
        <v>45489</v>
      </c>
    </row>
    <row r="8" spans="1:24" ht="409.5" hidden="1" x14ac:dyDescent="0.25">
      <c r="A8" s="78">
        <v>10480</v>
      </c>
      <c r="B8" s="148" t="s">
        <v>18</v>
      </c>
      <c r="C8" s="78" t="s">
        <v>86</v>
      </c>
      <c r="D8" s="78" t="s">
        <v>2716</v>
      </c>
      <c r="E8" s="112" t="s">
        <v>87</v>
      </c>
      <c r="F8" s="112" t="str">
        <f>VLOOKUP(E8,Lookup!$A$1:$B$68,2,FALSE)</f>
        <v>Integrated Surgery</v>
      </c>
      <c r="G8" s="78" t="s">
        <v>2720</v>
      </c>
      <c r="H8" s="78" t="s">
        <v>282</v>
      </c>
      <c r="I8" s="77">
        <v>44806</v>
      </c>
      <c r="J8" s="77">
        <v>44806</v>
      </c>
      <c r="K8" s="78" t="s">
        <v>4760</v>
      </c>
      <c r="L8" s="78" t="s">
        <v>283</v>
      </c>
      <c r="M8" s="78" t="s">
        <v>284</v>
      </c>
      <c r="N8" s="78" t="s">
        <v>96</v>
      </c>
      <c r="O8" s="78" t="s">
        <v>97</v>
      </c>
      <c r="P8" s="78" t="s">
        <v>257</v>
      </c>
      <c r="Q8" s="82" t="s">
        <v>104</v>
      </c>
      <c r="R8" s="85" t="s">
        <v>105</v>
      </c>
      <c r="S8" s="134" t="s">
        <v>91</v>
      </c>
      <c r="T8" s="78" t="s">
        <v>4077</v>
      </c>
      <c r="U8" s="78" t="s">
        <v>7020</v>
      </c>
      <c r="V8" s="78"/>
      <c r="W8" s="78" t="s">
        <v>7021</v>
      </c>
      <c r="X8" s="77">
        <v>45483</v>
      </c>
    </row>
    <row r="9" spans="1:24" ht="390" hidden="1" x14ac:dyDescent="0.25">
      <c r="A9" s="78">
        <v>14302</v>
      </c>
      <c r="B9" s="148" t="s">
        <v>18</v>
      </c>
      <c r="C9" s="78" t="s">
        <v>125</v>
      </c>
      <c r="D9" s="78" t="s">
        <v>2718</v>
      </c>
      <c r="E9" s="112" t="s">
        <v>130</v>
      </c>
      <c r="F9" s="112" t="str">
        <f>VLOOKUP(E9,Lookup!$A$1:$B$68,2,FALSE)</f>
        <v>Medicine</v>
      </c>
      <c r="G9" s="78" t="s">
        <v>2845</v>
      </c>
      <c r="H9" s="78"/>
      <c r="I9" s="77">
        <v>44860</v>
      </c>
      <c r="J9" s="77">
        <v>44851</v>
      </c>
      <c r="K9" s="78" t="s">
        <v>4760</v>
      </c>
      <c r="L9" s="78" t="s">
        <v>333</v>
      </c>
      <c r="M9" s="78" t="s">
        <v>334</v>
      </c>
      <c r="N9" s="78" t="s">
        <v>150</v>
      </c>
      <c r="O9" s="78" t="s">
        <v>151</v>
      </c>
      <c r="P9" s="78" t="s">
        <v>98</v>
      </c>
      <c r="Q9" s="81" t="s">
        <v>99</v>
      </c>
      <c r="R9" s="133" t="s">
        <v>99</v>
      </c>
      <c r="S9" s="136" t="s">
        <v>99</v>
      </c>
      <c r="T9" s="78" t="s">
        <v>7022</v>
      </c>
      <c r="U9" s="78" t="s">
        <v>7023</v>
      </c>
      <c r="V9" s="78"/>
      <c r="W9" s="78" t="s">
        <v>7024</v>
      </c>
      <c r="X9" s="77">
        <v>45490</v>
      </c>
    </row>
    <row r="10" spans="1:24" ht="105" hidden="1" x14ac:dyDescent="0.25">
      <c r="A10" s="78">
        <v>14123</v>
      </c>
      <c r="B10" s="148" t="s">
        <v>18</v>
      </c>
      <c r="C10" s="78" t="s">
        <v>86</v>
      </c>
      <c r="D10" s="78" t="s">
        <v>2718</v>
      </c>
      <c r="E10" s="112" t="s">
        <v>130</v>
      </c>
      <c r="F10" s="112" t="str">
        <f>VLOOKUP(E10,Lookup!$A$1:$B$68,2,FALSE)</f>
        <v>Medicine</v>
      </c>
      <c r="G10" s="78" t="s">
        <v>2845</v>
      </c>
      <c r="H10" s="78"/>
      <c r="I10" s="77">
        <v>44858</v>
      </c>
      <c r="J10" s="77">
        <v>44857</v>
      </c>
      <c r="K10" s="78" t="s">
        <v>4779</v>
      </c>
      <c r="L10" s="78" t="s">
        <v>340</v>
      </c>
      <c r="M10" s="78" t="s">
        <v>341</v>
      </c>
      <c r="N10" s="78" t="s">
        <v>210</v>
      </c>
      <c r="O10" s="78" t="s">
        <v>264</v>
      </c>
      <c r="P10" s="78" t="s">
        <v>265</v>
      </c>
      <c r="Q10" s="82" t="s">
        <v>104</v>
      </c>
      <c r="R10" s="80" t="s">
        <v>91</v>
      </c>
      <c r="S10" s="134" t="s">
        <v>91</v>
      </c>
      <c r="T10" s="78" t="s">
        <v>7025</v>
      </c>
      <c r="U10" s="78" t="s">
        <v>7026</v>
      </c>
      <c r="V10" s="78"/>
      <c r="W10" s="78" t="s">
        <v>7027</v>
      </c>
      <c r="X10" s="77">
        <v>45490</v>
      </c>
    </row>
    <row r="11" spans="1:24" ht="75" hidden="1" x14ac:dyDescent="0.25">
      <c r="A11" s="78">
        <v>14752</v>
      </c>
      <c r="B11" s="148" t="s">
        <v>18</v>
      </c>
      <c r="C11" s="78" t="s">
        <v>86</v>
      </c>
      <c r="D11" s="78" t="s">
        <v>2718</v>
      </c>
      <c r="E11" s="112" t="s">
        <v>130</v>
      </c>
      <c r="F11" s="112" t="str">
        <f>VLOOKUP(E11,Lookup!$A$1:$B$68,2,FALSE)</f>
        <v>Medicine</v>
      </c>
      <c r="G11" s="78" t="s">
        <v>2845</v>
      </c>
      <c r="H11" s="78"/>
      <c r="I11" s="77">
        <v>44866</v>
      </c>
      <c r="J11" s="77">
        <v>44866</v>
      </c>
      <c r="K11" s="78" t="s">
        <v>4775</v>
      </c>
      <c r="L11" s="78" t="s">
        <v>356</v>
      </c>
      <c r="M11" s="78" t="s">
        <v>357</v>
      </c>
      <c r="N11" s="78" t="s">
        <v>210</v>
      </c>
      <c r="O11" s="78" t="s">
        <v>264</v>
      </c>
      <c r="P11" s="78" t="s">
        <v>265</v>
      </c>
      <c r="Q11" s="81" t="s">
        <v>99</v>
      </c>
      <c r="R11" s="133" t="s">
        <v>99</v>
      </c>
      <c r="S11" s="136" t="s">
        <v>99</v>
      </c>
      <c r="T11" s="78" t="s">
        <v>356</v>
      </c>
      <c r="U11" s="78" t="s">
        <v>356</v>
      </c>
      <c r="V11" s="78"/>
      <c r="W11" s="78" t="s">
        <v>7028</v>
      </c>
      <c r="X11" s="77">
        <v>45490</v>
      </c>
    </row>
    <row r="12" spans="1:24" ht="105" hidden="1" x14ac:dyDescent="0.25">
      <c r="A12" s="78">
        <v>14939</v>
      </c>
      <c r="B12" s="148" t="s">
        <v>18</v>
      </c>
      <c r="C12" s="78" t="s">
        <v>86</v>
      </c>
      <c r="D12" s="78" t="s">
        <v>2718</v>
      </c>
      <c r="E12" s="112" t="s">
        <v>130</v>
      </c>
      <c r="F12" s="112" t="str">
        <f>VLOOKUP(E12,Lookup!$A$1:$B$68,2,FALSE)</f>
        <v>Medicine</v>
      </c>
      <c r="G12" s="78" t="s">
        <v>2845</v>
      </c>
      <c r="H12" s="78"/>
      <c r="I12" s="77">
        <v>44868</v>
      </c>
      <c r="J12" s="77">
        <v>44868</v>
      </c>
      <c r="K12" s="78" t="s">
        <v>4812</v>
      </c>
      <c r="L12" s="78" t="s">
        <v>364</v>
      </c>
      <c r="M12" s="78" t="s">
        <v>365</v>
      </c>
      <c r="N12" s="78" t="s">
        <v>127</v>
      </c>
      <c r="O12" s="78" t="s">
        <v>236</v>
      </c>
      <c r="P12" s="78" t="s">
        <v>237</v>
      </c>
      <c r="Q12" s="79" t="s">
        <v>91</v>
      </c>
      <c r="R12" s="80" t="s">
        <v>91</v>
      </c>
      <c r="S12" s="134" t="s">
        <v>91</v>
      </c>
      <c r="T12" s="78" t="s">
        <v>7029</v>
      </c>
      <c r="U12" s="78" t="s">
        <v>7030</v>
      </c>
      <c r="V12" s="78"/>
      <c r="W12" s="78" t="s">
        <v>7031</v>
      </c>
      <c r="X12" s="77">
        <v>45490</v>
      </c>
    </row>
    <row r="13" spans="1:24" ht="225" hidden="1" x14ac:dyDescent="0.25">
      <c r="A13" s="78">
        <v>15343</v>
      </c>
      <c r="B13" s="148" t="s">
        <v>18</v>
      </c>
      <c r="C13" s="78" t="s">
        <v>86</v>
      </c>
      <c r="D13" s="78" t="s">
        <v>2718</v>
      </c>
      <c r="E13" s="112" t="s">
        <v>130</v>
      </c>
      <c r="F13" s="112" t="str">
        <f>VLOOKUP(E13,Lookup!$A$1:$B$68,2,FALSE)</f>
        <v>Medicine</v>
      </c>
      <c r="G13" s="78" t="s">
        <v>2845</v>
      </c>
      <c r="H13" s="78"/>
      <c r="I13" s="77">
        <v>44874</v>
      </c>
      <c r="J13" s="77">
        <v>44874</v>
      </c>
      <c r="K13" s="78" t="s">
        <v>4762</v>
      </c>
      <c r="L13" s="78" t="s">
        <v>370</v>
      </c>
      <c r="M13" s="78" t="s">
        <v>371</v>
      </c>
      <c r="N13" s="78" t="s">
        <v>210</v>
      </c>
      <c r="O13" s="78" t="s">
        <v>211</v>
      </c>
      <c r="P13" s="78" t="s">
        <v>312</v>
      </c>
      <c r="Q13" s="81" t="s">
        <v>99</v>
      </c>
      <c r="R13" s="133" t="s">
        <v>99</v>
      </c>
      <c r="S13" s="136" t="s">
        <v>99</v>
      </c>
      <c r="T13" s="78" t="s">
        <v>370</v>
      </c>
      <c r="U13" s="78" t="s">
        <v>371</v>
      </c>
      <c r="V13" s="78"/>
      <c r="W13" s="78" t="s">
        <v>7032</v>
      </c>
      <c r="X13" s="77">
        <v>45490</v>
      </c>
    </row>
    <row r="14" spans="1:24" ht="165" hidden="1" x14ac:dyDescent="0.25">
      <c r="A14" s="78">
        <v>15572</v>
      </c>
      <c r="B14" s="148" t="s">
        <v>18</v>
      </c>
      <c r="C14" s="78" t="s">
        <v>86</v>
      </c>
      <c r="D14" s="78" t="s">
        <v>2718</v>
      </c>
      <c r="E14" s="112" t="s">
        <v>130</v>
      </c>
      <c r="F14" s="112" t="str">
        <f>VLOOKUP(E14,Lookup!$A$1:$B$68,2,FALSE)</f>
        <v>Medicine</v>
      </c>
      <c r="G14" s="78" t="s">
        <v>2845</v>
      </c>
      <c r="H14" s="78"/>
      <c r="I14" s="77">
        <v>44878</v>
      </c>
      <c r="J14" s="77">
        <v>44877</v>
      </c>
      <c r="K14" s="78" t="s">
        <v>5793</v>
      </c>
      <c r="L14" s="78" t="s">
        <v>380</v>
      </c>
      <c r="M14" s="78" t="s">
        <v>381</v>
      </c>
      <c r="N14" s="78" t="s">
        <v>135</v>
      </c>
      <c r="O14" s="78" t="s">
        <v>136</v>
      </c>
      <c r="P14" s="78" t="s">
        <v>141</v>
      </c>
      <c r="Q14" s="81" t="s">
        <v>99</v>
      </c>
      <c r="R14" s="133" t="s">
        <v>99</v>
      </c>
      <c r="S14" s="136" t="s">
        <v>99</v>
      </c>
      <c r="T14" s="78" t="s">
        <v>7033</v>
      </c>
      <c r="U14" s="78" t="s">
        <v>7034</v>
      </c>
      <c r="V14" s="78"/>
      <c r="W14" s="78" t="s">
        <v>481</v>
      </c>
      <c r="X14" s="77">
        <v>45489</v>
      </c>
    </row>
    <row r="15" spans="1:24" ht="105" hidden="1" x14ac:dyDescent="0.25">
      <c r="A15" s="78">
        <v>15570</v>
      </c>
      <c r="B15" s="148" t="s">
        <v>18</v>
      </c>
      <c r="C15" s="78" t="s">
        <v>86</v>
      </c>
      <c r="D15" s="78" t="s">
        <v>2718</v>
      </c>
      <c r="E15" s="112" t="s">
        <v>130</v>
      </c>
      <c r="F15" s="112" t="str">
        <f>VLOOKUP(E15,Lookup!$A$1:$B$68,2,FALSE)</f>
        <v>Medicine</v>
      </c>
      <c r="G15" s="78" t="s">
        <v>2845</v>
      </c>
      <c r="H15" s="78" t="s">
        <v>3475</v>
      </c>
      <c r="I15" s="77">
        <v>44878</v>
      </c>
      <c r="J15" s="77">
        <v>44877</v>
      </c>
      <c r="K15" s="78" t="s">
        <v>4782</v>
      </c>
      <c r="L15" s="78" t="s">
        <v>376</v>
      </c>
      <c r="M15" s="78" t="s">
        <v>377</v>
      </c>
      <c r="N15" s="78" t="s">
        <v>135</v>
      </c>
      <c r="O15" s="78" t="s">
        <v>378</v>
      </c>
      <c r="P15" s="78" t="s">
        <v>379</v>
      </c>
      <c r="Q15" s="79" t="s">
        <v>91</v>
      </c>
      <c r="R15" s="80" t="s">
        <v>91</v>
      </c>
      <c r="S15" s="134" t="s">
        <v>91</v>
      </c>
      <c r="T15" s="78" t="s">
        <v>7035</v>
      </c>
      <c r="U15" s="78" t="s">
        <v>7036</v>
      </c>
      <c r="V15" s="78"/>
      <c r="W15" s="78" t="s">
        <v>7037</v>
      </c>
      <c r="X15" s="77">
        <v>45489</v>
      </c>
    </row>
    <row r="16" spans="1:24" ht="409.5" hidden="1" x14ac:dyDescent="0.25">
      <c r="A16" s="78">
        <v>15612</v>
      </c>
      <c r="B16" s="148" t="s">
        <v>18</v>
      </c>
      <c r="C16" s="78" t="s">
        <v>86</v>
      </c>
      <c r="D16" s="78" t="s">
        <v>2710</v>
      </c>
      <c r="E16" s="112" t="s">
        <v>126</v>
      </c>
      <c r="F16" s="112" t="str">
        <f>VLOOKUP(E16,Lookup!$A$1:$B$68,2,FALSE)</f>
        <v>Emergency Flow / ED</v>
      </c>
      <c r="G16" s="78" t="s">
        <v>2845</v>
      </c>
      <c r="H16" s="78" t="s">
        <v>3476</v>
      </c>
      <c r="I16" s="77">
        <v>44879</v>
      </c>
      <c r="J16" s="77">
        <v>44878</v>
      </c>
      <c r="K16" s="78" t="s">
        <v>4797</v>
      </c>
      <c r="L16" s="78" t="s">
        <v>5815</v>
      </c>
      <c r="M16" s="78" t="s">
        <v>382</v>
      </c>
      <c r="N16" s="78" t="s">
        <v>192</v>
      </c>
      <c r="O16" s="78" t="s">
        <v>383</v>
      </c>
      <c r="P16" s="78" t="s">
        <v>383</v>
      </c>
      <c r="Q16" s="79" t="s">
        <v>91</v>
      </c>
      <c r="R16" s="80" t="s">
        <v>91</v>
      </c>
      <c r="S16" s="136" t="s">
        <v>99</v>
      </c>
      <c r="T16" s="78" t="s">
        <v>7038</v>
      </c>
      <c r="U16" s="78" t="s">
        <v>7039</v>
      </c>
      <c r="V16" s="78"/>
      <c r="W16" s="78" t="s">
        <v>7040</v>
      </c>
      <c r="X16" s="77">
        <v>45490</v>
      </c>
    </row>
    <row r="17" spans="1:24" ht="210" hidden="1" x14ac:dyDescent="0.25">
      <c r="A17" s="78">
        <v>19357</v>
      </c>
      <c r="B17" s="148" t="s">
        <v>18</v>
      </c>
      <c r="C17" s="78" t="s">
        <v>86</v>
      </c>
      <c r="D17" s="78" t="s">
        <v>2719</v>
      </c>
      <c r="E17" s="112" t="s">
        <v>831</v>
      </c>
      <c r="F17" s="112" t="str">
        <f>VLOOKUP(E17,Lookup!$A$1:$B$68,2,FALSE)</f>
        <v>Emergency Flow / ED</v>
      </c>
      <c r="G17" s="78" t="s">
        <v>2720</v>
      </c>
      <c r="H17" s="78"/>
      <c r="I17" s="77">
        <v>44933</v>
      </c>
      <c r="J17" s="77">
        <v>44932</v>
      </c>
      <c r="K17" s="78" t="s">
        <v>5335</v>
      </c>
      <c r="L17" s="78" t="s">
        <v>516</v>
      </c>
      <c r="M17" s="78" t="s">
        <v>7041</v>
      </c>
      <c r="N17" s="78" t="s">
        <v>88</v>
      </c>
      <c r="O17" s="78" t="s">
        <v>158</v>
      </c>
      <c r="P17" s="78" t="s">
        <v>157</v>
      </c>
      <c r="Q17" s="79" t="s">
        <v>91</v>
      </c>
      <c r="R17" s="133" t="s">
        <v>99</v>
      </c>
      <c r="S17" s="136" t="s">
        <v>99</v>
      </c>
      <c r="T17" s="78" t="s">
        <v>7042</v>
      </c>
      <c r="U17" s="78" t="s">
        <v>7043</v>
      </c>
      <c r="V17" s="78"/>
      <c r="W17" s="78" t="s">
        <v>7044</v>
      </c>
      <c r="X17" s="77">
        <v>45489</v>
      </c>
    </row>
    <row r="18" spans="1:24" ht="285" hidden="1" x14ac:dyDescent="0.25">
      <c r="A18" s="78">
        <v>20803</v>
      </c>
      <c r="B18" s="148" t="s">
        <v>18</v>
      </c>
      <c r="C18" s="78" t="s">
        <v>86</v>
      </c>
      <c r="D18" s="78" t="s">
        <v>2749</v>
      </c>
      <c r="E18" s="112" t="s">
        <v>93</v>
      </c>
      <c r="F18" s="112" t="str">
        <f>VLOOKUP(E18,Lookup!$A$1:$B$68,2,FALSE)</f>
        <v>Medicine</v>
      </c>
      <c r="G18" s="78" t="s">
        <v>2744</v>
      </c>
      <c r="H18" s="78" t="s">
        <v>3478</v>
      </c>
      <c r="I18" s="77">
        <v>44955</v>
      </c>
      <c r="J18" s="77">
        <v>44955</v>
      </c>
      <c r="K18" s="78" t="s">
        <v>5783</v>
      </c>
      <c r="L18" s="78" t="s">
        <v>595</v>
      </c>
      <c r="M18" s="78" t="s">
        <v>596</v>
      </c>
      <c r="N18" s="78" t="s">
        <v>135</v>
      </c>
      <c r="O18" s="78" t="s">
        <v>136</v>
      </c>
      <c r="P18" s="78" t="s">
        <v>141</v>
      </c>
      <c r="Q18" s="82" t="s">
        <v>104</v>
      </c>
      <c r="R18" s="80" t="s">
        <v>91</v>
      </c>
      <c r="S18" s="134" t="s">
        <v>91</v>
      </c>
      <c r="T18" s="78" t="s">
        <v>7045</v>
      </c>
      <c r="U18" s="78" t="s">
        <v>7046</v>
      </c>
      <c r="V18" s="78"/>
      <c r="W18" s="78" t="s">
        <v>7047</v>
      </c>
      <c r="X18" s="77">
        <v>45476</v>
      </c>
    </row>
    <row r="19" spans="1:24" ht="210" hidden="1" x14ac:dyDescent="0.25">
      <c r="A19" s="78">
        <v>22579</v>
      </c>
      <c r="B19" s="148" t="s">
        <v>18</v>
      </c>
      <c r="C19" s="78" t="s">
        <v>155</v>
      </c>
      <c r="D19" s="78" t="s">
        <v>2897</v>
      </c>
      <c r="E19" s="112" t="s">
        <v>705</v>
      </c>
      <c r="F19" s="112" t="str">
        <f>VLOOKUP(E19,Lookup!$A$1:$B$68,2,FALSE)</f>
        <v>Data Quality</v>
      </c>
      <c r="G19" s="78" t="s">
        <v>2898</v>
      </c>
      <c r="H19" s="78"/>
      <c r="I19" s="77">
        <v>44979</v>
      </c>
      <c r="J19" s="77">
        <v>44979</v>
      </c>
      <c r="K19" s="78" t="s">
        <v>4842</v>
      </c>
      <c r="L19" s="78" t="s">
        <v>706</v>
      </c>
      <c r="M19" s="78" t="s">
        <v>707</v>
      </c>
      <c r="N19" s="78" t="s">
        <v>135</v>
      </c>
      <c r="O19" s="78" t="s">
        <v>136</v>
      </c>
      <c r="P19" s="78" t="s">
        <v>533</v>
      </c>
      <c r="Q19" s="79" t="s">
        <v>91</v>
      </c>
      <c r="R19" s="80" t="s">
        <v>91</v>
      </c>
      <c r="S19" s="134" t="s">
        <v>91</v>
      </c>
      <c r="T19" s="78" t="s">
        <v>7048</v>
      </c>
      <c r="U19" s="78" t="s">
        <v>7049</v>
      </c>
      <c r="V19" s="78"/>
      <c r="W19" s="78" t="s">
        <v>7050</v>
      </c>
      <c r="X19" s="77">
        <v>45488</v>
      </c>
    </row>
    <row r="20" spans="1:24" ht="409.5" hidden="1" x14ac:dyDescent="0.25">
      <c r="A20" s="78">
        <v>25892</v>
      </c>
      <c r="B20" s="148" t="s">
        <v>18</v>
      </c>
      <c r="C20" s="78" t="s">
        <v>86</v>
      </c>
      <c r="D20" s="78" t="s">
        <v>2906</v>
      </c>
      <c r="E20" s="112" t="s">
        <v>928</v>
      </c>
      <c r="F20" s="112" t="str">
        <f>VLOOKUP(E20,Lookup!$A$1:$B$68,2,FALSE)</f>
        <v>Data Quality</v>
      </c>
      <c r="G20" s="78" t="s">
        <v>2841</v>
      </c>
      <c r="H20" s="78" t="s">
        <v>3481</v>
      </c>
      <c r="I20" s="77">
        <v>45028</v>
      </c>
      <c r="J20" s="77">
        <v>45027</v>
      </c>
      <c r="K20" s="78" t="s">
        <v>4838</v>
      </c>
      <c r="L20" s="78" t="s">
        <v>929</v>
      </c>
      <c r="M20" s="78" t="s">
        <v>929</v>
      </c>
      <c r="N20" s="78" t="s">
        <v>150</v>
      </c>
      <c r="O20" s="78" t="s">
        <v>151</v>
      </c>
      <c r="P20" s="78" t="s">
        <v>739</v>
      </c>
      <c r="Q20" s="83" t="s">
        <v>11</v>
      </c>
      <c r="R20" s="139" t="s">
        <v>11</v>
      </c>
      <c r="S20" s="135" t="s">
        <v>104</v>
      </c>
      <c r="T20" s="78" t="s">
        <v>930</v>
      </c>
      <c r="U20" s="78" t="s">
        <v>931</v>
      </c>
      <c r="V20" s="78"/>
      <c r="W20" s="78" t="s">
        <v>932</v>
      </c>
      <c r="X20" s="77">
        <v>45489</v>
      </c>
    </row>
    <row r="21" spans="1:24" ht="409.5" hidden="1" x14ac:dyDescent="0.25">
      <c r="A21" s="78">
        <v>26481</v>
      </c>
      <c r="B21" s="148" t="s">
        <v>18</v>
      </c>
      <c r="C21" s="78" t="s">
        <v>86</v>
      </c>
      <c r="D21" s="78" t="s">
        <v>2719</v>
      </c>
      <c r="E21" s="112" t="s">
        <v>831</v>
      </c>
      <c r="F21" s="112" t="str">
        <f>VLOOKUP(E21,Lookup!$A$1:$B$68,2,FALSE)</f>
        <v>Emergency Flow / ED</v>
      </c>
      <c r="G21" s="78" t="s">
        <v>2720</v>
      </c>
      <c r="H21" s="78"/>
      <c r="I21" s="77">
        <v>45035</v>
      </c>
      <c r="J21" s="77">
        <v>45032</v>
      </c>
      <c r="K21" s="78" t="s">
        <v>4806</v>
      </c>
      <c r="L21" s="78" t="s">
        <v>950</v>
      </c>
      <c r="M21" s="78" t="s">
        <v>951</v>
      </c>
      <c r="N21" s="78" t="s">
        <v>96</v>
      </c>
      <c r="O21" s="78" t="s">
        <v>97</v>
      </c>
      <c r="P21" s="78" t="s">
        <v>113</v>
      </c>
      <c r="Q21" s="84" t="s">
        <v>171</v>
      </c>
      <c r="R21" s="137" t="s">
        <v>171</v>
      </c>
      <c r="S21" s="138" t="s">
        <v>171</v>
      </c>
      <c r="T21" s="78" t="s">
        <v>952</v>
      </c>
      <c r="U21" s="78" t="s">
        <v>953</v>
      </c>
      <c r="V21" s="78"/>
      <c r="W21" s="78" t="s">
        <v>954</v>
      </c>
      <c r="X21" s="77">
        <v>45478</v>
      </c>
    </row>
    <row r="22" spans="1:24" ht="409.5" hidden="1" x14ac:dyDescent="0.25">
      <c r="A22" s="78">
        <v>26917</v>
      </c>
      <c r="B22" s="148" t="s">
        <v>18</v>
      </c>
      <c r="C22" s="78" t="s">
        <v>125</v>
      </c>
      <c r="D22" s="78" t="s">
        <v>2833</v>
      </c>
      <c r="E22" s="112" t="s">
        <v>753</v>
      </c>
      <c r="F22" s="112" t="str">
        <f>VLOOKUP(E22,Lookup!$A$1:$B$68,2,FALSE)</f>
        <v>Emergency Flow / ED</v>
      </c>
      <c r="G22" s="78" t="s">
        <v>2834</v>
      </c>
      <c r="H22" s="78" t="s">
        <v>3482</v>
      </c>
      <c r="I22" s="77">
        <v>45042</v>
      </c>
      <c r="J22" s="77">
        <v>45041</v>
      </c>
      <c r="K22" s="78"/>
      <c r="L22" s="78" t="s">
        <v>7051</v>
      </c>
      <c r="M22" s="78" t="s">
        <v>986</v>
      </c>
      <c r="N22" s="78" t="s">
        <v>131</v>
      </c>
      <c r="O22" s="78" t="s">
        <v>132</v>
      </c>
      <c r="P22" s="78" t="s">
        <v>987</v>
      </c>
      <c r="Q22" s="82" t="s">
        <v>104</v>
      </c>
      <c r="R22" s="80" t="s">
        <v>91</v>
      </c>
      <c r="S22" s="134" t="s">
        <v>91</v>
      </c>
      <c r="T22" s="78" t="s">
        <v>988</v>
      </c>
      <c r="U22" s="78" t="s">
        <v>7052</v>
      </c>
      <c r="V22" s="78"/>
      <c r="W22" s="78" t="s">
        <v>2966</v>
      </c>
      <c r="X22" s="77">
        <v>45489</v>
      </c>
    </row>
    <row r="23" spans="1:24" ht="409.5" hidden="1" x14ac:dyDescent="0.25">
      <c r="A23" s="78">
        <v>36745</v>
      </c>
      <c r="B23" s="148" t="s">
        <v>18</v>
      </c>
      <c r="C23" s="78" t="s">
        <v>86</v>
      </c>
      <c r="D23" s="78" t="s">
        <v>2833</v>
      </c>
      <c r="E23" s="112" t="s">
        <v>753</v>
      </c>
      <c r="F23" s="112" t="str">
        <f>VLOOKUP(E23,Lookup!$A$1:$B$68,2,FALSE)</f>
        <v>Emergency Flow / ED</v>
      </c>
      <c r="G23" s="78" t="s">
        <v>2834</v>
      </c>
      <c r="H23" s="78" t="s">
        <v>3483</v>
      </c>
      <c r="I23" s="77">
        <v>45169</v>
      </c>
      <c r="J23" s="77">
        <v>45065</v>
      </c>
      <c r="K23" s="78"/>
      <c r="L23" s="78" t="s">
        <v>1103</v>
      </c>
      <c r="M23" s="78" t="s">
        <v>1104</v>
      </c>
      <c r="N23" s="78" t="s">
        <v>153</v>
      </c>
      <c r="O23" s="78" t="s">
        <v>199</v>
      </c>
      <c r="P23" s="78" t="s">
        <v>1105</v>
      </c>
      <c r="Q23" s="82" t="s">
        <v>104</v>
      </c>
      <c r="R23" s="80" t="s">
        <v>91</v>
      </c>
      <c r="S23" s="134" t="s">
        <v>91</v>
      </c>
      <c r="T23" s="78" t="s">
        <v>7053</v>
      </c>
      <c r="U23" s="78" t="s">
        <v>7054</v>
      </c>
      <c r="V23" s="78"/>
      <c r="W23" s="78" t="s">
        <v>7055</v>
      </c>
      <c r="X23" s="77">
        <v>45489</v>
      </c>
    </row>
    <row r="24" spans="1:24" ht="345" hidden="1" x14ac:dyDescent="0.25">
      <c r="A24" s="78">
        <v>35266</v>
      </c>
      <c r="B24" s="148" t="s">
        <v>18</v>
      </c>
      <c r="C24" s="78" t="s">
        <v>86</v>
      </c>
      <c r="D24" s="78" t="s">
        <v>2833</v>
      </c>
      <c r="E24" s="112" t="s">
        <v>753</v>
      </c>
      <c r="F24" s="112" t="str">
        <f>VLOOKUP(E24,Lookup!$A$1:$B$68,2,FALSE)</f>
        <v>Emergency Flow / ED</v>
      </c>
      <c r="G24" s="78" t="s">
        <v>2834</v>
      </c>
      <c r="H24" s="78"/>
      <c r="I24" s="77">
        <v>45151</v>
      </c>
      <c r="J24" s="77">
        <v>45151</v>
      </c>
      <c r="K24" s="78"/>
      <c r="L24" s="78" t="s">
        <v>1469</v>
      </c>
      <c r="M24" s="78" t="s">
        <v>1470</v>
      </c>
      <c r="N24" s="78" t="s">
        <v>107</v>
      </c>
      <c r="O24" s="78" t="s">
        <v>108</v>
      </c>
      <c r="P24" s="78" t="s">
        <v>109</v>
      </c>
      <c r="Q24" s="79" t="s">
        <v>91</v>
      </c>
      <c r="R24" s="80" t="s">
        <v>91</v>
      </c>
      <c r="S24" s="134" t="s">
        <v>91</v>
      </c>
      <c r="T24" s="78" t="s">
        <v>7056</v>
      </c>
      <c r="U24" s="78" t="s">
        <v>7057</v>
      </c>
      <c r="V24" s="78"/>
      <c r="W24" s="78" t="s">
        <v>7057</v>
      </c>
      <c r="X24" s="77">
        <v>45489</v>
      </c>
    </row>
    <row r="25" spans="1:24" ht="330" hidden="1" x14ac:dyDescent="0.25">
      <c r="A25" s="78">
        <v>38249</v>
      </c>
      <c r="B25" s="148" t="s">
        <v>18</v>
      </c>
      <c r="C25" s="78" t="s">
        <v>125</v>
      </c>
      <c r="D25" s="78" t="s">
        <v>2719</v>
      </c>
      <c r="E25" s="112" t="s">
        <v>831</v>
      </c>
      <c r="F25" s="112" t="str">
        <f>VLOOKUP(E25,Lookup!$A$1:$B$68,2,FALSE)</f>
        <v>Emergency Flow / ED</v>
      </c>
      <c r="G25" s="78" t="s">
        <v>2720</v>
      </c>
      <c r="H25" s="78"/>
      <c r="I25" s="77">
        <v>45188</v>
      </c>
      <c r="J25" s="77">
        <v>45184</v>
      </c>
      <c r="K25" s="78" t="s">
        <v>4866</v>
      </c>
      <c r="L25" s="78" t="s">
        <v>1539</v>
      </c>
      <c r="M25" s="78" t="s">
        <v>1540</v>
      </c>
      <c r="N25" s="78" t="s">
        <v>127</v>
      </c>
      <c r="O25" s="78" t="s">
        <v>128</v>
      </c>
      <c r="P25" s="78" t="s">
        <v>189</v>
      </c>
      <c r="Q25" s="79" t="s">
        <v>91</v>
      </c>
      <c r="R25" s="80" t="s">
        <v>91</v>
      </c>
      <c r="S25" s="136" t="s">
        <v>99</v>
      </c>
      <c r="T25" s="78" t="s">
        <v>7058</v>
      </c>
      <c r="U25" s="78" t="s">
        <v>7058</v>
      </c>
      <c r="V25" s="78"/>
      <c r="W25" s="78" t="s">
        <v>7059</v>
      </c>
      <c r="X25" s="77">
        <v>45488</v>
      </c>
    </row>
    <row r="26" spans="1:24" ht="150" hidden="1" x14ac:dyDescent="0.25">
      <c r="A26" s="78">
        <v>38634</v>
      </c>
      <c r="B26" s="148" t="s">
        <v>18</v>
      </c>
      <c r="C26" s="78" t="s">
        <v>86</v>
      </c>
      <c r="D26" s="78" t="s">
        <v>2718</v>
      </c>
      <c r="E26" s="112" t="s">
        <v>130</v>
      </c>
      <c r="F26" s="112" t="str">
        <f>VLOOKUP(E26,Lookup!$A$1:$B$68,2,FALSE)</f>
        <v>Medicine</v>
      </c>
      <c r="G26" s="78" t="s">
        <v>2738</v>
      </c>
      <c r="H26" s="78"/>
      <c r="I26" s="77">
        <v>45194</v>
      </c>
      <c r="J26" s="77">
        <v>45188</v>
      </c>
      <c r="K26" s="78" t="s">
        <v>4757</v>
      </c>
      <c r="L26" s="78" t="s">
        <v>1623</v>
      </c>
      <c r="M26" s="78" t="s">
        <v>7060</v>
      </c>
      <c r="N26" s="78" t="s">
        <v>127</v>
      </c>
      <c r="O26" s="78" t="s">
        <v>145</v>
      </c>
      <c r="P26" s="78" t="s">
        <v>149</v>
      </c>
      <c r="Q26" s="79" t="s">
        <v>91</v>
      </c>
      <c r="R26" s="80" t="s">
        <v>91</v>
      </c>
      <c r="S26" s="134" t="s">
        <v>91</v>
      </c>
      <c r="T26" s="78" t="s">
        <v>7061</v>
      </c>
      <c r="U26" s="78" t="s">
        <v>7062</v>
      </c>
      <c r="V26" s="78"/>
      <c r="W26" s="78" t="s">
        <v>7062</v>
      </c>
      <c r="X26" s="77">
        <v>45485</v>
      </c>
    </row>
    <row r="27" spans="1:24" ht="409.5" hidden="1" x14ac:dyDescent="0.25">
      <c r="A27" s="78">
        <v>38910</v>
      </c>
      <c r="B27" s="148" t="s">
        <v>18</v>
      </c>
      <c r="C27" s="78" t="s">
        <v>155</v>
      </c>
      <c r="D27" s="78" t="s">
        <v>2833</v>
      </c>
      <c r="E27" s="112" t="s">
        <v>753</v>
      </c>
      <c r="F27" s="112" t="str">
        <f>VLOOKUP(E27,Lookup!$A$1:$B$68,2,FALSE)</f>
        <v>Emergency Flow / ED</v>
      </c>
      <c r="G27" s="78" t="s">
        <v>2834</v>
      </c>
      <c r="H27" s="78" t="s">
        <v>3489</v>
      </c>
      <c r="I27" s="77">
        <v>45197</v>
      </c>
      <c r="J27" s="77">
        <v>45196</v>
      </c>
      <c r="K27" s="78" t="s">
        <v>5553</v>
      </c>
      <c r="L27" s="78" t="s">
        <v>7063</v>
      </c>
      <c r="M27" s="78" t="s">
        <v>1666</v>
      </c>
      <c r="N27" s="78" t="s">
        <v>192</v>
      </c>
      <c r="O27" s="78" t="s">
        <v>235</v>
      </c>
      <c r="P27" s="78" t="s">
        <v>194</v>
      </c>
      <c r="Q27" s="82" t="s">
        <v>104</v>
      </c>
      <c r="R27" s="80" t="s">
        <v>91</v>
      </c>
      <c r="S27" s="134" t="s">
        <v>91</v>
      </c>
      <c r="T27" s="78" t="s">
        <v>7064</v>
      </c>
      <c r="U27" s="78" t="s">
        <v>7063</v>
      </c>
      <c r="V27" s="78"/>
      <c r="W27" s="78" t="s">
        <v>7065</v>
      </c>
      <c r="X27" s="77">
        <v>45489</v>
      </c>
    </row>
    <row r="28" spans="1:24" ht="255" hidden="1" x14ac:dyDescent="0.25">
      <c r="A28" s="78">
        <v>38865</v>
      </c>
      <c r="B28" s="148" t="s">
        <v>18</v>
      </c>
      <c r="C28" s="78" t="s">
        <v>125</v>
      </c>
      <c r="D28" s="78" t="s">
        <v>2847</v>
      </c>
      <c r="E28" s="112" t="s">
        <v>165</v>
      </c>
      <c r="F28" s="112" t="str">
        <f>VLOOKUP(E28,Lookup!$A$1:$B$68,2,FALSE)</f>
        <v>Emergency Flow / ED</v>
      </c>
      <c r="G28" s="78" t="s">
        <v>2886</v>
      </c>
      <c r="H28" s="78"/>
      <c r="I28" s="77">
        <v>45196</v>
      </c>
      <c r="J28" s="77">
        <v>45196</v>
      </c>
      <c r="K28" s="78"/>
      <c r="L28" s="78" t="s">
        <v>1667</v>
      </c>
      <c r="M28" s="78" t="s">
        <v>1668</v>
      </c>
      <c r="N28" s="78" t="s">
        <v>4942</v>
      </c>
      <c r="O28" s="78" t="s">
        <v>354</v>
      </c>
      <c r="P28" s="78" t="s">
        <v>355</v>
      </c>
      <c r="Q28" s="81" t="s">
        <v>99</v>
      </c>
      <c r="R28" s="133" t="s">
        <v>99</v>
      </c>
      <c r="S28" s="136" t="s">
        <v>99</v>
      </c>
      <c r="T28" s="78" t="s">
        <v>7066</v>
      </c>
      <c r="U28" s="78" t="s">
        <v>7067</v>
      </c>
      <c r="V28" s="78"/>
      <c r="W28" s="78" t="s">
        <v>7067</v>
      </c>
      <c r="X28" s="77">
        <v>45488</v>
      </c>
    </row>
    <row r="29" spans="1:24" ht="409.5" hidden="1" x14ac:dyDescent="0.25">
      <c r="A29" s="78">
        <v>39856</v>
      </c>
      <c r="B29" s="148" t="s">
        <v>18</v>
      </c>
      <c r="C29" s="78" t="s">
        <v>86</v>
      </c>
      <c r="D29" s="78" t="s">
        <v>2723</v>
      </c>
      <c r="E29" s="112" t="s">
        <v>36</v>
      </c>
      <c r="F29" s="112" t="str">
        <f>VLOOKUP(E29,Lookup!$A$1:$B$68,2,FALSE)</f>
        <v>Emergency Flow / ED</v>
      </c>
      <c r="G29" s="78" t="s">
        <v>2717</v>
      </c>
      <c r="H29" s="78" t="s">
        <v>3491</v>
      </c>
      <c r="I29" s="77">
        <v>45210</v>
      </c>
      <c r="J29" s="77">
        <v>45210</v>
      </c>
      <c r="K29" s="78" t="s">
        <v>4788</v>
      </c>
      <c r="L29" s="78" t="s">
        <v>1736</v>
      </c>
      <c r="M29" s="78" t="s">
        <v>1737</v>
      </c>
      <c r="N29" s="78" t="s">
        <v>135</v>
      </c>
      <c r="O29" s="78" t="s">
        <v>136</v>
      </c>
      <c r="P29" s="78" t="s">
        <v>318</v>
      </c>
      <c r="Q29" s="81" t="s">
        <v>99</v>
      </c>
      <c r="R29" s="80" t="s">
        <v>91</v>
      </c>
      <c r="S29" s="134" t="s">
        <v>91</v>
      </c>
      <c r="T29" s="78" t="s">
        <v>7068</v>
      </c>
      <c r="U29" s="78" t="s">
        <v>7069</v>
      </c>
      <c r="V29" s="78"/>
      <c r="W29" s="78" t="s">
        <v>7070</v>
      </c>
      <c r="X29" s="77">
        <v>45483</v>
      </c>
    </row>
    <row r="30" spans="1:24" ht="135" hidden="1" x14ac:dyDescent="0.25">
      <c r="A30" s="78">
        <v>40923</v>
      </c>
      <c r="B30" s="148" t="s">
        <v>18</v>
      </c>
      <c r="C30" s="78" t="s">
        <v>86</v>
      </c>
      <c r="D30" s="78" t="s">
        <v>2833</v>
      </c>
      <c r="E30" s="112" t="s">
        <v>753</v>
      </c>
      <c r="F30" s="112" t="str">
        <f>VLOOKUP(E30,Lookup!$A$1:$B$68,2,FALSE)</f>
        <v>Emergency Flow / ED</v>
      </c>
      <c r="G30" s="78" t="s">
        <v>2834</v>
      </c>
      <c r="H30" s="78"/>
      <c r="I30" s="77">
        <v>45223</v>
      </c>
      <c r="J30" s="77">
        <v>45217</v>
      </c>
      <c r="K30" s="78"/>
      <c r="L30" s="78" t="s">
        <v>1765</v>
      </c>
      <c r="M30" s="78" t="s">
        <v>1766</v>
      </c>
      <c r="N30" s="78" t="s">
        <v>96</v>
      </c>
      <c r="O30" s="78" t="s">
        <v>515</v>
      </c>
      <c r="P30" s="78" t="s">
        <v>1767</v>
      </c>
      <c r="Q30" s="79" t="s">
        <v>91</v>
      </c>
      <c r="R30" s="133" t="s">
        <v>99</v>
      </c>
      <c r="S30" s="136" t="s">
        <v>99</v>
      </c>
      <c r="T30" s="78" t="s">
        <v>7071</v>
      </c>
      <c r="U30" s="78" t="s">
        <v>7072</v>
      </c>
      <c r="V30" s="78"/>
      <c r="W30" s="78" t="s">
        <v>7073</v>
      </c>
      <c r="X30" s="77">
        <v>45489</v>
      </c>
    </row>
    <row r="31" spans="1:24" ht="285" hidden="1" x14ac:dyDescent="0.25">
      <c r="A31" s="78">
        <v>40780</v>
      </c>
      <c r="B31" s="148" t="s">
        <v>18</v>
      </c>
      <c r="C31" s="78" t="s">
        <v>86</v>
      </c>
      <c r="D31" s="78" t="s">
        <v>2833</v>
      </c>
      <c r="E31" s="112" t="s">
        <v>753</v>
      </c>
      <c r="F31" s="112" t="str">
        <f>VLOOKUP(E31,Lookup!$A$1:$B$68,2,FALSE)</f>
        <v>Emergency Flow / ED</v>
      </c>
      <c r="G31" s="78" t="s">
        <v>2834</v>
      </c>
      <c r="H31" s="78"/>
      <c r="I31" s="77">
        <v>45221</v>
      </c>
      <c r="J31" s="77">
        <v>45221</v>
      </c>
      <c r="K31" s="78" t="s">
        <v>5685</v>
      </c>
      <c r="L31" s="78" t="s">
        <v>1786</v>
      </c>
      <c r="M31" s="78" t="s">
        <v>1787</v>
      </c>
      <c r="N31" s="78" t="s">
        <v>107</v>
      </c>
      <c r="O31" s="78" t="s">
        <v>108</v>
      </c>
      <c r="P31" s="78" t="s">
        <v>989</v>
      </c>
      <c r="Q31" s="79" t="s">
        <v>91</v>
      </c>
      <c r="R31" s="133" t="s">
        <v>99</v>
      </c>
      <c r="S31" s="136" t="s">
        <v>99</v>
      </c>
      <c r="T31" s="78" t="s">
        <v>7074</v>
      </c>
      <c r="U31" s="78" t="s">
        <v>7075</v>
      </c>
      <c r="V31" s="78"/>
      <c r="W31" s="78" t="s">
        <v>7076</v>
      </c>
      <c r="X31" s="77">
        <v>45489</v>
      </c>
    </row>
    <row r="32" spans="1:24" ht="150" hidden="1" x14ac:dyDescent="0.25">
      <c r="A32" s="78">
        <v>41202</v>
      </c>
      <c r="B32" s="148" t="s">
        <v>18</v>
      </c>
      <c r="C32" s="78" t="s">
        <v>86</v>
      </c>
      <c r="D32" s="78" t="s">
        <v>2719</v>
      </c>
      <c r="E32" s="112" t="s">
        <v>831</v>
      </c>
      <c r="F32" s="112" t="str">
        <f>VLOOKUP(E32,Lookup!$A$1:$B$68,2,FALSE)</f>
        <v>Emergency Flow / ED</v>
      </c>
      <c r="G32" s="78" t="s">
        <v>2720</v>
      </c>
      <c r="H32" s="78"/>
      <c r="I32" s="77">
        <v>45226</v>
      </c>
      <c r="J32" s="77">
        <v>45226</v>
      </c>
      <c r="K32" s="78" t="s">
        <v>5513</v>
      </c>
      <c r="L32" s="78" t="s">
        <v>1815</v>
      </c>
      <c r="M32" s="78" t="s">
        <v>1816</v>
      </c>
      <c r="N32" s="78" t="s">
        <v>88</v>
      </c>
      <c r="O32" s="78" t="s">
        <v>90</v>
      </c>
      <c r="P32" s="78" t="s">
        <v>225</v>
      </c>
      <c r="Q32" s="79" t="s">
        <v>91</v>
      </c>
      <c r="R32" s="80" t="s">
        <v>91</v>
      </c>
      <c r="S32" s="136" t="s">
        <v>99</v>
      </c>
      <c r="T32" s="78" t="s">
        <v>7077</v>
      </c>
      <c r="U32" s="78" t="s">
        <v>7078</v>
      </c>
      <c r="V32" s="78"/>
      <c r="W32" s="78" t="s">
        <v>7079</v>
      </c>
      <c r="X32" s="77">
        <v>45488</v>
      </c>
    </row>
    <row r="33" spans="1:24" ht="270" hidden="1" x14ac:dyDescent="0.25">
      <c r="A33" s="78">
        <v>41735</v>
      </c>
      <c r="B33" s="148" t="s">
        <v>18</v>
      </c>
      <c r="C33" s="78" t="s">
        <v>86</v>
      </c>
      <c r="D33" s="78" t="s">
        <v>2719</v>
      </c>
      <c r="E33" s="112" t="s">
        <v>831</v>
      </c>
      <c r="F33" s="112" t="str">
        <f>VLOOKUP(E33,Lookup!$A$1:$B$68,2,FALSE)</f>
        <v>Emergency Flow / ED</v>
      </c>
      <c r="G33" s="78" t="s">
        <v>2720</v>
      </c>
      <c r="H33" s="78"/>
      <c r="I33" s="77">
        <v>45233</v>
      </c>
      <c r="J33" s="77">
        <v>45232</v>
      </c>
      <c r="K33" s="78" t="s">
        <v>4892</v>
      </c>
      <c r="L33" s="78" t="s">
        <v>1858</v>
      </c>
      <c r="M33" s="78" t="s">
        <v>1859</v>
      </c>
      <c r="N33" s="78" t="s">
        <v>96</v>
      </c>
      <c r="O33" s="78" t="s">
        <v>97</v>
      </c>
      <c r="P33" s="78" t="s">
        <v>311</v>
      </c>
      <c r="Q33" s="79" t="s">
        <v>91</v>
      </c>
      <c r="R33" s="80" t="s">
        <v>91</v>
      </c>
      <c r="S33" s="134" t="s">
        <v>91</v>
      </c>
      <c r="T33" s="78" t="s">
        <v>3745</v>
      </c>
      <c r="U33" s="78" t="s">
        <v>3746</v>
      </c>
      <c r="V33" s="78"/>
      <c r="W33" s="78" t="s">
        <v>1330</v>
      </c>
      <c r="X33" s="77">
        <v>45478</v>
      </c>
    </row>
    <row r="34" spans="1:24" ht="409.5" hidden="1" x14ac:dyDescent="0.25">
      <c r="A34" s="78">
        <v>42049</v>
      </c>
      <c r="B34" s="148" t="s">
        <v>18</v>
      </c>
      <c r="C34" s="78" t="s">
        <v>86</v>
      </c>
      <c r="D34" s="78" t="s">
        <v>2719</v>
      </c>
      <c r="E34" s="112" t="s">
        <v>831</v>
      </c>
      <c r="F34" s="112" t="str">
        <f>VLOOKUP(E34,Lookup!$A$1:$B$68,2,FALSE)</f>
        <v>Emergency Flow / ED</v>
      </c>
      <c r="G34" s="78" t="s">
        <v>2720</v>
      </c>
      <c r="H34" s="78" t="s">
        <v>3474</v>
      </c>
      <c r="I34" s="77">
        <v>45238</v>
      </c>
      <c r="J34" s="77">
        <v>45238</v>
      </c>
      <c r="K34" s="78" t="s">
        <v>4771</v>
      </c>
      <c r="L34" s="78" t="s">
        <v>7080</v>
      </c>
      <c r="M34" s="78" t="s">
        <v>7081</v>
      </c>
      <c r="N34" s="78" t="s">
        <v>452</v>
      </c>
      <c r="O34" s="78" t="s">
        <v>453</v>
      </c>
      <c r="P34" s="78" t="s">
        <v>1211</v>
      </c>
      <c r="Q34" s="83" t="s">
        <v>11</v>
      </c>
      <c r="R34" s="80" t="s">
        <v>91</v>
      </c>
      <c r="S34" s="134" t="s">
        <v>91</v>
      </c>
      <c r="T34" s="78" t="s">
        <v>7082</v>
      </c>
      <c r="U34" s="78" t="s">
        <v>7082</v>
      </c>
      <c r="V34" s="78"/>
      <c r="W34" s="78" t="s">
        <v>7082</v>
      </c>
      <c r="X34" s="77">
        <v>45476</v>
      </c>
    </row>
    <row r="35" spans="1:24" ht="409.5" hidden="1" x14ac:dyDescent="0.25">
      <c r="A35" s="78">
        <v>44433</v>
      </c>
      <c r="B35" s="148" t="s">
        <v>18</v>
      </c>
      <c r="C35" s="78" t="s">
        <v>155</v>
      </c>
      <c r="D35" s="78" t="s">
        <v>2833</v>
      </c>
      <c r="E35" s="112" t="s">
        <v>753</v>
      </c>
      <c r="F35" s="112" t="str">
        <f>VLOOKUP(E35,Lookup!$A$1:$B$68,2,FALSE)</f>
        <v>Emergency Flow / ED</v>
      </c>
      <c r="G35" s="78" t="s">
        <v>2834</v>
      </c>
      <c r="H35" s="78"/>
      <c r="I35" s="77">
        <v>45270</v>
      </c>
      <c r="J35" s="77">
        <v>45269</v>
      </c>
      <c r="K35" s="78" t="s">
        <v>4759</v>
      </c>
      <c r="L35" s="78" t="s">
        <v>2103</v>
      </c>
      <c r="M35" s="78" t="s">
        <v>2104</v>
      </c>
      <c r="N35" s="78" t="s">
        <v>192</v>
      </c>
      <c r="O35" s="78" t="s">
        <v>235</v>
      </c>
      <c r="P35" s="78" t="s">
        <v>2105</v>
      </c>
      <c r="Q35" s="81" t="s">
        <v>99</v>
      </c>
      <c r="R35" s="133" t="s">
        <v>99</v>
      </c>
      <c r="S35" s="136" t="s">
        <v>99</v>
      </c>
      <c r="T35" s="78" t="s">
        <v>7083</v>
      </c>
      <c r="U35" s="78" t="s">
        <v>7084</v>
      </c>
      <c r="V35" s="78"/>
      <c r="W35" s="78" t="s">
        <v>7085</v>
      </c>
      <c r="X35" s="77">
        <v>45489</v>
      </c>
    </row>
    <row r="36" spans="1:24" ht="409.5" hidden="1" x14ac:dyDescent="0.25">
      <c r="A36" s="78">
        <v>44714</v>
      </c>
      <c r="B36" s="148" t="s">
        <v>18</v>
      </c>
      <c r="C36" s="78" t="s">
        <v>86</v>
      </c>
      <c r="D36" s="78" t="s">
        <v>2719</v>
      </c>
      <c r="E36" s="112" t="s">
        <v>831</v>
      </c>
      <c r="F36" s="112" t="str">
        <f>VLOOKUP(E36,Lookup!$A$1:$B$68,2,FALSE)</f>
        <v>Emergency Flow / ED</v>
      </c>
      <c r="G36" s="78" t="s">
        <v>2720</v>
      </c>
      <c r="H36" s="78" t="s">
        <v>3494</v>
      </c>
      <c r="I36" s="77">
        <v>45274</v>
      </c>
      <c r="J36" s="77">
        <v>45273</v>
      </c>
      <c r="K36" s="78" t="s">
        <v>4778</v>
      </c>
      <c r="L36" s="78" t="s">
        <v>2133</v>
      </c>
      <c r="M36" s="78" t="s">
        <v>2134</v>
      </c>
      <c r="N36" s="78" t="s">
        <v>96</v>
      </c>
      <c r="O36" s="78" t="s">
        <v>97</v>
      </c>
      <c r="P36" s="78" t="s">
        <v>103</v>
      </c>
      <c r="Q36" s="82" t="s">
        <v>104</v>
      </c>
      <c r="R36" s="132" t="s">
        <v>104</v>
      </c>
      <c r="S36" s="134" t="s">
        <v>91</v>
      </c>
      <c r="T36" s="78" t="s">
        <v>7086</v>
      </c>
      <c r="U36" s="78" t="s">
        <v>7087</v>
      </c>
      <c r="V36" s="78"/>
      <c r="W36" s="78" t="s">
        <v>7088</v>
      </c>
      <c r="X36" s="77">
        <v>45476</v>
      </c>
    </row>
    <row r="37" spans="1:24" ht="90" hidden="1" x14ac:dyDescent="0.25">
      <c r="A37" s="78">
        <v>44898</v>
      </c>
      <c r="B37" s="148" t="s">
        <v>18</v>
      </c>
      <c r="C37" s="78" t="s">
        <v>86</v>
      </c>
      <c r="D37" s="78" t="s">
        <v>2740</v>
      </c>
      <c r="E37" s="112" t="s">
        <v>191</v>
      </c>
      <c r="F37" s="112" t="str">
        <f>VLOOKUP(E37,Lookup!$A$1:$B$68,2,FALSE)</f>
        <v>Medicine</v>
      </c>
      <c r="G37" s="78" t="s">
        <v>2707</v>
      </c>
      <c r="H37" s="78"/>
      <c r="I37" s="77">
        <v>45275</v>
      </c>
      <c r="J37" s="77">
        <v>45275</v>
      </c>
      <c r="K37" s="78" t="s">
        <v>5712</v>
      </c>
      <c r="L37" s="78" t="s">
        <v>2143</v>
      </c>
      <c r="M37" s="78" t="s">
        <v>2144</v>
      </c>
      <c r="N37" s="78" t="s">
        <v>135</v>
      </c>
      <c r="O37" s="78" t="s">
        <v>205</v>
      </c>
      <c r="P37" s="78" t="s">
        <v>206</v>
      </c>
      <c r="Q37" s="79" t="s">
        <v>91</v>
      </c>
      <c r="R37" s="80" t="s">
        <v>91</v>
      </c>
      <c r="S37" s="134" t="s">
        <v>91</v>
      </c>
      <c r="T37" s="78" t="s">
        <v>7089</v>
      </c>
      <c r="U37" s="78" t="s">
        <v>7090</v>
      </c>
      <c r="V37" s="78"/>
      <c r="W37" s="78" t="s">
        <v>7091</v>
      </c>
      <c r="X37" s="77">
        <v>45487</v>
      </c>
    </row>
    <row r="38" spans="1:24" ht="360" hidden="1" x14ac:dyDescent="0.25">
      <c r="A38" s="78">
        <v>46854</v>
      </c>
      <c r="B38" s="148" t="s">
        <v>18</v>
      </c>
      <c r="C38" s="78" t="s">
        <v>86</v>
      </c>
      <c r="D38" s="78" t="s">
        <v>2737</v>
      </c>
      <c r="E38" s="112" t="s">
        <v>230</v>
      </c>
      <c r="F38" s="112" t="str">
        <f>VLOOKUP(E38,Lookup!$A$1:$B$68,2,FALSE)</f>
        <v>Medicine</v>
      </c>
      <c r="G38" s="78" t="s">
        <v>2738</v>
      </c>
      <c r="H38" s="78"/>
      <c r="I38" s="77">
        <v>45306</v>
      </c>
      <c r="J38" s="77">
        <v>45283</v>
      </c>
      <c r="K38" s="78" t="s">
        <v>4759</v>
      </c>
      <c r="L38" s="78" t="s">
        <v>2200</v>
      </c>
      <c r="M38" s="78" t="s">
        <v>2201</v>
      </c>
      <c r="N38" s="78" t="s">
        <v>210</v>
      </c>
      <c r="O38" s="78" t="s">
        <v>243</v>
      </c>
      <c r="P38" s="78" t="s">
        <v>927</v>
      </c>
      <c r="Q38" s="81" t="s">
        <v>99</v>
      </c>
      <c r="R38" s="133" t="s">
        <v>99</v>
      </c>
      <c r="S38" s="134" t="s">
        <v>91</v>
      </c>
      <c r="T38" s="78" t="s">
        <v>7092</v>
      </c>
      <c r="U38" s="78" t="s">
        <v>7093</v>
      </c>
      <c r="V38" s="78"/>
      <c r="W38" s="78" t="s">
        <v>7094</v>
      </c>
      <c r="X38" s="77">
        <v>45485</v>
      </c>
    </row>
    <row r="39" spans="1:24" ht="409.5" hidden="1" x14ac:dyDescent="0.25">
      <c r="A39" s="78">
        <v>45964</v>
      </c>
      <c r="B39" s="148" t="s">
        <v>18</v>
      </c>
      <c r="C39" s="78" t="s">
        <v>125</v>
      </c>
      <c r="D39" s="78" t="s">
        <v>2719</v>
      </c>
      <c r="E39" s="112" t="s">
        <v>831</v>
      </c>
      <c r="F39" s="112" t="str">
        <f>VLOOKUP(E39,Lookup!$A$1:$B$68,2,FALSE)</f>
        <v>Emergency Flow / ED</v>
      </c>
      <c r="G39" s="78" t="s">
        <v>2720</v>
      </c>
      <c r="H39" s="78"/>
      <c r="I39" s="77">
        <v>45293</v>
      </c>
      <c r="J39" s="77">
        <v>45293</v>
      </c>
      <c r="K39" s="78"/>
      <c r="L39" s="78" t="s">
        <v>2249</v>
      </c>
      <c r="M39" s="78" t="s">
        <v>1177</v>
      </c>
      <c r="N39" s="78" t="s">
        <v>127</v>
      </c>
      <c r="O39" s="78" t="s">
        <v>128</v>
      </c>
      <c r="P39" s="78" t="s">
        <v>189</v>
      </c>
      <c r="Q39" s="79" t="s">
        <v>91</v>
      </c>
      <c r="R39" s="80" t="s">
        <v>91</v>
      </c>
      <c r="S39" s="134" t="s">
        <v>91</v>
      </c>
      <c r="T39" s="78" t="s">
        <v>7058</v>
      </c>
      <c r="U39" s="78" t="s">
        <v>7095</v>
      </c>
      <c r="V39" s="78"/>
      <c r="W39" s="78" t="s">
        <v>7095</v>
      </c>
      <c r="X39" s="77">
        <v>45488</v>
      </c>
    </row>
    <row r="40" spans="1:24" ht="225" hidden="1" x14ac:dyDescent="0.25">
      <c r="A40" s="78">
        <v>46073</v>
      </c>
      <c r="B40" s="148" t="s">
        <v>18</v>
      </c>
      <c r="C40" s="78" t="s">
        <v>86</v>
      </c>
      <c r="D40" s="78" t="s">
        <v>2833</v>
      </c>
      <c r="E40" s="112" t="s">
        <v>753</v>
      </c>
      <c r="F40" s="112" t="str">
        <f>VLOOKUP(E40,Lookup!$A$1:$B$68,2,FALSE)</f>
        <v>Emergency Flow / ED</v>
      </c>
      <c r="G40" s="78" t="s">
        <v>2834</v>
      </c>
      <c r="H40" s="78"/>
      <c r="I40" s="77">
        <v>45294</v>
      </c>
      <c r="J40" s="77">
        <v>45294</v>
      </c>
      <c r="K40" s="78"/>
      <c r="L40" s="78" t="s">
        <v>2260</v>
      </c>
      <c r="M40" s="78" t="s">
        <v>2261</v>
      </c>
      <c r="N40" s="78" t="s">
        <v>107</v>
      </c>
      <c r="O40" s="78" t="s">
        <v>108</v>
      </c>
      <c r="P40" s="78" t="s">
        <v>109</v>
      </c>
      <c r="Q40" s="82" t="s">
        <v>104</v>
      </c>
      <c r="R40" s="80" t="s">
        <v>91</v>
      </c>
      <c r="S40" s="134" t="s">
        <v>91</v>
      </c>
      <c r="T40" s="78" t="s">
        <v>7096</v>
      </c>
      <c r="U40" s="78" t="s">
        <v>7097</v>
      </c>
      <c r="V40" s="78"/>
      <c r="W40" s="78" t="s">
        <v>993</v>
      </c>
      <c r="X40" s="77">
        <v>45489</v>
      </c>
    </row>
    <row r="41" spans="1:24" ht="405" hidden="1" x14ac:dyDescent="0.25">
      <c r="A41" s="78">
        <v>46515</v>
      </c>
      <c r="B41" s="148" t="s">
        <v>18</v>
      </c>
      <c r="C41" s="78" t="s">
        <v>86</v>
      </c>
      <c r="D41" s="78" t="s">
        <v>2833</v>
      </c>
      <c r="E41" s="112" t="s">
        <v>753</v>
      </c>
      <c r="F41" s="112" t="str">
        <f>VLOOKUP(E41,Lookup!$A$1:$B$68,2,FALSE)</f>
        <v>Emergency Flow / ED</v>
      </c>
      <c r="G41" s="78" t="s">
        <v>2834</v>
      </c>
      <c r="H41" s="78" t="s">
        <v>3497</v>
      </c>
      <c r="I41" s="77">
        <v>45301</v>
      </c>
      <c r="J41" s="77">
        <v>45298</v>
      </c>
      <c r="K41" s="78"/>
      <c r="L41" s="78" t="s">
        <v>2287</v>
      </c>
      <c r="M41" s="78" t="s">
        <v>2288</v>
      </c>
      <c r="N41" s="78" t="s">
        <v>452</v>
      </c>
      <c r="O41" s="78" t="s">
        <v>1542</v>
      </c>
      <c r="P41" s="78" t="s">
        <v>1211</v>
      </c>
      <c r="Q41" s="82" t="s">
        <v>104</v>
      </c>
      <c r="R41" s="80" t="s">
        <v>91</v>
      </c>
      <c r="S41" s="134" t="s">
        <v>91</v>
      </c>
      <c r="T41" s="78" t="s">
        <v>7098</v>
      </c>
      <c r="U41" s="78" t="s">
        <v>7099</v>
      </c>
      <c r="V41" s="78"/>
      <c r="W41" s="78" t="s">
        <v>3754</v>
      </c>
      <c r="X41" s="77">
        <v>45489</v>
      </c>
    </row>
    <row r="42" spans="1:24" ht="409.5" hidden="1" x14ac:dyDescent="0.25">
      <c r="A42" s="78">
        <v>48222</v>
      </c>
      <c r="B42" s="148" t="s">
        <v>18</v>
      </c>
      <c r="C42" s="78" t="s">
        <v>86</v>
      </c>
      <c r="D42" s="78" t="s">
        <v>2963</v>
      </c>
      <c r="E42" s="112" t="s">
        <v>1692</v>
      </c>
      <c r="F42" s="112" t="str">
        <f>VLOOKUP(E42,Lookup!$A$1:$B$68,2,FALSE)</f>
        <v>Pathology</v>
      </c>
      <c r="G42" s="78" t="s">
        <v>2940</v>
      </c>
      <c r="H42" s="78" t="s">
        <v>2454</v>
      </c>
      <c r="I42" s="77">
        <v>45324</v>
      </c>
      <c r="J42" s="77">
        <v>45324</v>
      </c>
      <c r="K42" s="78" t="s">
        <v>4834</v>
      </c>
      <c r="L42" s="78" t="s">
        <v>3334</v>
      </c>
      <c r="M42" s="78" t="s">
        <v>2455</v>
      </c>
      <c r="N42" s="78" t="s">
        <v>96</v>
      </c>
      <c r="O42" s="78" t="s">
        <v>736</v>
      </c>
      <c r="P42" s="78" t="s">
        <v>1693</v>
      </c>
      <c r="Q42" s="79" t="s">
        <v>91</v>
      </c>
      <c r="R42" s="80" t="s">
        <v>91</v>
      </c>
      <c r="S42" s="136" t="s">
        <v>99</v>
      </c>
      <c r="T42" s="78" t="s">
        <v>3499</v>
      </c>
      <c r="U42" s="78" t="s">
        <v>5694</v>
      </c>
      <c r="V42" s="78"/>
      <c r="W42" s="78" t="s">
        <v>5693</v>
      </c>
      <c r="X42" s="77">
        <v>45489</v>
      </c>
    </row>
    <row r="43" spans="1:24" ht="409.5" hidden="1" x14ac:dyDescent="0.25">
      <c r="A43" s="78">
        <v>55653</v>
      </c>
      <c r="B43" s="148" t="s">
        <v>18</v>
      </c>
      <c r="C43" s="78" t="s">
        <v>125</v>
      </c>
      <c r="D43" s="78" t="s">
        <v>2719</v>
      </c>
      <c r="E43" s="112" t="s">
        <v>831</v>
      </c>
      <c r="F43" s="112" t="str">
        <f>VLOOKUP(E43,Lookup!$A$1:$B$68,2,FALSE)</f>
        <v>Emergency Flow / ED</v>
      </c>
      <c r="G43" s="78" t="s">
        <v>2720</v>
      </c>
      <c r="H43" s="78"/>
      <c r="I43" s="77">
        <v>45432</v>
      </c>
      <c r="J43" s="77">
        <v>45329</v>
      </c>
      <c r="K43" s="78"/>
      <c r="L43" s="78" t="s">
        <v>3757</v>
      </c>
      <c r="M43" s="78" t="s">
        <v>3758</v>
      </c>
      <c r="N43" s="78" t="s">
        <v>127</v>
      </c>
      <c r="O43" s="78" t="s">
        <v>128</v>
      </c>
      <c r="P43" s="78" t="s">
        <v>189</v>
      </c>
      <c r="Q43" s="79" t="s">
        <v>91</v>
      </c>
      <c r="R43" s="80" t="s">
        <v>91</v>
      </c>
      <c r="S43" s="136" t="s">
        <v>99</v>
      </c>
      <c r="T43" s="78" t="s">
        <v>7100</v>
      </c>
      <c r="U43" s="78" t="s">
        <v>7101</v>
      </c>
      <c r="V43" s="78"/>
      <c r="W43" s="78" t="s">
        <v>7101</v>
      </c>
      <c r="X43" s="77">
        <v>45488</v>
      </c>
    </row>
    <row r="44" spans="1:24" ht="330" hidden="1" x14ac:dyDescent="0.25">
      <c r="A44" s="78">
        <v>50199</v>
      </c>
      <c r="B44" s="148" t="s">
        <v>18</v>
      </c>
      <c r="C44" s="78" t="s">
        <v>86</v>
      </c>
      <c r="D44" s="78" t="s">
        <v>2811</v>
      </c>
      <c r="E44" s="112" t="s">
        <v>204</v>
      </c>
      <c r="F44" s="112" t="str">
        <f>VLOOKUP(E44,Lookup!$A$1:$B$68,2,FALSE)</f>
        <v>Medicine</v>
      </c>
      <c r="G44" s="78" t="s">
        <v>2837</v>
      </c>
      <c r="H44" s="78" t="s">
        <v>3502</v>
      </c>
      <c r="I44" s="77">
        <v>45352</v>
      </c>
      <c r="J44" s="77">
        <v>45350</v>
      </c>
      <c r="K44" s="78" t="s">
        <v>5459</v>
      </c>
      <c r="L44" s="78" t="s">
        <v>2620</v>
      </c>
      <c r="M44" s="78" t="s">
        <v>2621</v>
      </c>
      <c r="N44" s="78" t="s">
        <v>150</v>
      </c>
      <c r="O44" s="78" t="s">
        <v>151</v>
      </c>
      <c r="P44" s="78" t="s">
        <v>739</v>
      </c>
      <c r="Q44" s="79" t="s">
        <v>91</v>
      </c>
      <c r="R44" s="80" t="s">
        <v>91</v>
      </c>
      <c r="S44" s="136" t="s">
        <v>99</v>
      </c>
      <c r="T44" s="78" t="s">
        <v>3764</v>
      </c>
      <c r="U44" s="78" t="s">
        <v>3765</v>
      </c>
      <c r="V44" s="78"/>
      <c r="W44" s="78" t="s">
        <v>993</v>
      </c>
      <c r="X44" s="77">
        <v>45488</v>
      </c>
    </row>
    <row r="45" spans="1:24" ht="409.5" x14ac:dyDescent="0.25">
      <c r="A45" s="78">
        <v>58885</v>
      </c>
      <c r="B45" s="148" t="s">
        <v>18</v>
      </c>
      <c r="C45" s="78" t="s">
        <v>86</v>
      </c>
      <c r="D45" s="78" t="s">
        <v>2726</v>
      </c>
      <c r="E45" s="112" t="s">
        <v>138</v>
      </c>
      <c r="F45" s="112" t="str">
        <f>VLOOKUP(E45,Lookup!$A$1:$B$68,2,FALSE)</f>
        <v>Specialist Surgery</v>
      </c>
      <c r="G45" s="78" t="s">
        <v>2938</v>
      </c>
      <c r="H45" s="78" t="s">
        <v>6709</v>
      </c>
      <c r="I45" s="77">
        <v>45478</v>
      </c>
      <c r="J45" s="77">
        <v>45359</v>
      </c>
      <c r="K45" s="78"/>
      <c r="L45" s="78" t="s">
        <v>6710</v>
      </c>
      <c r="M45" s="78" t="s">
        <v>6711</v>
      </c>
      <c r="N45" s="78" t="s">
        <v>131</v>
      </c>
      <c r="O45" s="78" t="s">
        <v>132</v>
      </c>
      <c r="P45" s="78" t="s">
        <v>259</v>
      </c>
      <c r="Q45" s="82" t="s">
        <v>104</v>
      </c>
      <c r="R45" s="133" t="s">
        <v>99</v>
      </c>
      <c r="S45" s="136" t="s">
        <v>99</v>
      </c>
      <c r="T45" s="78" t="s">
        <v>6712</v>
      </c>
      <c r="U45" s="78" t="s">
        <v>6713</v>
      </c>
      <c r="V45" s="78"/>
      <c r="W45" s="78" t="s">
        <v>2966</v>
      </c>
      <c r="X45" s="77">
        <v>45481</v>
      </c>
    </row>
    <row r="46" spans="1:24" ht="285" hidden="1" x14ac:dyDescent="0.25">
      <c r="A46" s="78">
        <v>51034</v>
      </c>
      <c r="B46" s="148" t="s">
        <v>18</v>
      </c>
      <c r="C46" s="78" t="s">
        <v>86</v>
      </c>
      <c r="D46" s="78" t="s">
        <v>2742</v>
      </c>
      <c r="E46" s="112" t="s">
        <v>569</v>
      </c>
      <c r="F46" s="112" t="str">
        <f>VLOOKUP(E46,Lookup!$A$1:$B$68,2,FALSE)</f>
        <v>Medicine</v>
      </c>
      <c r="G46" s="78" t="s">
        <v>2743</v>
      </c>
      <c r="H46" s="78"/>
      <c r="I46" s="77">
        <v>45363</v>
      </c>
      <c r="J46" s="77">
        <v>45363</v>
      </c>
      <c r="K46" s="78" t="s">
        <v>4777</v>
      </c>
      <c r="L46" s="78" t="s">
        <v>2687</v>
      </c>
      <c r="M46" s="78" t="s">
        <v>2688</v>
      </c>
      <c r="N46" s="78" t="s">
        <v>135</v>
      </c>
      <c r="O46" s="78" t="s">
        <v>136</v>
      </c>
      <c r="P46" s="78" t="s">
        <v>318</v>
      </c>
      <c r="Q46" s="79" t="s">
        <v>91</v>
      </c>
      <c r="R46" s="80" t="s">
        <v>91</v>
      </c>
      <c r="S46" s="136" t="s">
        <v>99</v>
      </c>
      <c r="T46" s="78" t="s">
        <v>7102</v>
      </c>
      <c r="U46" s="78" t="s">
        <v>7103</v>
      </c>
      <c r="V46" s="78"/>
      <c r="W46" s="78" t="s">
        <v>7104</v>
      </c>
      <c r="X46" s="77">
        <v>45478</v>
      </c>
    </row>
    <row r="47" spans="1:24" ht="409.5" hidden="1" x14ac:dyDescent="0.25">
      <c r="A47" s="78">
        <v>51242</v>
      </c>
      <c r="B47" s="148" t="s">
        <v>18</v>
      </c>
      <c r="C47" s="78" t="s">
        <v>86</v>
      </c>
      <c r="D47" s="78" t="s">
        <v>2725</v>
      </c>
      <c r="E47" s="112" t="s">
        <v>1449</v>
      </c>
      <c r="F47" s="112" t="str">
        <f>VLOOKUP(E47,Lookup!$A$1:$B$68,2,FALSE)</f>
        <v>Pathology</v>
      </c>
      <c r="G47" s="78" t="s">
        <v>2814</v>
      </c>
      <c r="H47" s="78" t="s">
        <v>3507</v>
      </c>
      <c r="I47" s="77">
        <v>45366</v>
      </c>
      <c r="J47" s="77">
        <v>45365</v>
      </c>
      <c r="K47" s="78" t="s">
        <v>4827</v>
      </c>
      <c r="L47" s="78" t="s">
        <v>2768</v>
      </c>
      <c r="M47" s="78" t="s">
        <v>2769</v>
      </c>
      <c r="N47" s="78" t="s">
        <v>115</v>
      </c>
      <c r="O47" s="78" t="s">
        <v>647</v>
      </c>
      <c r="P47" s="78" t="s">
        <v>1450</v>
      </c>
      <c r="Q47" s="79" t="s">
        <v>91</v>
      </c>
      <c r="R47" s="80" t="s">
        <v>91</v>
      </c>
      <c r="S47" s="136" t="s">
        <v>99</v>
      </c>
      <c r="T47" s="78" t="s">
        <v>7105</v>
      </c>
      <c r="U47" s="78" t="s">
        <v>7105</v>
      </c>
      <c r="V47" s="78"/>
      <c r="W47" s="78" t="s">
        <v>7106</v>
      </c>
      <c r="X47" s="77">
        <v>45489</v>
      </c>
    </row>
    <row r="48" spans="1:24" ht="390" x14ac:dyDescent="0.25">
      <c r="A48" s="78">
        <v>51619</v>
      </c>
      <c r="B48" s="148" t="s">
        <v>18</v>
      </c>
      <c r="C48" s="78" t="s">
        <v>86</v>
      </c>
      <c r="D48" s="78" t="s">
        <v>2726</v>
      </c>
      <c r="E48" s="112" t="s">
        <v>138</v>
      </c>
      <c r="F48" s="112" t="str">
        <f>VLOOKUP(E48,Lookup!$A$1:$B$68,2,FALSE)</f>
        <v>Specialist Surgery</v>
      </c>
      <c r="G48" s="78" t="s">
        <v>2727</v>
      </c>
      <c r="H48" s="78" t="s">
        <v>3508</v>
      </c>
      <c r="I48" s="77">
        <v>45371</v>
      </c>
      <c r="J48" s="77">
        <v>45371</v>
      </c>
      <c r="K48" s="78" t="s">
        <v>4775</v>
      </c>
      <c r="L48" s="78" t="s">
        <v>2800</v>
      </c>
      <c r="M48" s="78" t="s">
        <v>2801</v>
      </c>
      <c r="N48" s="78" t="s">
        <v>135</v>
      </c>
      <c r="O48" s="78" t="s">
        <v>205</v>
      </c>
      <c r="P48" s="78" t="s">
        <v>206</v>
      </c>
      <c r="Q48" s="79" t="s">
        <v>91</v>
      </c>
      <c r="R48" s="80" t="s">
        <v>91</v>
      </c>
      <c r="S48" s="134" t="s">
        <v>91</v>
      </c>
      <c r="T48" s="78" t="s">
        <v>2802</v>
      </c>
      <c r="U48" s="78" t="s">
        <v>2803</v>
      </c>
      <c r="V48" s="78"/>
      <c r="W48" s="78" t="s">
        <v>2804</v>
      </c>
      <c r="X48" s="77">
        <v>45481</v>
      </c>
    </row>
    <row r="49" spans="1:24" ht="375" x14ac:dyDescent="0.25">
      <c r="A49" s="78">
        <v>51642</v>
      </c>
      <c r="B49" s="148" t="s">
        <v>18</v>
      </c>
      <c r="C49" s="78" t="s">
        <v>86</v>
      </c>
      <c r="D49" s="78" t="s">
        <v>2721</v>
      </c>
      <c r="E49" s="112" t="s">
        <v>100</v>
      </c>
      <c r="F49" s="112" t="str">
        <f>VLOOKUP(E49,Lookup!$A$1:$B$68,2,FALSE)</f>
        <v>Specialist Surgery</v>
      </c>
      <c r="G49" s="78" t="s">
        <v>2722</v>
      </c>
      <c r="H49" s="78"/>
      <c r="I49" s="77">
        <v>45371</v>
      </c>
      <c r="J49" s="77">
        <v>45371</v>
      </c>
      <c r="K49" s="78"/>
      <c r="L49" s="78" t="s">
        <v>2805</v>
      </c>
      <c r="M49" s="78" t="s">
        <v>2806</v>
      </c>
      <c r="N49" s="78" t="s">
        <v>88</v>
      </c>
      <c r="O49" s="78" t="s">
        <v>90</v>
      </c>
      <c r="P49" s="78" t="s">
        <v>89</v>
      </c>
      <c r="Q49" s="79" t="s">
        <v>91</v>
      </c>
      <c r="R49" s="80" t="s">
        <v>91</v>
      </c>
      <c r="S49" s="134" t="s">
        <v>91</v>
      </c>
      <c r="T49" s="78" t="s">
        <v>3354</v>
      </c>
      <c r="U49" s="78" t="s">
        <v>3355</v>
      </c>
      <c r="V49" s="78"/>
      <c r="W49" s="78" t="s">
        <v>3356</v>
      </c>
      <c r="X49" s="77">
        <v>45481</v>
      </c>
    </row>
    <row r="50" spans="1:24" ht="90" hidden="1" x14ac:dyDescent="0.25">
      <c r="A50" s="78">
        <v>52028</v>
      </c>
      <c r="B50" s="148" t="s">
        <v>18</v>
      </c>
      <c r="C50" s="78" t="s">
        <v>125</v>
      </c>
      <c r="D50" s="78" t="s">
        <v>2747</v>
      </c>
      <c r="E50" s="112" t="s">
        <v>977</v>
      </c>
      <c r="F50" s="112" t="str">
        <f>VLOOKUP(E50,Lookup!$A$1:$B$68,2,FALSE)</f>
        <v>Medicine</v>
      </c>
      <c r="G50" s="78" t="s">
        <v>2748</v>
      </c>
      <c r="H50" s="78" t="s">
        <v>3511</v>
      </c>
      <c r="I50" s="77">
        <v>45377</v>
      </c>
      <c r="J50" s="77">
        <v>45373</v>
      </c>
      <c r="K50" s="78" t="s">
        <v>4755</v>
      </c>
      <c r="L50" s="78" t="s">
        <v>3008</v>
      </c>
      <c r="M50" s="78" t="s">
        <v>3009</v>
      </c>
      <c r="N50" s="78" t="s">
        <v>150</v>
      </c>
      <c r="O50" s="78" t="s">
        <v>231</v>
      </c>
      <c r="P50" s="78" t="s">
        <v>98</v>
      </c>
      <c r="Q50" s="79" t="s">
        <v>91</v>
      </c>
      <c r="R50" s="80" t="s">
        <v>91</v>
      </c>
      <c r="S50" s="136" t="s">
        <v>99</v>
      </c>
      <c r="T50" s="78" t="s">
        <v>3034</v>
      </c>
      <c r="U50" s="78" t="s">
        <v>7107</v>
      </c>
      <c r="V50" s="78"/>
      <c r="W50" s="78" t="s">
        <v>7108</v>
      </c>
      <c r="X50" s="77">
        <v>45478</v>
      </c>
    </row>
    <row r="51" spans="1:24" ht="409.5" hidden="1" x14ac:dyDescent="0.25">
      <c r="A51" s="78">
        <v>52025</v>
      </c>
      <c r="B51" s="148" t="s">
        <v>18</v>
      </c>
      <c r="C51" s="78" t="s">
        <v>86</v>
      </c>
      <c r="D51" s="78" t="s">
        <v>2709</v>
      </c>
      <c r="E51" s="112" t="s">
        <v>122</v>
      </c>
      <c r="F51" s="112" t="str">
        <f>VLOOKUP(E51,Lookup!$A$1:$B$68,2,FALSE)</f>
        <v>Integrated Surgery</v>
      </c>
      <c r="G51" s="78" t="s">
        <v>2713</v>
      </c>
      <c r="H51" s="78"/>
      <c r="I51" s="77">
        <v>45377</v>
      </c>
      <c r="J51" s="77">
        <v>45376</v>
      </c>
      <c r="K51" s="78"/>
      <c r="L51" s="78" t="s">
        <v>3010</v>
      </c>
      <c r="M51" s="78" t="s">
        <v>3011</v>
      </c>
      <c r="N51" s="78" t="s">
        <v>96</v>
      </c>
      <c r="O51" s="78" t="s">
        <v>97</v>
      </c>
      <c r="P51" s="78" t="s">
        <v>311</v>
      </c>
      <c r="Q51" s="79" t="s">
        <v>91</v>
      </c>
      <c r="R51" s="80" t="s">
        <v>91</v>
      </c>
      <c r="S51" s="134" t="s">
        <v>91</v>
      </c>
      <c r="T51" s="78" t="s">
        <v>3012</v>
      </c>
      <c r="U51" s="78" t="s">
        <v>3013</v>
      </c>
      <c r="V51" s="78"/>
      <c r="W51" s="78" t="s">
        <v>3014</v>
      </c>
      <c r="X51" s="77">
        <v>45488</v>
      </c>
    </row>
    <row r="52" spans="1:24" ht="375" x14ac:dyDescent="0.25">
      <c r="A52" s="78">
        <v>52911</v>
      </c>
      <c r="B52" s="148" t="s">
        <v>18</v>
      </c>
      <c r="C52" s="78" t="s">
        <v>86</v>
      </c>
      <c r="D52" s="78" t="s">
        <v>2721</v>
      </c>
      <c r="E52" s="112" t="s">
        <v>100</v>
      </c>
      <c r="F52" s="112" t="str">
        <f>VLOOKUP(E52,Lookup!$A$1:$B$68,2,FALSE)</f>
        <v>Specialist Surgery</v>
      </c>
      <c r="G52" s="78" t="s">
        <v>2722</v>
      </c>
      <c r="H52" s="78" t="s">
        <v>3513</v>
      </c>
      <c r="I52" s="77">
        <v>45391</v>
      </c>
      <c r="J52" s="77">
        <v>45378</v>
      </c>
      <c r="K52" s="78"/>
      <c r="L52" s="78" t="s">
        <v>3514</v>
      </c>
      <c r="M52" s="78" t="s">
        <v>3515</v>
      </c>
      <c r="N52" s="78" t="s">
        <v>88</v>
      </c>
      <c r="O52" s="78" t="s">
        <v>90</v>
      </c>
      <c r="P52" s="78" t="s">
        <v>190</v>
      </c>
      <c r="Q52" s="79" t="s">
        <v>91</v>
      </c>
      <c r="R52" s="80" t="s">
        <v>91</v>
      </c>
      <c r="S52" s="136" t="s">
        <v>99</v>
      </c>
      <c r="T52" s="78" t="s">
        <v>3516</v>
      </c>
      <c r="U52" s="78" t="s">
        <v>7109</v>
      </c>
      <c r="V52" s="78"/>
      <c r="W52" s="78" t="s">
        <v>7110</v>
      </c>
      <c r="X52" s="77">
        <v>45488</v>
      </c>
    </row>
    <row r="53" spans="1:24" ht="225" hidden="1" x14ac:dyDescent="0.25">
      <c r="A53" s="78">
        <v>52122</v>
      </c>
      <c r="B53" s="148" t="s">
        <v>18</v>
      </c>
      <c r="C53" s="78" t="s">
        <v>86</v>
      </c>
      <c r="D53" s="78" t="s">
        <v>2718</v>
      </c>
      <c r="E53" s="112" t="s">
        <v>130</v>
      </c>
      <c r="F53" s="112" t="str">
        <f>VLOOKUP(E53,Lookup!$A$1:$B$68,2,FALSE)</f>
        <v>Medicine</v>
      </c>
      <c r="G53" s="78" t="s">
        <v>2817</v>
      </c>
      <c r="H53" s="78"/>
      <c r="I53" s="77">
        <v>45378</v>
      </c>
      <c r="J53" s="77">
        <v>45378</v>
      </c>
      <c r="K53" s="78" t="s">
        <v>4882</v>
      </c>
      <c r="L53" s="78" t="s">
        <v>3019</v>
      </c>
      <c r="M53" s="78" t="s">
        <v>3020</v>
      </c>
      <c r="N53" s="78" t="s">
        <v>88</v>
      </c>
      <c r="O53" s="78" t="s">
        <v>90</v>
      </c>
      <c r="P53" s="78" t="s">
        <v>89</v>
      </c>
      <c r="Q53" s="81" t="s">
        <v>99</v>
      </c>
      <c r="R53" s="80" t="s">
        <v>91</v>
      </c>
      <c r="S53" s="134" t="s">
        <v>91</v>
      </c>
      <c r="T53" s="78" t="s">
        <v>5661</v>
      </c>
      <c r="U53" s="78" t="s">
        <v>5660</v>
      </c>
      <c r="V53" s="78"/>
      <c r="W53" s="78" t="s">
        <v>5659</v>
      </c>
      <c r="X53" s="77">
        <v>45487</v>
      </c>
    </row>
    <row r="54" spans="1:24" ht="255" hidden="1" x14ac:dyDescent="0.25">
      <c r="A54" s="78">
        <v>52379</v>
      </c>
      <c r="B54" s="148" t="s">
        <v>18</v>
      </c>
      <c r="C54" s="78" t="s">
        <v>86</v>
      </c>
      <c r="D54" s="78" t="s">
        <v>2718</v>
      </c>
      <c r="E54" s="112" t="s">
        <v>130</v>
      </c>
      <c r="F54" s="112" t="str">
        <f>VLOOKUP(E54,Lookup!$A$1:$B$68,2,FALSE)</f>
        <v>Medicine</v>
      </c>
      <c r="G54" s="78" t="s">
        <v>2738</v>
      </c>
      <c r="H54" s="78">
        <v>3.5</v>
      </c>
      <c r="I54" s="77">
        <v>45383</v>
      </c>
      <c r="J54" s="77">
        <v>45382</v>
      </c>
      <c r="K54" s="78" t="s">
        <v>4805</v>
      </c>
      <c r="L54" s="78" t="s">
        <v>3041</v>
      </c>
      <c r="M54" s="78" t="s">
        <v>3042</v>
      </c>
      <c r="N54" s="78" t="s">
        <v>127</v>
      </c>
      <c r="O54" s="78" t="s">
        <v>128</v>
      </c>
      <c r="P54" s="78" t="s">
        <v>129</v>
      </c>
      <c r="Q54" s="79" t="s">
        <v>91</v>
      </c>
      <c r="R54" s="80" t="s">
        <v>91</v>
      </c>
      <c r="S54" s="134" t="s">
        <v>91</v>
      </c>
      <c r="T54" s="78" t="s">
        <v>7111</v>
      </c>
      <c r="U54" s="78" t="s">
        <v>7112</v>
      </c>
      <c r="V54" s="78"/>
      <c r="W54" s="78" t="s">
        <v>7112</v>
      </c>
      <c r="X54" s="77">
        <v>45485</v>
      </c>
    </row>
    <row r="55" spans="1:24" ht="165" hidden="1" x14ac:dyDescent="0.25">
      <c r="A55" s="78">
        <v>52655</v>
      </c>
      <c r="B55" s="148" t="s">
        <v>18</v>
      </c>
      <c r="C55" s="78" t="s">
        <v>86</v>
      </c>
      <c r="D55" s="78" t="s">
        <v>2718</v>
      </c>
      <c r="E55" s="112" t="s">
        <v>130</v>
      </c>
      <c r="F55" s="112" t="str">
        <f>VLOOKUP(E55,Lookup!$A$1:$B$68,2,FALSE)</f>
        <v>Medicine</v>
      </c>
      <c r="G55" s="78" t="s">
        <v>2738</v>
      </c>
      <c r="H55" s="78" t="s">
        <v>3519</v>
      </c>
      <c r="I55" s="77">
        <v>45387</v>
      </c>
      <c r="J55" s="77">
        <v>45384</v>
      </c>
      <c r="K55" s="78" t="s">
        <v>4752</v>
      </c>
      <c r="L55" s="78" t="s">
        <v>3096</v>
      </c>
      <c r="M55" s="78" t="s">
        <v>417</v>
      </c>
      <c r="N55" s="78" t="s">
        <v>127</v>
      </c>
      <c r="O55" s="78" t="s">
        <v>145</v>
      </c>
      <c r="P55" s="78" t="s">
        <v>149</v>
      </c>
      <c r="Q55" s="79" t="s">
        <v>91</v>
      </c>
      <c r="R55" s="80" t="s">
        <v>91</v>
      </c>
      <c r="S55" s="134" t="s">
        <v>91</v>
      </c>
      <c r="T55" s="78" t="s">
        <v>7113</v>
      </c>
      <c r="U55" s="78" t="s">
        <v>7113</v>
      </c>
      <c r="V55" s="78"/>
      <c r="W55" s="78" t="s">
        <v>7114</v>
      </c>
      <c r="X55" s="77">
        <v>45485</v>
      </c>
    </row>
    <row r="56" spans="1:24" ht="409.5" hidden="1" x14ac:dyDescent="0.25">
      <c r="A56" s="78">
        <v>52577</v>
      </c>
      <c r="B56" s="148" t="s">
        <v>18</v>
      </c>
      <c r="C56" s="78" t="s">
        <v>86</v>
      </c>
      <c r="D56" s="78" t="s">
        <v>2723</v>
      </c>
      <c r="E56" s="112" t="s">
        <v>36</v>
      </c>
      <c r="F56" s="112" t="str">
        <f>VLOOKUP(E56,Lookup!$A$1:$B$68,2,FALSE)</f>
        <v>Emergency Flow / ED</v>
      </c>
      <c r="G56" s="78" t="s">
        <v>2724</v>
      </c>
      <c r="H56" s="78"/>
      <c r="I56" s="77">
        <v>45386</v>
      </c>
      <c r="J56" s="77">
        <v>45386</v>
      </c>
      <c r="K56" s="78" t="s">
        <v>4837</v>
      </c>
      <c r="L56" s="78" t="s">
        <v>3779</v>
      </c>
      <c r="M56" s="78" t="s">
        <v>3780</v>
      </c>
      <c r="N56" s="78" t="s">
        <v>88</v>
      </c>
      <c r="O56" s="78" t="s">
        <v>90</v>
      </c>
      <c r="P56" s="78" t="s">
        <v>157</v>
      </c>
      <c r="Q56" s="82" t="s">
        <v>104</v>
      </c>
      <c r="R56" s="80" t="s">
        <v>91</v>
      </c>
      <c r="S56" s="134" t="s">
        <v>91</v>
      </c>
      <c r="T56" s="78" t="s">
        <v>7115</v>
      </c>
      <c r="U56" s="78" t="s">
        <v>7116</v>
      </c>
      <c r="V56" s="78"/>
      <c r="W56" s="78" t="s">
        <v>7117</v>
      </c>
      <c r="X56" s="77">
        <v>45483</v>
      </c>
    </row>
    <row r="57" spans="1:24" ht="240" hidden="1" x14ac:dyDescent="0.25">
      <c r="A57" s="78">
        <v>52912</v>
      </c>
      <c r="B57" s="148" t="s">
        <v>18</v>
      </c>
      <c r="C57" s="78" t="s">
        <v>86</v>
      </c>
      <c r="D57" s="78" t="s">
        <v>2830</v>
      </c>
      <c r="E57" s="112" t="s">
        <v>2210</v>
      </c>
      <c r="F57" s="112" t="str">
        <f>VLOOKUP(E57,Lookup!$A$1:$B$68,2,FALSE)</f>
        <v>Pathology</v>
      </c>
      <c r="G57" s="78" t="s">
        <v>2900</v>
      </c>
      <c r="H57" s="78" t="s">
        <v>7118</v>
      </c>
      <c r="I57" s="77">
        <v>45391</v>
      </c>
      <c r="J57" s="77">
        <v>45390</v>
      </c>
      <c r="K57" s="78" t="s">
        <v>5577</v>
      </c>
      <c r="L57" s="78" t="s">
        <v>7119</v>
      </c>
      <c r="M57" s="78" t="s">
        <v>7120</v>
      </c>
      <c r="N57" s="78" t="s">
        <v>135</v>
      </c>
      <c r="O57" s="78" t="s">
        <v>136</v>
      </c>
      <c r="P57" s="78" t="s">
        <v>319</v>
      </c>
      <c r="Q57" s="79" t="s">
        <v>91</v>
      </c>
      <c r="R57" s="132" t="s">
        <v>104</v>
      </c>
      <c r="S57" s="134" t="s">
        <v>91</v>
      </c>
      <c r="T57" s="78" t="s">
        <v>7121</v>
      </c>
      <c r="U57" s="78" t="s">
        <v>993</v>
      </c>
      <c r="V57" s="78"/>
      <c r="W57" s="78" t="s">
        <v>7122</v>
      </c>
      <c r="X57" s="77">
        <v>45484</v>
      </c>
    </row>
    <row r="58" spans="1:24" ht="409.5" hidden="1" x14ac:dyDescent="0.25">
      <c r="A58" s="78">
        <v>53345</v>
      </c>
      <c r="B58" s="148" t="s">
        <v>18</v>
      </c>
      <c r="C58" s="78" t="s">
        <v>86</v>
      </c>
      <c r="D58" s="78" t="s">
        <v>2718</v>
      </c>
      <c r="E58" s="112" t="s">
        <v>130</v>
      </c>
      <c r="F58" s="112" t="str">
        <f>VLOOKUP(E58,Lookup!$A$1:$B$68,2,FALSE)</f>
        <v>Medicine</v>
      </c>
      <c r="G58" s="78" t="s">
        <v>2720</v>
      </c>
      <c r="H58" s="78"/>
      <c r="I58" s="77">
        <v>45398</v>
      </c>
      <c r="J58" s="77">
        <v>45398</v>
      </c>
      <c r="K58" s="78" t="s">
        <v>5650</v>
      </c>
      <c r="L58" s="78" t="s">
        <v>3197</v>
      </c>
      <c r="M58" s="78" t="s">
        <v>3198</v>
      </c>
      <c r="N58" s="78" t="s">
        <v>96</v>
      </c>
      <c r="O58" s="78" t="s">
        <v>97</v>
      </c>
      <c r="P58" s="78" t="s">
        <v>103</v>
      </c>
      <c r="Q58" s="82" t="s">
        <v>104</v>
      </c>
      <c r="R58" s="132" t="s">
        <v>104</v>
      </c>
      <c r="S58" s="134" t="s">
        <v>91</v>
      </c>
      <c r="T58" s="78" t="s">
        <v>7123</v>
      </c>
      <c r="U58" s="78" t="s">
        <v>7124</v>
      </c>
      <c r="V58" s="78"/>
      <c r="W58" s="78" t="s">
        <v>7125</v>
      </c>
      <c r="X58" s="77">
        <v>45489</v>
      </c>
    </row>
    <row r="59" spans="1:24" ht="105" hidden="1" x14ac:dyDescent="0.25">
      <c r="A59" s="78">
        <v>53841</v>
      </c>
      <c r="B59" s="148" t="s">
        <v>18</v>
      </c>
      <c r="C59" s="78" t="s">
        <v>86</v>
      </c>
      <c r="D59" s="78" t="s">
        <v>2716</v>
      </c>
      <c r="E59" s="112" t="s">
        <v>87</v>
      </c>
      <c r="F59" s="112" t="str">
        <f>VLOOKUP(E59,Lookup!$A$1:$B$68,2,FALSE)</f>
        <v>Integrated Surgery</v>
      </c>
      <c r="G59" s="78" t="s">
        <v>2750</v>
      </c>
      <c r="H59" s="78" t="s">
        <v>7126</v>
      </c>
      <c r="I59" s="77">
        <v>45405</v>
      </c>
      <c r="J59" s="77">
        <v>45400</v>
      </c>
      <c r="K59" s="78" t="s">
        <v>5799</v>
      </c>
      <c r="L59" s="78" t="s">
        <v>7127</v>
      </c>
      <c r="M59" s="78" t="s">
        <v>7128</v>
      </c>
      <c r="N59" s="78" t="s">
        <v>139</v>
      </c>
      <c r="O59" s="78" t="s">
        <v>143</v>
      </c>
      <c r="P59" s="78" t="s">
        <v>269</v>
      </c>
      <c r="Q59" s="79" t="s">
        <v>91</v>
      </c>
      <c r="R59" s="80" t="s">
        <v>91</v>
      </c>
      <c r="S59" s="134" t="s">
        <v>91</v>
      </c>
      <c r="T59" s="78" t="s">
        <v>7129</v>
      </c>
      <c r="U59" s="78" t="s">
        <v>7130</v>
      </c>
      <c r="V59" s="78"/>
      <c r="W59" s="78" t="s">
        <v>7131</v>
      </c>
      <c r="X59" s="77">
        <v>45488</v>
      </c>
    </row>
    <row r="60" spans="1:24" ht="345" hidden="1" x14ac:dyDescent="0.25">
      <c r="A60" s="78">
        <v>53752</v>
      </c>
      <c r="B60" s="148" t="s">
        <v>18</v>
      </c>
      <c r="C60" s="78" t="s">
        <v>86</v>
      </c>
      <c r="D60" s="78" t="s">
        <v>2811</v>
      </c>
      <c r="E60" s="112" t="s">
        <v>204</v>
      </c>
      <c r="F60" s="112" t="str">
        <f>VLOOKUP(E60,Lookup!$A$1:$B$68,2,FALSE)</f>
        <v>Medicine</v>
      </c>
      <c r="G60" s="78" t="s">
        <v>2828</v>
      </c>
      <c r="H60" s="78"/>
      <c r="I60" s="77">
        <v>45404</v>
      </c>
      <c r="J60" s="77">
        <v>45404</v>
      </c>
      <c r="K60" s="78" t="s">
        <v>4808</v>
      </c>
      <c r="L60" s="78" t="s">
        <v>3419</v>
      </c>
      <c r="M60" s="78" t="s">
        <v>1440</v>
      </c>
      <c r="N60" s="78" t="s">
        <v>127</v>
      </c>
      <c r="O60" s="78" t="s">
        <v>145</v>
      </c>
      <c r="P60" s="78" t="s">
        <v>149</v>
      </c>
      <c r="Q60" s="79" t="s">
        <v>91</v>
      </c>
      <c r="R60" s="133" t="s">
        <v>99</v>
      </c>
      <c r="S60" s="136" t="s">
        <v>99</v>
      </c>
      <c r="T60" s="78" t="s">
        <v>3806</v>
      </c>
      <c r="U60" s="78" t="s">
        <v>3807</v>
      </c>
      <c r="V60" s="78"/>
      <c r="W60" s="78" t="s">
        <v>3808</v>
      </c>
      <c r="X60" s="77">
        <v>45488</v>
      </c>
    </row>
    <row r="61" spans="1:24" ht="270" hidden="1" x14ac:dyDescent="0.25">
      <c r="A61" s="78">
        <v>54074</v>
      </c>
      <c r="B61" s="148" t="s">
        <v>18</v>
      </c>
      <c r="C61" s="78" t="s">
        <v>125</v>
      </c>
      <c r="D61" s="78" t="s">
        <v>2709</v>
      </c>
      <c r="E61" s="112" t="s">
        <v>122</v>
      </c>
      <c r="F61" s="112" t="str">
        <f>VLOOKUP(E61,Lookup!$A$1:$B$68,2,FALSE)</f>
        <v>Integrated Surgery</v>
      </c>
      <c r="G61" s="78" t="s">
        <v>4089</v>
      </c>
      <c r="H61" s="78"/>
      <c r="I61" s="77">
        <v>45408</v>
      </c>
      <c r="J61" s="77">
        <v>45405</v>
      </c>
      <c r="K61" s="78" t="s">
        <v>4757</v>
      </c>
      <c r="L61" s="78" t="s">
        <v>2482</v>
      </c>
      <c r="M61" s="78" t="s">
        <v>1540</v>
      </c>
      <c r="N61" s="78" t="s">
        <v>127</v>
      </c>
      <c r="O61" s="78" t="s">
        <v>128</v>
      </c>
      <c r="P61" s="78" t="s">
        <v>189</v>
      </c>
      <c r="Q61" s="79" t="s">
        <v>91</v>
      </c>
      <c r="R61" s="80" t="s">
        <v>91</v>
      </c>
      <c r="S61" s="134" t="s">
        <v>91</v>
      </c>
      <c r="T61" s="78" t="s">
        <v>7132</v>
      </c>
      <c r="U61" s="78" t="s">
        <v>7133</v>
      </c>
      <c r="V61" s="78"/>
      <c r="W61" s="78" t="s">
        <v>7134</v>
      </c>
      <c r="X61" s="77">
        <v>45488</v>
      </c>
    </row>
    <row r="62" spans="1:24" ht="315" hidden="1" x14ac:dyDescent="0.25">
      <c r="A62" s="78">
        <v>54696</v>
      </c>
      <c r="B62" s="148" t="s">
        <v>18</v>
      </c>
      <c r="C62" s="78" t="s">
        <v>86</v>
      </c>
      <c r="D62" s="78" t="s">
        <v>2737</v>
      </c>
      <c r="E62" s="112" t="s">
        <v>230</v>
      </c>
      <c r="F62" s="112" t="str">
        <f>VLOOKUP(E62,Lookup!$A$1:$B$68,2,FALSE)</f>
        <v>Medicine</v>
      </c>
      <c r="G62" s="78" t="s">
        <v>2738</v>
      </c>
      <c r="H62" s="78" t="s">
        <v>3616</v>
      </c>
      <c r="I62" s="77">
        <v>45417</v>
      </c>
      <c r="J62" s="77">
        <v>45417</v>
      </c>
      <c r="K62" s="78" t="s">
        <v>5628</v>
      </c>
      <c r="L62" s="78" t="s">
        <v>3617</v>
      </c>
      <c r="M62" s="78" t="s">
        <v>3618</v>
      </c>
      <c r="N62" s="78" t="s">
        <v>4942</v>
      </c>
      <c r="O62" s="78" t="s">
        <v>397</v>
      </c>
      <c r="P62" s="78" t="s">
        <v>98</v>
      </c>
      <c r="Q62" s="79" t="s">
        <v>91</v>
      </c>
      <c r="R62" s="80" t="s">
        <v>91</v>
      </c>
      <c r="S62" s="136" t="s">
        <v>99</v>
      </c>
      <c r="T62" s="78" t="s">
        <v>7135</v>
      </c>
      <c r="U62" s="78" t="s">
        <v>7136</v>
      </c>
      <c r="V62" s="78"/>
      <c r="W62" s="78" t="s">
        <v>7137</v>
      </c>
      <c r="X62" s="77">
        <v>45487</v>
      </c>
    </row>
    <row r="63" spans="1:24" ht="330" hidden="1" x14ac:dyDescent="0.25">
      <c r="A63" s="78">
        <v>55108</v>
      </c>
      <c r="B63" s="148" t="s">
        <v>18</v>
      </c>
      <c r="C63" s="78" t="s">
        <v>86</v>
      </c>
      <c r="D63" s="78" t="s">
        <v>2833</v>
      </c>
      <c r="E63" s="112" t="s">
        <v>753</v>
      </c>
      <c r="F63" s="112" t="str">
        <f>VLOOKUP(E63,Lookup!$A$1:$B$68,2,FALSE)</f>
        <v>Emergency Flow / ED</v>
      </c>
      <c r="G63" s="78" t="s">
        <v>2834</v>
      </c>
      <c r="H63" s="78" t="s">
        <v>4167</v>
      </c>
      <c r="I63" s="77">
        <v>45423</v>
      </c>
      <c r="J63" s="77">
        <v>45419</v>
      </c>
      <c r="K63" s="78" t="s">
        <v>4805</v>
      </c>
      <c r="L63" s="78" t="s">
        <v>4168</v>
      </c>
      <c r="M63" s="78" t="s">
        <v>4169</v>
      </c>
      <c r="N63" s="78" t="s">
        <v>96</v>
      </c>
      <c r="O63" s="78" t="s">
        <v>97</v>
      </c>
      <c r="P63" s="78" t="s">
        <v>392</v>
      </c>
      <c r="Q63" s="82" t="s">
        <v>104</v>
      </c>
      <c r="R63" s="80" t="s">
        <v>91</v>
      </c>
      <c r="S63" s="134" t="s">
        <v>91</v>
      </c>
      <c r="T63" s="78" t="s">
        <v>7138</v>
      </c>
      <c r="U63" s="78" t="s">
        <v>7139</v>
      </c>
      <c r="V63" s="78"/>
      <c r="W63" s="78" t="s">
        <v>7140</v>
      </c>
      <c r="X63" s="77">
        <v>45489</v>
      </c>
    </row>
    <row r="64" spans="1:24" ht="240" hidden="1" x14ac:dyDescent="0.25">
      <c r="A64" s="78">
        <v>55032</v>
      </c>
      <c r="B64" s="148" t="s">
        <v>18</v>
      </c>
      <c r="C64" s="78" t="s">
        <v>86</v>
      </c>
      <c r="D64" s="78" t="s">
        <v>2723</v>
      </c>
      <c r="E64" s="112" t="s">
        <v>36</v>
      </c>
      <c r="F64" s="112" t="str">
        <f>VLOOKUP(E64,Lookup!$A$1:$B$68,2,FALSE)</f>
        <v>Emergency Flow / ED</v>
      </c>
      <c r="G64" s="78" t="s">
        <v>2724</v>
      </c>
      <c r="H64" s="78" t="s">
        <v>3662</v>
      </c>
      <c r="I64" s="77">
        <v>45422</v>
      </c>
      <c r="J64" s="77">
        <v>45421</v>
      </c>
      <c r="K64" s="78"/>
      <c r="L64" s="78" t="s">
        <v>3663</v>
      </c>
      <c r="M64" s="78" t="s">
        <v>3664</v>
      </c>
      <c r="N64" s="78" t="s">
        <v>210</v>
      </c>
      <c r="O64" s="78" t="s">
        <v>211</v>
      </c>
      <c r="P64" s="78" t="s">
        <v>212</v>
      </c>
      <c r="Q64" s="79" t="s">
        <v>91</v>
      </c>
      <c r="R64" s="80" t="s">
        <v>91</v>
      </c>
      <c r="S64" s="134" t="s">
        <v>91</v>
      </c>
      <c r="T64" s="78" t="s">
        <v>7141</v>
      </c>
      <c r="U64" s="78" t="s">
        <v>7142</v>
      </c>
      <c r="V64" s="78"/>
      <c r="W64" s="78" t="s">
        <v>7143</v>
      </c>
      <c r="X64" s="77">
        <v>45484</v>
      </c>
    </row>
    <row r="65" spans="1:24" ht="375" hidden="1" x14ac:dyDescent="0.25">
      <c r="A65" s="78">
        <v>56696</v>
      </c>
      <c r="B65" s="148" t="s">
        <v>18</v>
      </c>
      <c r="C65" s="78" t="s">
        <v>86</v>
      </c>
      <c r="D65" s="78" t="s">
        <v>2813</v>
      </c>
      <c r="E65" s="112" t="s">
        <v>1675</v>
      </c>
      <c r="F65" s="112" t="str">
        <f>VLOOKUP(E65,Lookup!$A$1:$B$68,2,FALSE)</f>
        <v>Pathology</v>
      </c>
      <c r="G65" s="78" t="s">
        <v>2824</v>
      </c>
      <c r="H65" s="78" t="s">
        <v>4175</v>
      </c>
      <c r="I65" s="77">
        <v>45447</v>
      </c>
      <c r="J65" s="77">
        <v>45421</v>
      </c>
      <c r="K65" s="78"/>
      <c r="L65" s="78" t="s">
        <v>4176</v>
      </c>
      <c r="M65" s="78" t="s">
        <v>4177</v>
      </c>
      <c r="N65" s="78" t="s">
        <v>96</v>
      </c>
      <c r="O65" s="78" t="s">
        <v>736</v>
      </c>
      <c r="P65" s="78" t="s">
        <v>1565</v>
      </c>
      <c r="Q65" s="82" t="s">
        <v>104</v>
      </c>
      <c r="R65" s="80" t="s">
        <v>91</v>
      </c>
      <c r="S65" s="134" t="s">
        <v>91</v>
      </c>
      <c r="T65" s="78" t="s">
        <v>7144</v>
      </c>
      <c r="U65" s="78" t="s">
        <v>7145</v>
      </c>
      <c r="V65" s="78"/>
      <c r="W65" s="78" t="s">
        <v>7146</v>
      </c>
      <c r="X65" s="77">
        <v>45489</v>
      </c>
    </row>
    <row r="66" spans="1:24" ht="270" x14ac:dyDescent="0.25">
      <c r="A66" s="78">
        <v>55155</v>
      </c>
      <c r="B66" s="148" t="s">
        <v>18</v>
      </c>
      <c r="C66" s="78" t="s">
        <v>86</v>
      </c>
      <c r="D66" s="78" t="s">
        <v>2714</v>
      </c>
      <c r="E66" s="112" t="s">
        <v>1426</v>
      </c>
      <c r="F66" s="112" t="str">
        <f>VLOOKUP(E66,Lookup!$A$1:$B$68,2,FALSE)</f>
        <v>Specialist Surgery</v>
      </c>
      <c r="G66" s="78" t="s">
        <v>2715</v>
      </c>
      <c r="H66" s="78"/>
      <c r="I66" s="77">
        <v>45424</v>
      </c>
      <c r="J66" s="77">
        <v>45423</v>
      </c>
      <c r="K66" s="78"/>
      <c r="L66" s="78" t="s">
        <v>3693</v>
      </c>
      <c r="M66" s="78" t="s">
        <v>134</v>
      </c>
      <c r="N66" s="78" t="s">
        <v>150</v>
      </c>
      <c r="O66" s="78" t="s">
        <v>151</v>
      </c>
      <c r="P66" s="78" t="s">
        <v>529</v>
      </c>
      <c r="Q66" s="79" t="s">
        <v>91</v>
      </c>
      <c r="R66" s="80" t="s">
        <v>91</v>
      </c>
      <c r="S66" s="134" t="s">
        <v>91</v>
      </c>
      <c r="T66" s="78" t="s">
        <v>7147</v>
      </c>
      <c r="U66" s="78" t="s">
        <v>7148</v>
      </c>
      <c r="V66" s="78"/>
      <c r="W66" s="78" t="s">
        <v>541</v>
      </c>
      <c r="X66" s="77">
        <v>45477</v>
      </c>
    </row>
    <row r="67" spans="1:24" ht="285" x14ac:dyDescent="0.25">
      <c r="A67" s="78">
        <v>55089</v>
      </c>
      <c r="B67" s="148" t="s">
        <v>18</v>
      </c>
      <c r="C67" s="78" t="s">
        <v>86</v>
      </c>
      <c r="D67" s="78" t="s">
        <v>2721</v>
      </c>
      <c r="E67" s="112" t="s">
        <v>100</v>
      </c>
      <c r="F67" s="112" t="str">
        <f>VLOOKUP(E67,Lookup!$A$1:$B$68,2,FALSE)</f>
        <v>Specialist Surgery</v>
      </c>
      <c r="G67" s="78" t="s">
        <v>3696</v>
      </c>
      <c r="H67" s="78" t="s">
        <v>3638</v>
      </c>
      <c r="I67" s="77">
        <v>45423</v>
      </c>
      <c r="J67" s="77">
        <v>45423</v>
      </c>
      <c r="K67" s="78" t="s">
        <v>5470</v>
      </c>
      <c r="L67" s="78" t="s">
        <v>3697</v>
      </c>
      <c r="M67" s="78" t="s">
        <v>3698</v>
      </c>
      <c r="N67" s="78" t="s">
        <v>150</v>
      </c>
      <c r="O67" s="78" t="s">
        <v>151</v>
      </c>
      <c r="P67" s="78" t="s">
        <v>98</v>
      </c>
      <c r="Q67" s="79" t="s">
        <v>91</v>
      </c>
      <c r="R67" s="80" t="s">
        <v>91</v>
      </c>
      <c r="S67" s="134" t="s">
        <v>91</v>
      </c>
      <c r="T67" s="78" t="s">
        <v>5621</v>
      </c>
      <c r="U67" s="78" t="s">
        <v>5620</v>
      </c>
      <c r="V67" s="78"/>
      <c r="W67" s="78" t="s">
        <v>5619</v>
      </c>
      <c r="X67" s="77">
        <v>45488</v>
      </c>
    </row>
    <row r="68" spans="1:24" ht="409.5" hidden="1" x14ac:dyDescent="0.25">
      <c r="A68" s="78">
        <v>55123</v>
      </c>
      <c r="B68" s="148" t="s">
        <v>18</v>
      </c>
      <c r="C68" s="78" t="s">
        <v>86</v>
      </c>
      <c r="D68" s="78" t="s">
        <v>2729</v>
      </c>
      <c r="E68" s="112" t="s">
        <v>228</v>
      </c>
      <c r="F68" s="112" t="str">
        <f>VLOOKUP(E68,Lookup!$A$1:$B$68,2,FALSE)</f>
        <v>Integrated Surgery</v>
      </c>
      <c r="G68" s="78" t="s">
        <v>2734</v>
      </c>
      <c r="H68" s="78"/>
      <c r="I68" s="77">
        <v>45423</v>
      </c>
      <c r="J68" s="77">
        <v>45423</v>
      </c>
      <c r="K68" s="78" t="s">
        <v>4782</v>
      </c>
      <c r="L68" s="78" t="s">
        <v>4188</v>
      </c>
      <c r="M68" s="78" t="s">
        <v>4189</v>
      </c>
      <c r="N68" s="78" t="s">
        <v>88</v>
      </c>
      <c r="O68" s="78" t="s">
        <v>158</v>
      </c>
      <c r="P68" s="78" t="s">
        <v>157</v>
      </c>
      <c r="Q68" s="79" t="s">
        <v>91</v>
      </c>
      <c r="R68" s="80" t="s">
        <v>91</v>
      </c>
      <c r="S68" s="134" t="s">
        <v>91</v>
      </c>
      <c r="T68" s="78" t="s">
        <v>4190</v>
      </c>
      <c r="U68" s="78" t="s">
        <v>7149</v>
      </c>
      <c r="V68" s="78"/>
      <c r="W68" s="78" t="s">
        <v>7150</v>
      </c>
      <c r="X68" s="77">
        <v>45476</v>
      </c>
    </row>
    <row r="69" spans="1:24" ht="120" hidden="1" x14ac:dyDescent="0.25">
      <c r="A69" s="78">
        <v>55272</v>
      </c>
      <c r="B69" s="148" t="s">
        <v>18</v>
      </c>
      <c r="C69" s="78" t="s">
        <v>86</v>
      </c>
      <c r="D69" s="78" t="s">
        <v>2847</v>
      </c>
      <c r="E69" s="112" t="s">
        <v>165</v>
      </c>
      <c r="F69" s="112" t="str">
        <f>VLOOKUP(E69,Lookup!$A$1:$B$68,2,FALSE)</f>
        <v>Emergency Flow / ED</v>
      </c>
      <c r="G69" s="78" t="s">
        <v>2735</v>
      </c>
      <c r="H69" s="78"/>
      <c r="I69" s="77">
        <v>45426</v>
      </c>
      <c r="J69" s="77">
        <v>45424</v>
      </c>
      <c r="K69" s="78"/>
      <c r="L69" s="78" t="s">
        <v>3842</v>
      </c>
      <c r="M69" s="78" t="s">
        <v>3843</v>
      </c>
      <c r="N69" s="78" t="s">
        <v>153</v>
      </c>
      <c r="O69" s="78" t="s">
        <v>154</v>
      </c>
      <c r="P69" s="78" t="s">
        <v>249</v>
      </c>
      <c r="Q69" s="79" t="s">
        <v>91</v>
      </c>
      <c r="R69" s="80" t="s">
        <v>91</v>
      </c>
      <c r="S69" s="134" t="s">
        <v>91</v>
      </c>
      <c r="T69" s="78" t="s">
        <v>7151</v>
      </c>
      <c r="U69" s="78" t="s">
        <v>7152</v>
      </c>
      <c r="V69" s="78"/>
      <c r="W69" s="78" t="s">
        <v>7153</v>
      </c>
      <c r="X69" s="77">
        <v>45482</v>
      </c>
    </row>
    <row r="70" spans="1:24" ht="285" hidden="1" x14ac:dyDescent="0.25">
      <c r="A70" s="78">
        <v>55378</v>
      </c>
      <c r="B70" s="148" t="s">
        <v>18</v>
      </c>
      <c r="C70" s="78" t="s">
        <v>86</v>
      </c>
      <c r="D70" s="78" t="s">
        <v>2716</v>
      </c>
      <c r="E70" s="112" t="s">
        <v>87</v>
      </c>
      <c r="F70" s="112" t="str">
        <f>VLOOKUP(E70,Lookup!$A$1:$B$68,2,FALSE)</f>
        <v>Integrated Surgery</v>
      </c>
      <c r="G70" s="78" t="s">
        <v>2734</v>
      </c>
      <c r="H70" s="78"/>
      <c r="I70" s="77">
        <v>45427</v>
      </c>
      <c r="J70" s="77">
        <v>45425</v>
      </c>
      <c r="K70" s="78"/>
      <c r="L70" s="78" t="s">
        <v>3847</v>
      </c>
      <c r="M70" s="78" t="s">
        <v>3848</v>
      </c>
      <c r="N70" s="78" t="s">
        <v>210</v>
      </c>
      <c r="O70" s="78" t="s">
        <v>782</v>
      </c>
      <c r="P70" s="78" t="s">
        <v>783</v>
      </c>
      <c r="Q70" s="81" t="s">
        <v>99</v>
      </c>
      <c r="R70" s="133" t="s">
        <v>99</v>
      </c>
      <c r="S70" s="136" t="s">
        <v>99</v>
      </c>
      <c r="T70" s="78" t="s">
        <v>7154</v>
      </c>
      <c r="U70" s="78" t="s">
        <v>3849</v>
      </c>
      <c r="V70" s="78"/>
      <c r="W70" s="78" t="s">
        <v>7155</v>
      </c>
      <c r="X70" s="77">
        <v>45476</v>
      </c>
    </row>
    <row r="71" spans="1:24" ht="345" hidden="1" x14ac:dyDescent="0.25">
      <c r="A71" s="78">
        <v>55435</v>
      </c>
      <c r="B71" s="148" t="s">
        <v>18</v>
      </c>
      <c r="C71" s="78" t="s">
        <v>86</v>
      </c>
      <c r="D71" s="78" t="s">
        <v>2709</v>
      </c>
      <c r="E71" s="112" t="s">
        <v>122</v>
      </c>
      <c r="F71" s="112" t="str">
        <f>VLOOKUP(E71,Lookup!$A$1:$B$68,2,FALSE)</f>
        <v>Integrated Surgery</v>
      </c>
      <c r="G71" s="78" t="s">
        <v>4089</v>
      </c>
      <c r="H71" s="78"/>
      <c r="I71" s="77">
        <v>45428</v>
      </c>
      <c r="J71" s="77">
        <v>45428</v>
      </c>
      <c r="K71" s="78" t="s">
        <v>4831</v>
      </c>
      <c r="L71" s="78" t="s">
        <v>3893</v>
      </c>
      <c r="M71" s="78" t="s">
        <v>3894</v>
      </c>
      <c r="N71" s="78" t="s">
        <v>210</v>
      </c>
      <c r="O71" s="78" t="s">
        <v>893</v>
      </c>
      <c r="P71" s="78" t="s">
        <v>3635</v>
      </c>
      <c r="Q71" s="82" t="s">
        <v>104</v>
      </c>
      <c r="R71" s="80" t="s">
        <v>91</v>
      </c>
      <c r="S71" s="134" t="s">
        <v>91</v>
      </c>
      <c r="T71" s="78" t="s">
        <v>3895</v>
      </c>
      <c r="U71" s="78" t="s">
        <v>7156</v>
      </c>
      <c r="V71" s="78"/>
      <c r="W71" s="78" t="s">
        <v>541</v>
      </c>
      <c r="X71" s="77">
        <v>45481</v>
      </c>
    </row>
    <row r="72" spans="1:24" ht="409.5" hidden="1" x14ac:dyDescent="0.25">
      <c r="A72" s="78">
        <v>56249</v>
      </c>
      <c r="B72" s="148" t="s">
        <v>18</v>
      </c>
      <c r="C72" s="78" t="s">
        <v>86</v>
      </c>
      <c r="D72" s="78" t="s">
        <v>2706</v>
      </c>
      <c r="E72" s="112" t="s">
        <v>169</v>
      </c>
      <c r="F72" s="112" t="str">
        <f>VLOOKUP(E72,Lookup!$A$1:$B$68,2,FALSE)</f>
        <v>Integrated Surgery</v>
      </c>
      <c r="G72" s="78" t="s">
        <v>2735</v>
      </c>
      <c r="H72" s="78"/>
      <c r="I72" s="77">
        <v>45440</v>
      </c>
      <c r="J72" s="77">
        <v>45429</v>
      </c>
      <c r="K72" s="78"/>
      <c r="L72" s="78" t="s">
        <v>3903</v>
      </c>
      <c r="M72" s="78" t="s">
        <v>3904</v>
      </c>
      <c r="N72" s="78" t="s">
        <v>252</v>
      </c>
      <c r="O72" s="78" t="s">
        <v>253</v>
      </c>
      <c r="P72" s="78" t="s">
        <v>254</v>
      </c>
      <c r="Q72" s="79" t="s">
        <v>91</v>
      </c>
      <c r="R72" s="80" t="s">
        <v>91</v>
      </c>
      <c r="S72" s="136" t="s">
        <v>99</v>
      </c>
      <c r="T72" s="78" t="s">
        <v>5598</v>
      </c>
      <c r="U72" s="78" t="s">
        <v>7157</v>
      </c>
      <c r="V72" s="78"/>
      <c r="W72" s="78" t="s">
        <v>7158</v>
      </c>
      <c r="X72" s="77">
        <v>45482</v>
      </c>
    </row>
    <row r="73" spans="1:24" ht="409.5" x14ac:dyDescent="0.25">
      <c r="A73" s="78">
        <v>55588</v>
      </c>
      <c r="B73" s="148" t="s">
        <v>18</v>
      </c>
      <c r="C73" s="78" t="s">
        <v>86</v>
      </c>
      <c r="D73" s="78" t="s">
        <v>2721</v>
      </c>
      <c r="E73" s="112" t="s">
        <v>100</v>
      </c>
      <c r="F73" s="112" t="str">
        <f>VLOOKUP(E73,Lookup!$A$1:$B$68,2,FALSE)</f>
        <v>Specialist Surgery</v>
      </c>
      <c r="G73" s="78" t="s">
        <v>2733</v>
      </c>
      <c r="H73" s="78"/>
      <c r="I73" s="77">
        <v>45431</v>
      </c>
      <c r="J73" s="77">
        <v>45430</v>
      </c>
      <c r="K73" s="78"/>
      <c r="L73" s="78" t="s">
        <v>3921</v>
      </c>
      <c r="M73" s="78" t="s">
        <v>3922</v>
      </c>
      <c r="N73" s="78" t="s">
        <v>88</v>
      </c>
      <c r="O73" s="78" t="s">
        <v>229</v>
      </c>
      <c r="P73" s="78" t="s">
        <v>4927</v>
      </c>
      <c r="Q73" s="79" t="s">
        <v>91</v>
      </c>
      <c r="R73" s="80" t="s">
        <v>91</v>
      </c>
      <c r="S73" s="134" t="s">
        <v>91</v>
      </c>
      <c r="T73" s="78" t="s">
        <v>7159</v>
      </c>
      <c r="U73" s="78" t="s">
        <v>7160</v>
      </c>
      <c r="V73" s="78"/>
      <c r="W73" s="78" t="s">
        <v>7161</v>
      </c>
      <c r="X73" s="77">
        <v>45480</v>
      </c>
    </row>
    <row r="74" spans="1:24" ht="195" hidden="1" x14ac:dyDescent="0.25">
      <c r="A74" s="78">
        <v>55607</v>
      </c>
      <c r="B74" s="148" t="s">
        <v>18</v>
      </c>
      <c r="C74" s="78" t="s">
        <v>86</v>
      </c>
      <c r="D74" s="78" t="s">
        <v>2716</v>
      </c>
      <c r="E74" s="112" t="s">
        <v>87</v>
      </c>
      <c r="F74" s="112" t="str">
        <f>VLOOKUP(E74,Lookup!$A$1:$B$68,2,FALSE)</f>
        <v>Integrated Surgery</v>
      </c>
      <c r="G74" s="78" t="s">
        <v>2836</v>
      </c>
      <c r="H74" s="78"/>
      <c r="I74" s="77">
        <v>45431</v>
      </c>
      <c r="J74" s="77">
        <v>45431</v>
      </c>
      <c r="K74" s="78" t="s">
        <v>4780</v>
      </c>
      <c r="L74" s="78" t="s">
        <v>3929</v>
      </c>
      <c r="M74" s="78" t="s">
        <v>3930</v>
      </c>
      <c r="N74" s="78" t="s">
        <v>210</v>
      </c>
      <c r="O74" s="78" t="s">
        <v>211</v>
      </c>
      <c r="P74" s="78" t="s">
        <v>244</v>
      </c>
      <c r="Q74" s="79" t="s">
        <v>91</v>
      </c>
      <c r="R74" s="133" t="s">
        <v>99</v>
      </c>
      <c r="S74" s="134" t="s">
        <v>91</v>
      </c>
      <c r="T74" s="78" t="s">
        <v>3931</v>
      </c>
      <c r="U74" s="78" t="s">
        <v>7162</v>
      </c>
      <c r="V74" s="78"/>
      <c r="W74" s="78" t="s">
        <v>7162</v>
      </c>
      <c r="X74" s="77">
        <v>45482</v>
      </c>
    </row>
    <row r="75" spans="1:24" ht="409.5" hidden="1" x14ac:dyDescent="0.25">
      <c r="A75" s="78">
        <v>55664</v>
      </c>
      <c r="B75" s="148" t="s">
        <v>18</v>
      </c>
      <c r="C75" s="78" t="s">
        <v>86</v>
      </c>
      <c r="D75" s="78" t="s">
        <v>2723</v>
      </c>
      <c r="E75" s="112" t="s">
        <v>36</v>
      </c>
      <c r="F75" s="112" t="str">
        <f>VLOOKUP(E75,Lookup!$A$1:$B$68,2,FALSE)</f>
        <v>Emergency Flow / ED</v>
      </c>
      <c r="G75" s="78" t="s">
        <v>2724</v>
      </c>
      <c r="H75" s="78"/>
      <c r="I75" s="77">
        <v>45432</v>
      </c>
      <c r="J75" s="77">
        <v>45432</v>
      </c>
      <c r="K75" s="78"/>
      <c r="L75" s="78" t="s">
        <v>3950</v>
      </c>
      <c r="M75" s="78" t="s">
        <v>3951</v>
      </c>
      <c r="N75" s="78" t="s">
        <v>88</v>
      </c>
      <c r="O75" s="78" t="s">
        <v>158</v>
      </c>
      <c r="P75" s="78" t="s">
        <v>157</v>
      </c>
      <c r="Q75" s="79" t="s">
        <v>91</v>
      </c>
      <c r="R75" s="80" t="s">
        <v>91</v>
      </c>
      <c r="S75" s="134" t="s">
        <v>91</v>
      </c>
      <c r="T75" s="78" t="s">
        <v>7163</v>
      </c>
      <c r="U75" s="78" t="s">
        <v>7164</v>
      </c>
      <c r="V75" s="78"/>
      <c r="W75" s="78" t="s">
        <v>7165</v>
      </c>
      <c r="X75" s="77">
        <v>45488</v>
      </c>
    </row>
    <row r="76" spans="1:24" ht="180" x14ac:dyDescent="0.25">
      <c r="A76" s="78">
        <v>55621</v>
      </c>
      <c r="B76" s="148" t="s">
        <v>18</v>
      </c>
      <c r="C76" s="78" t="s">
        <v>86</v>
      </c>
      <c r="D76" s="78" t="s">
        <v>2726</v>
      </c>
      <c r="E76" s="112" t="s">
        <v>138</v>
      </c>
      <c r="F76" s="112" t="str">
        <f>VLOOKUP(E76,Lookup!$A$1:$B$68,2,FALSE)</f>
        <v>Specialist Surgery</v>
      </c>
      <c r="G76" s="78" t="s">
        <v>2727</v>
      </c>
      <c r="H76" s="78"/>
      <c r="I76" s="77">
        <v>45432</v>
      </c>
      <c r="J76" s="77">
        <v>45432</v>
      </c>
      <c r="K76" s="78"/>
      <c r="L76" s="78" t="s">
        <v>3943</v>
      </c>
      <c r="M76" s="78" t="s">
        <v>3944</v>
      </c>
      <c r="N76" s="78" t="s">
        <v>88</v>
      </c>
      <c r="O76" s="78" t="s">
        <v>603</v>
      </c>
      <c r="P76" s="78" t="s">
        <v>5861</v>
      </c>
      <c r="Q76" s="79" t="s">
        <v>91</v>
      </c>
      <c r="R76" s="133" t="s">
        <v>99</v>
      </c>
      <c r="S76" s="134" t="s">
        <v>91</v>
      </c>
      <c r="T76" s="78" t="s">
        <v>3945</v>
      </c>
      <c r="U76" s="78" t="s">
        <v>3946</v>
      </c>
      <c r="V76" s="78"/>
      <c r="W76" s="78" t="s">
        <v>3947</v>
      </c>
      <c r="X76" s="77">
        <v>45488</v>
      </c>
    </row>
    <row r="77" spans="1:24" ht="409.5" hidden="1" x14ac:dyDescent="0.25">
      <c r="A77" s="78">
        <v>56964</v>
      </c>
      <c r="B77" s="148" t="s">
        <v>18</v>
      </c>
      <c r="C77" s="78" t="s">
        <v>86</v>
      </c>
      <c r="D77" s="78" t="s">
        <v>2706</v>
      </c>
      <c r="E77" s="112" t="s">
        <v>169</v>
      </c>
      <c r="F77" s="112" t="str">
        <f>VLOOKUP(E77,Lookup!$A$1:$B$68,2,FALSE)</f>
        <v>Integrated Surgery</v>
      </c>
      <c r="G77" s="78" t="s">
        <v>2735</v>
      </c>
      <c r="H77" s="78"/>
      <c r="I77" s="77">
        <v>45450</v>
      </c>
      <c r="J77" s="77">
        <v>45433</v>
      </c>
      <c r="K77" s="78" t="s">
        <v>4762</v>
      </c>
      <c r="L77" s="78" t="s">
        <v>4201</v>
      </c>
      <c r="M77" s="78" t="s">
        <v>4202</v>
      </c>
      <c r="N77" s="78" t="s">
        <v>150</v>
      </c>
      <c r="O77" s="78" t="s">
        <v>151</v>
      </c>
      <c r="P77" s="78" t="s">
        <v>202</v>
      </c>
      <c r="Q77" s="82" t="s">
        <v>104</v>
      </c>
      <c r="R77" s="80" t="s">
        <v>91</v>
      </c>
      <c r="S77" s="134" t="s">
        <v>91</v>
      </c>
      <c r="T77" s="78" t="s">
        <v>7166</v>
      </c>
      <c r="U77" s="78" t="s">
        <v>7167</v>
      </c>
      <c r="V77" s="78"/>
      <c r="W77" s="78" t="s">
        <v>7168</v>
      </c>
      <c r="X77" s="77">
        <v>45482</v>
      </c>
    </row>
    <row r="78" spans="1:24" ht="135" x14ac:dyDescent="0.25">
      <c r="A78" s="78">
        <v>55747</v>
      </c>
      <c r="B78" s="148" t="s">
        <v>18</v>
      </c>
      <c r="C78" s="78" t="s">
        <v>86</v>
      </c>
      <c r="D78" s="78" t="s">
        <v>2721</v>
      </c>
      <c r="E78" s="112" t="s">
        <v>100</v>
      </c>
      <c r="F78" s="112" t="str">
        <f>VLOOKUP(E78,Lookup!$A$1:$B$68,2,FALSE)</f>
        <v>Specialist Surgery</v>
      </c>
      <c r="G78" s="78" t="s">
        <v>2728</v>
      </c>
      <c r="H78" s="78"/>
      <c r="I78" s="77">
        <v>45433</v>
      </c>
      <c r="J78" s="77">
        <v>45433</v>
      </c>
      <c r="K78" s="78"/>
      <c r="L78" s="78" t="s">
        <v>3969</v>
      </c>
      <c r="M78" s="78" t="s">
        <v>3970</v>
      </c>
      <c r="N78" s="78" t="s">
        <v>88</v>
      </c>
      <c r="O78" s="78" t="s">
        <v>4909</v>
      </c>
      <c r="P78" s="78" t="s">
        <v>4927</v>
      </c>
      <c r="Q78" s="79" t="s">
        <v>91</v>
      </c>
      <c r="R78" s="80" t="s">
        <v>91</v>
      </c>
      <c r="S78" s="134" t="s">
        <v>91</v>
      </c>
      <c r="T78" s="78" t="s">
        <v>5609</v>
      </c>
      <c r="U78" s="78" t="s">
        <v>5608</v>
      </c>
      <c r="V78" s="78"/>
      <c r="W78" s="78" t="s">
        <v>5607</v>
      </c>
      <c r="X78" s="77">
        <v>45480</v>
      </c>
    </row>
    <row r="79" spans="1:24" ht="330" x14ac:dyDescent="0.25">
      <c r="A79" s="78">
        <v>55848</v>
      </c>
      <c r="B79" s="148" t="s">
        <v>18</v>
      </c>
      <c r="C79" s="78" t="s">
        <v>86</v>
      </c>
      <c r="D79" s="78" t="s">
        <v>2726</v>
      </c>
      <c r="E79" s="112" t="s">
        <v>138</v>
      </c>
      <c r="F79" s="112" t="str">
        <f>VLOOKUP(E79,Lookup!$A$1:$B$68,2,FALSE)</f>
        <v>Specialist Surgery</v>
      </c>
      <c r="G79" s="78" t="s">
        <v>2727</v>
      </c>
      <c r="H79" s="78"/>
      <c r="I79" s="77">
        <v>45435</v>
      </c>
      <c r="J79" s="77">
        <v>45435</v>
      </c>
      <c r="K79" s="78"/>
      <c r="L79" s="78" t="s">
        <v>3983</v>
      </c>
      <c r="M79" s="78" t="s">
        <v>3984</v>
      </c>
      <c r="N79" s="78" t="s">
        <v>210</v>
      </c>
      <c r="O79" s="78" t="s">
        <v>211</v>
      </c>
      <c r="P79" s="78" t="s">
        <v>244</v>
      </c>
      <c r="Q79" s="81" t="s">
        <v>99</v>
      </c>
      <c r="R79" s="133" t="s">
        <v>99</v>
      </c>
      <c r="S79" s="134" t="s">
        <v>91</v>
      </c>
      <c r="T79" s="78" t="s">
        <v>3985</v>
      </c>
      <c r="U79" s="78" t="s">
        <v>3986</v>
      </c>
      <c r="V79" s="78"/>
      <c r="W79" s="78" t="s">
        <v>3987</v>
      </c>
      <c r="X79" s="77">
        <v>45480</v>
      </c>
    </row>
    <row r="80" spans="1:24" ht="409.5" x14ac:dyDescent="0.25">
      <c r="A80" s="78">
        <v>56407</v>
      </c>
      <c r="B80" s="148" t="s">
        <v>18</v>
      </c>
      <c r="C80" s="78" t="s">
        <v>86</v>
      </c>
      <c r="D80" s="78" t="s">
        <v>2721</v>
      </c>
      <c r="E80" s="112" t="s">
        <v>100</v>
      </c>
      <c r="F80" s="112" t="str">
        <f>VLOOKUP(E80,Lookup!$A$1:$B$68,2,FALSE)</f>
        <v>Specialist Surgery</v>
      </c>
      <c r="G80" s="78" t="s">
        <v>2722</v>
      </c>
      <c r="H80" s="78"/>
      <c r="I80" s="77">
        <v>45442</v>
      </c>
      <c r="J80" s="77">
        <v>45435</v>
      </c>
      <c r="K80" s="78"/>
      <c r="L80" s="78" t="s">
        <v>4213</v>
      </c>
      <c r="M80" s="78" t="s">
        <v>4213</v>
      </c>
      <c r="N80" s="78" t="s">
        <v>88</v>
      </c>
      <c r="O80" s="78" t="s">
        <v>90</v>
      </c>
      <c r="P80" s="78" t="s">
        <v>190</v>
      </c>
      <c r="Q80" s="79" t="s">
        <v>91</v>
      </c>
      <c r="R80" s="133" t="s">
        <v>99</v>
      </c>
      <c r="S80" s="136" t="s">
        <v>99</v>
      </c>
      <c r="T80" s="78" t="s">
        <v>4214</v>
      </c>
      <c r="U80" s="78" t="s">
        <v>4215</v>
      </c>
      <c r="V80" s="78"/>
      <c r="W80" s="78" t="s">
        <v>4216</v>
      </c>
      <c r="X80" s="77">
        <v>45488</v>
      </c>
    </row>
    <row r="81" spans="1:24" ht="240" x14ac:dyDescent="0.25">
      <c r="A81" s="78">
        <v>56076</v>
      </c>
      <c r="B81" s="148" t="s">
        <v>18</v>
      </c>
      <c r="C81" s="78" t="s">
        <v>86</v>
      </c>
      <c r="D81" s="78" t="s">
        <v>2726</v>
      </c>
      <c r="E81" s="112" t="s">
        <v>138</v>
      </c>
      <c r="F81" s="112" t="str">
        <f>VLOOKUP(E81,Lookup!$A$1:$B$68,2,FALSE)</f>
        <v>Specialist Surgery</v>
      </c>
      <c r="G81" s="78" t="s">
        <v>2827</v>
      </c>
      <c r="H81" s="78" t="s">
        <v>3999</v>
      </c>
      <c r="I81" s="77">
        <v>45437</v>
      </c>
      <c r="J81" s="77">
        <v>45436</v>
      </c>
      <c r="K81" s="78" t="s">
        <v>4798</v>
      </c>
      <c r="L81" s="78" t="s">
        <v>4000</v>
      </c>
      <c r="M81" s="78" t="s">
        <v>4001</v>
      </c>
      <c r="N81" s="78" t="s">
        <v>139</v>
      </c>
      <c r="O81" s="78" t="s">
        <v>143</v>
      </c>
      <c r="P81" s="78" t="s">
        <v>269</v>
      </c>
      <c r="Q81" s="79" t="s">
        <v>91</v>
      </c>
      <c r="R81" s="80" t="s">
        <v>91</v>
      </c>
      <c r="S81" s="134" t="s">
        <v>91</v>
      </c>
      <c r="T81" s="78" t="s">
        <v>4002</v>
      </c>
      <c r="U81" s="78" t="s">
        <v>4003</v>
      </c>
      <c r="V81" s="78"/>
      <c r="W81" s="78" t="s">
        <v>4004</v>
      </c>
      <c r="X81" s="77">
        <v>45482</v>
      </c>
    </row>
    <row r="82" spans="1:24" ht="409.5" hidden="1" x14ac:dyDescent="0.25">
      <c r="A82" s="78">
        <v>56024</v>
      </c>
      <c r="B82" s="148" t="s">
        <v>18</v>
      </c>
      <c r="C82" s="78" t="s">
        <v>125</v>
      </c>
      <c r="D82" s="78" t="s">
        <v>2723</v>
      </c>
      <c r="E82" s="112" t="s">
        <v>36</v>
      </c>
      <c r="F82" s="112" t="str">
        <f>VLOOKUP(E82,Lookup!$A$1:$B$68,2,FALSE)</f>
        <v>Emergency Flow / ED</v>
      </c>
      <c r="G82" s="78" t="s">
        <v>2724</v>
      </c>
      <c r="H82" s="78" t="s">
        <v>3994</v>
      </c>
      <c r="I82" s="77">
        <v>45436</v>
      </c>
      <c r="J82" s="77">
        <v>45436</v>
      </c>
      <c r="K82" s="78" t="s">
        <v>5513</v>
      </c>
      <c r="L82" s="78" t="s">
        <v>3995</v>
      </c>
      <c r="M82" s="78" t="s">
        <v>3996</v>
      </c>
      <c r="N82" s="78" t="s">
        <v>96</v>
      </c>
      <c r="O82" s="78" t="s">
        <v>812</v>
      </c>
      <c r="P82" s="78" t="s">
        <v>98</v>
      </c>
      <c r="Q82" s="82" t="s">
        <v>104</v>
      </c>
      <c r="R82" s="133" t="s">
        <v>99</v>
      </c>
      <c r="S82" s="136" t="s">
        <v>99</v>
      </c>
      <c r="T82" s="78" t="s">
        <v>3997</v>
      </c>
      <c r="U82" s="78" t="s">
        <v>3998</v>
      </c>
      <c r="V82" s="78"/>
      <c r="W82" s="78" t="s">
        <v>325</v>
      </c>
      <c r="X82" s="77">
        <v>45487</v>
      </c>
    </row>
    <row r="83" spans="1:24" ht="150" x14ac:dyDescent="0.25">
      <c r="A83" s="78">
        <v>56377</v>
      </c>
      <c r="B83" s="148" t="s">
        <v>18</v>
      </c>
      <c r="C83" s="78" t="s">
        <v>155</v>
      </c>
      <c r="D83" s="78" t="s">
        <v>2714</v>
      </c>
      <c r="E83" s="112" t="s">
        <v>1426</v>
      </c>
      <c r="F83" s="112" t="str">
        <f>VLOOKUP(E83,Lookup!$A$1:$B$68,2,FALSE)</f>
        <v>Specialist Surgery</v>
      </c>
      <c r="G83" s="78" t="s">
        <v>2715</v>
      </c>
      <c r="H83" s="78" t="s">
        <v>4231</v>
      </c>
      <c r="I83" s="77">
        <v>45442</v>
      </c>
      <c r="J83" s="77">
        <v>45438</v>
      </c>
      <c r="K83" s="78" t="s">
        <v>4762</v>
      </c>
      <c r="L83" s="78" t="s">
        <v>4232</v>
      </c>
      <c r="M83" s="78" t="s">
        <v>4233</v>
      </c>
      <c r="N83" s="78" t="s">
        <v>135</v>
      </c>
      <c r="O83" s="78" t="s">
        <v>4234</v>
      </c>
      <c r="P83" s="78" t="s">
        <v>4235</v>
      </c>
      <c r="Q83" s="82" t="s">
        <v>104</v>
      </c>
      <c r="R83" s="80" t="s">
        <v>91</v>
      </c>
      <c r="S83" s="134" t="s">
        <v>91</v>
      </c>
      <c r="T83" s="78" t="s">
        <v>3034</v>
      </c>
      <c r="U83" s="78" t="s">
        <v>7169</v>
      </c>
      <c r="V83" s="78"/>
      <c r="W83" s="78" t="s">
        <v>7170</v>
      </c>
      <c r="X83" s="77">
        <v>45481</v>
      </c>
    </row>
    <row r="84" spans="1:24" ht="409.5" x14ac:dyDescent="0.25">
      <c r="A84" s="78">
        <v>56128</v>
      </c>
      <c r="B84" s="148" t="s">
        <v>18</v>
      </c>
      <c r="C84" s="78" t="s">
        <v>86</v>
      </c>
      <c r="D84" s="78" t="s">
        <v>2714</v>
      </c>
      <c r="E84" s="112" t="s">
        <v>1426</v>
      </c>
      <c r="F84" s="112" t="str">
        <f>VLOOKUP(E84,Lookup!$A$1:$B$68,2,FALSE)</f>
        <v>Specialist Surgery</v>
      </c>
      <c r="G84" s="78" t="s">
        <v>2715</v>
      </c>
      <c r="H84" s="78" t="s">
        <v>4025</v>
      </c>
      <c r="I84" s="77">
        <v>45438</v>
      </c>
      <c r="J84" s="77">
        <v>45438</v>
      </c>
      <c r="K84" s="78" t="s">
        <v>4806</v>
      </c>
      <c r="L84" s="78" t="s">
        <v>4026</v>
      </c>
      <c r="M84" s="78" t="s">
        <v>4027</v>
      </c>
      <c r="N84" s="78" t="s">
        <v>135</v>
      </c>
      <c r="O84" s="78" t="s">
        <v>205</v>
      </c>
      <c r="P84" s="78" t="s">
        <v>206</v>
      </c>
      <c r="Q84" s="82" t="s">
        <v>104</v>
      </c>
      <c r="R84" s="80" t="s">
        <v>91</v>
      </c>
      <c r="S84" s="135" t="s">
        <v>104</v>
      </c>
      <c r="T84" s="78" t="s">
        <v>4230</v>
      </c>
      <c r="U84" s="78" t="s">
        <v>7171</v>
      </c>
      <c r="V84" s="78"/>
      <c r="W84" s="78" t="s">
        <v>2966</v>
      </c>
      <c r="X84" s="77">
        <v>45478</v>
      </c>
    </row>
    <row r="85" spans="1:24" ht="409.5" hidden="1" x14ac:dyDescent="0.25">
      <c r="A85" s="78">
        <v>56699</v>
      </c>
      <c r="B85" s="148" t="s">
        <v>18</v>
      </c>
      <c r="C85" s="78" t="s">
        <v>86</v>
      </c>
      <c r="D85" s="78" t="s">
        <v>2833</v>
      </c>
      <c r="E85" s="112" t="s">
        <v>753</v>
      </c>
      <c r="F85" s="112" t="str">
        <f>VLOOKUP(E85,Lookup!$A$1:$B$68,2,FALSE)</f>
        <v>Emergency Flow / ED</v>
      </c>
      <c r="G85" s="78" t="s">
        <v>2834</v>
      </c>
      <c r="H85" s="78" t="s">
        <v>3488</v>
      </c>
      <c r="I85" s="77">
        <v>45447</v>
      </c>
      <c r="J85" s="77">
        <v>45438</v>
      </c>
      <c r="K85" s="78" t="s">
        <v>5584</v>
      </c>
      <c r="L85" s="78" t="s">
        <v>4237</v>
      </c>
      <c r="M85" s="78" t="s">
        <v>4238</v>
      </c>
      <c r="N85" s="78" t="s">
        <v>729</v>
      </c>
      <c r="O85" s="78" t="s">
        <v>1823</v>
      </c>
      <c r="P85" s="78" t="s">
        <v>98</v>
      </c>
      <c r="Q85" s="79" t="s">
        <v>91</v>
      </c>
      <c r="R85" s="80" t="s">
        <v>91</v>
      </c>
      <c r="S85" s="134" t="s">
        <v>91</v>
      </c>
      <c r="T85" s="78" t="s">
        <v>7172</v>
      </c>
      <c r="U85" s="78" t="s">
        <v>7173</v>
      </c>
      <c r="V85" s="78"/>
      <c r="W85" s="78" t="s">
        <v>7174</v>
      </c>
      <c r="X85" s="77">
        <v>45489</v>
      </c>
    </row>
    <row r="86" spans="1:24" ht="195" hidden="1" x14ac:dyDescent="0.25">
      <c r="A86" s="78">
        <v>56166</v>
      </c>
      <c r="B86" s="148" t="s">
        <v>18</v>
      </c>
      <c r="C86" s="78" t="s">
        <v>86</v>
      </c>
      <c r="D86" s="78" t="s">
        <v>2706</v>
      </c>
      <c r="E86" s="112" t="s">
        <v>169</v>
      </c>
      <c r="F86" s="112" t="str">
        <f>VLOOKUP(E86,Lookup!$A$1:$B$68,2,FALSE)</f>
        <v>Integrated Surgery</v>
      </c>
      <c r="G86" s="78" t="s">
        <v>2735</v>
      </c>
      <c r="H86" s="78" t="s">
        <v>4044</v>
      </c>
      <c r="I86" s="77">
        <v>45439</v>
      </c>
      <c r="J86" s="77">
        <v>45439</v>
      </c>
      <c r="K86" s="78" t="s">
        <v>4842</v>
      </c>
      <c r="L86" s="78" t="s">
        <v>4045</v>
      </c>
      <c r="M86" s="78" t="s">
        <v>4046</v>
      </c>
      <c r="N86" s="78" t="s">
        <v>88</v>
      </c>
      <c r="O86" s="78" t="s">
        <v>158</v>
      </c>
      <c r="P86" s="78" t="s">
        <v>89</v>
      </c>
      <c r="Q86" s="79" t="s">
        <v>91</v>
      </c>
      <c r="R86" s="80" t="s">
        <v>91</v>
      </c>
      <c r="S86" s="134" t="s">
        <v>91</v>
      </c>
      <c r="T86" s="78" t="s">
        <v>4240</v>
      </c>
      <c r="U86" s="78" t="s">
        <v>4241</v>
      </c>
      <c r="V86" s="78"/>
      <c r="W86" s="78" t="s">
        <v>7175</v>
      </c>
      <c r="X86" s="77">
        <v>45477</v>
      </c>
    </row>
    <row r="87" spans="1:24" ht="225" hidden="1" x14ac:dyDescent="0.25">
      <c r="A87" s="78">
        <v>56156</v>
      </c>
      <c r="B87" s="148" t="s">
        <v>18</v>
      </c>
      <c r="C87" s="78" t="s">
        <v>86</v>
      </c>
      <c r="D87" s="78" t="s">
        <v>2963</v>
      </c>
      <c r="E87" s="112" t="s">
        <v>1692</v>
      </c>
      <c r="F87" s="112" t="str">
        <f>VLOOKUP(E87,Lookup!$A$1:$B$68,2,FALSE)</f>
        <v>Pathology</v>
      </c>
      <c r="G87" s="78" t="s">
        <v>2824</v>
      </c>
      <c r="H87" s="78"/>
      <c r="I87" s="77">
        <v>45439</v>
      </c>
      <c r="J87" s="77">
        <v>45439</v>
      </c>
      <c r="K87" s="78" t="s">
        <v>4787</v>
      </c>
      <c r="L87" s="78" t="s">
        <v>4039</v>
      </c>
      <c r="M87" s="78" t="s">
        <v>7176</v>
      </c>
      <c r="N87" s="78" t="s">
        <v>96</v>
      </c>
      <c r="O87" s="78" t="s">
        <v>736</v>
      </c>
      <c r="P87" s="78" t="s">
        <v>1884</v>
      </c>
      <c r="Q87" s="79" t="s">
        <v>91</v>
      </c>
      <c r="R87" s="80" t="s">
        <v>91</v>
      </c>
      <c r="S87" s="136" t="s">
        <v>99</v>
      </c>
      <c r="T87" s="78" t="s">
        <v>7177</v>
      </c>
      <c r="U87" s="78" t="s">
        <v>7178</v>
      </c>
      <c r="V87" s="78"/>
      <c r="W87" s="78" t="s">
        <v>7179</v>
      </c>
      <c r="X87" s="77">
        <v>45489</v>
      </c>
    </row>
    <row r="88" spans="1:24" ht="210" hidden="1" x14ac:dyDescent="0.25">
      <c r="A88" s="78">
        <v>56224</v>
      </c>
      <c r="B88" s="148" t="s">
        <v>18</v>
      </c>
      <c r="C88" s="78" t="s">
        <v>86</v>
      </c>
      <c r="D88" s="78" t="s">
        <v>2725</v>
      </c>
      <c r="E88" s="112" t="s">
        <v>1449</v>
      </c>
      <c r="F88" s="112" t="str">
        <f>VLOOKUP(E88,Lookup!$A$1:$B$68,2,FALSE)</f>
        <v>Pathology</v>
      </c>
      <c r="G88" s="78" t="s">
        <v>2814</v>
      </c>
      <c r="H88" s="78" t="s">
        <v>2304</v>
      </c>
      <c r="I88" s="77">
        <v>45440</v>
      </c>
      <c r="J88" s="77">
        <v>45440</v>
      </c>
      <c r="K88" s="78" t="s">
        <v>4752</v>
      </c>
      <c r="L88" s="78" t="s">
        <v>4051</v>
      </c>
      <c r="M88" s="78" t="s">
        <v>4052</v>
      </c>
      <c r="N88" s="78" t="s">
        <v>115</v>
      </c>
      <c r="O88" s="78" t="s">
        <v>647</v>
      </c>
      <c r="P88" s="78" t="s">
        <v>648</v>
      </c>
      <c r="Q88" s="81" t="s">
        <v>99</v>
      </c>
      <c r="R88" s="133" t="s">
        <v>99</v>
      </c>
      <c r="S88" s="136" t="s">
        <v>99</v>
      </c>
      <c r="T88" s="78" t="s">
        <v>4252</v>
      </c>
      <c r="U88" s="78" t="s">
        <v>7180</v>
      </c>
      <c r="V88" s="78"/>
      <c r="W88" s="78" t="s">
        <v>4253</v>
      </c>
      <c r="X88" s="77">
        <v>45489</v>
      </c>
    </row>
    <row r="89" spans="1:24" ht="180" x14ac:dyDescent="0.25">
      <c r="A89" s="78">
        <v>56350</v>
      </c>
      <c r="B89" s="148" t="s">
        <v>18</v>
      </c>
      <c r="C89" s="78" t="s">
        <v>86</v>
      </c>
      <c r="D89" s="78" t="s">
        <v>2714</v>
      </c>
      <c r="E89" s="112" t="s">
        <v>1426</v>
      </c>
      <c r="F89" s="112" t="str">
        <f>VLOOKUP(E89,Lookup!$A$1:$B$68,2,FALSE)</f>
        <v>Specialist Surgery</v>
      </c>
      <c r="G89" s="78" t="s">
        <v>2715</v>
      </c>
      <c r="H89" s="78"/>
      <c r="I89" s="77">
        <v>45441</v>
      </c>
      <c r="J89" s="77">
        <v>45440</v>
      </c>
      <c r="K89" s="78" t="s">
        <v>4759</v>
      </c>
      <c r="L89" s="78" t="s">
        <v>4250</v>
      </c>
      <c r="M89" s="78" t="s">
        <v>4251</v>
      </c>
      <c r="N89" s="78" t="s">
        <v>210</v>
      </c>
      <c r="O89" s="78" t="s">
        <v>264</v>
      </c>
      <c r="P89" s="78" t="s">
        <v>265</v>
      </c>
      <c r="Q89" s="82" t="s">
        <v>104</v>
      </c>
      <c r="R89" s="80" t="s">
        <v>91</v>
      </c>
      <c r="S89" s="134" t="s">
        <v>91</v>
      </c>
      <c r="T89" s="78" t="s">
        <v>7181</v>
      </c>
      <c r="U89" s="78" t="s">
        <v>7182</v>
      </c>
      <c r="V89" s="78"/>
      <c r="W89" s="78" t="s">
        <v>7183</v>
      </c>
      <c r="X89" s="77">
        <v>45482</v>
      </c>
    </row>
    <row r="90" spans="1:24" ht="180" hidden="1" x14ac:dyDescent="0.25">
      <c r="A90" s="78">
        <v>56269</v>
      </c>
      <c r="B90" s="148" t="s">
        <v>18</v>
      </c>
      <c r="C90" s="78" t="s">
        <v>86</v>
      </c>
      <c r="D90" s="78" t="s">
        <v>2749</v>
      </c>
      <c r="E90" s="112" t="s">
        <v>93</v>
      </c>
      <c r="F90" s="112" t="str">
        <f>VLOOKUP(E90,Lookup!$A$1:$B$68,2,FALSE)</f>
        <v>Medicine</v>
      </c>
      <c r="G90" s="78" t="s">
        <v>2744</v>
      </c>
      <c r="H90" s="78"/>
      <c r="I90" s="77">
        <v>45440</v>
      </c>
      <c r="J90" s="77">
        <v>45440</v>
      </c>
      <c r="K90" s="78" t="s">
        <v>4806</v>
      </c>
      <c r="L90" s="78" t="s">
        <v>4060</v>
      </c>
      <c r="M90" s="78" t="s">
        <v>4246</v>
      </c>
      <c r="N90" s="78" t="s">
        <v>88</v>
      </c>
      <c r="O90" s="78" t="s">
        <v>158</v>
      </c>
      <c r="P90" s="78" t="s">
        <v>157</v>
      </c>
      <c r="Q90" s="79" t="s">
        <v>91</v>
      </c>
      <c r="R90" s="80" t="s">
        <v>91</v>
      </c>
      <c r="S90" s="134" t="s">
        <v>91</v>
      </c>
      <c r="T90" s="78" t="s">
        <v>5596</v>
      </c>
      <c r="U90" s="78" t="s">
        <v>5595</v>
      </c>
      <c r="V90" s="78"/>
      <c r="W90" s="78" t="s">
        <v>7184</v>
      </c>
      <c r="X90" s="77">
        <v>45476</v>
      </c>
    </row>
    <row r="91" spans="1:24" ht="409.5" hidden="1" x14ac:dyDescent="0.25">
      <c r="A91" s="78">
        <v>56426</v>
      </c>
      <c r="B91" s="148" t="s">
        <v>18</v>
      </c>
      <c r="C91" s="78" t="s">
        <v>86</v>
      </c>
      <c r="D91" s="78" t="s">
        <v>2716</v>
      </c>
      <c r="E91" s="112" t="s">
        <v>87</v>
      </c>
      <c r="F91" s="112" t="str">
        <f>VLOOKUP(E91,Lookup!$A$1:$B$68,2,FALSE)</f>
        <v>Integrated Surgery</v>
      </c>
      <c r="G91" s="78" t="s">
        <v>3328</v>
      </c>
      <c r="H91" s="78"/>
      <c r="I91" s="77">
        <v>45442</v>
      </c>
      <c r="J91" s="77">
        <v>45442</v>
      </c>
      <c r="K91" s="78" t="s">
        <v>4845</v>
      </c>
      <c r="L91" s="78" t="s">
        <v>4274</v>
      </c>
      <c r="M91" s="78" t="s">
        <v>4275</v>
      </c>
      <c r="N91" s="78" t="s">
        <v>210</v>
      </c>
      <c r="O91" s="78" t="s">
        <v>243</v>
      </c>
      <c r="P91" s="78" t="s">
        <v>244</v>
      </c>
      <c r="Q91" s="81" t="s">
        <v>99</v>
      </c>
      <c r="R91" s="133" t="s">
        <v>99</v>
      </c>
      <c r="S91" s="134" t="s">
        <v>91</v>
      </c>
      <c r="T91" s="78" t="s">
        <v>4276</v>
      </c>
      <c r="U91" s="78" t="s">
        <v>3056</v>
      </c>
      <c r="V91" s="78"/>
      <c r="W91" s="78" t="s">
        <v>3056</v>
      </c>
      <c r="X91" s="77">
        <v>45488</v>
      </c>
    </row>
    <row r="92" spans="1:24" ht="409.5" x14ac:dyDescent="0.25">
      <c r="A92" s="78">
        <v>56653</v>
      </c>
      <c r="B92" s="148" t="s">
        <v>18</v>
      </c>
      <c r="C92" s="78" t="s">
        <v>125</v>
      </c>
      <c r="D92" s="78" t="s">
        <v>2721</v>
      </c>
      <c r="E92" s="112" t="s">
        <v>100</v>
      </c>
      <c r="F92" s="112" t="str">
        <f>VLOOKUP(E92,Lookup!$A$1:$B$68,2,FALSE)</f>
        <v>Specialist Surgery</v>
      </c>
      <c r="G92" s="78" t="s">
        <v>2733</v>
      </c>
      <c r="H92" s="78" t="s">
        <v>4281</v>
      </c>
      <c r="I92" s="77">
        <v>45446</v>
      </c>
      <c r="J92" s="77">
        <v>45442</v>
      </c>
      <c r="K92" s="78"/>
      <c r="L92" s="78" t="s">
        <v>1490</v>
      </c>
      <c r="M92" s="78" t="s">
        <v>1480</v>
      </c>
      <c r="N92" s="78" t="s">
        <v>127</v>
      </c>
      <c r="O92" s="78" t="s">
        <v>128</v>
      </c>
      <c r="P92" s="78" t="s">
        <v>129</v>
      </c>
      <c r="Q92" s="79" t="s">
        <v>91</v>
      </c>
      <c r="R92" s="80" t="s">
        <v>91</v>
      </c>
      <c r="S92" s="134" t="s">
        <v>91</v>
      </c>
      <c r="T92" s="78" t="s">
        <v>5587</v>
      </c>
      <c r="U92" s="78" t="s">
        <v>7185</v>
      </c>
      <c r="V92" s="78"/>
      <c r="W92" s="78" t="s">
        <v>7186</v>
      </c>
      <c r="X92" s="77">
        <v>45482</v>
      </c>
    </row>
    <row r="93" spans="1:24" ht="409.5" x14ac:dyDescent="0.25">
      <c r="A93" s="78">
        <v>56502</v>
      </c>
      <c r="B93" s="148" t="s">
        <v>18</v>
      </c>
      <c r="C93" s="78" t="s">
        <v>86</v>
      </c>
      <c r="D93" s="78" t="s">
        <v>2721</v>
      </c>
      <c r="E93" s="112" t="s">
        <v>100</v>
      </c>
      <c r="F93" s="112" t="str">
        <f>VLOOKUP(E93,Lookup!$A$1:$B$68,2,FALSE)</f>
        <v>Specialist Surgery</v>
      </c>
      <c r="G93" s="78" t="s">
        <v>2733</v>
      </c>
      <c r="H93" s="78"/>
      <c r="I93" s="77">
        <v>45443</v>
      </c>
      <c r="J93" s="77">
        <v>45443</v>
      </c>
      <c r="K93" s="78"/>
      <c r="L93" s="78" t="s">
        <v>4291</v>
      </c>
      <c r="M93" s="78" t="s">
        <v>4292</v>
      </c>
      <c r="N93" s="78" t="s">
        <v>252</v>
      </c>
      <c r="O93" s="78" t="s">
        <v>253</v>
      </c>
      <c r="P93" s="78" t="s">
        <v>254</v>
      </c>
      <c r="Q93" s="79" t="s">
        <v>91</v>
      </c>
      <c r="R93" s="133" t="s">
        <v>99</v>
      </c>
      <c r="S93" s="136" t="s">
        <v>99</v>
      </c>
      <c r="T93" s="78" t="s">
        <v>4293</v>
      </c>
      <c r="U93" s="78" t="s">
        <v>4294</v>
      </c>
      <c r="V93" s="78"/>
      <c r="W93" s="78" t="s">
        <v>4295</v>
      </c>
      <c r="X93" s="77">
        <v>45480</v>
      </c>
    </row>
    <row r="94" spans="1:24" ht="409.5" x14ac:dyDescent="0.25">
      <c r="A94" s="78">
        <v>56575</v>
      </c>
      <c r="B94" s="148" t="s">
        <v>18</v>
      </c>
      <c r="C94" s="78" t="s">
        <v>86</v>
      </c>
      <c r="D94" s="78" t="s">
        <v>2721</v>
      </c>
      <c r="E94" s="112" t="s">
        <v>100</v>
      </c>
      <c r="F94" s="112" t="str">
        <f>VLOOKUP(E94,Lookup!$A$1:$B$68,2,FALSE)</f>
        <v>Specialist Surgery</v>
      </c>
      <c r="G94" s="78" t="s">
        <v>2733</v>
      </c>
      <c r="H94" s="78"/>
      <c r="I94" s="77">
        <v>45444</v>
      </c>
      <c r="J94" s="77">
        <v>45444</v>
      </c>
      <c r="K94" s="78" t="s">
        <v>5588</v>
      </c>
      <c r="L94" s="78" t="s">
        <v>4327</v>
      </c>
      <c r="M94" s="78" t="s">
        <v>4328</v>
      </c>
      <c r="N94" s="78" t="s">
        <v>135</v>
      </c>
      <c r="O94" s="78" t="s">
        <v>136</v>
      </c>
      <c r="P94" s="78" t="s">
        <v>439</v>
      </c>
      <c r="Q94" s="81" t="s">
        <v>99</v>
      </c>
      <c r="R94" s="133" t="s">
        <v>99</v>
      </c>
      <c r="S94" s="136" t="s">
        <v>99</v>
      </c>
      <c r="T94" s="78" t="s">
        <v>4329</v>
      </c>
      <c r="U94" s="78" t="s">
        <v>4330</v>
      </c>
      <c r="V94" s="78"/>
      <c r="W94" s="78" t="s">
        <v>4331</v>
      </c>
      <c r="X94" s="77">
        <v>45480</v>
      </c>
    </row>
    <row r="95" spans="1:24" ht="120" hidden="1" x14ac:dyDescent="0.25">
      <c r="A95" s="78">
        <v>56690</v>
      </c>
      <c r="B95" s="148" t="s">
        <v>18</v>
      </c>
      <c r="C95" s="78" t="s">
        <v>86</v>
      </c>
      <c r="D95" s="78" t="s">
        <v>2718</v>
      </c>
      <c r="E95" s="112" t="s">
        <v>130</v>
      </c>
      <c r="F95" s="112" t="str">
        <f>VLOOKUP(E95,Lookup!$A$1:$B$68,2,FALSE)</f>
        <v>Medicine</v>
      </c>
      <c r="G95" s="78" t="s">
        <v>2738</v>
      </c>
      <c r="H95" s="78"/>
      <c r="I95" s="77">
        <v>45447</v>
      </c>
      <c r="J95" s="77">
        <v>45446</v>
      </c>
      <c r="K95" s="78" t="s">
        <v>4843</v>
      </c>
      <c r="L95" s="78" t="s">
        <v>4397</v>
      </c>
      <c r="M95" s="78" t="s">
        <v>4398</v>
      </c>
      <c r="N95" s="78" t="s">
        <v>88</v>
      </c>
      <c r="O95" s="78" t="s">
        <v>229</v>
      </c>
      <c r="P95" s="78" t="s">
        <v>4908</v>
      </c>
      <c r="Q95" s="81" t="s">
        <v>99</v>
      </c>
      <c r="R95" s="133" t="s">
        <v>99</v>
      </c>
      <c r="S95" s="134" t="s">
        <v>91</v>
      </c>
      <c r="T95" s="78" t="s">
        <v>7187</v>
      </c>
      <c r="U95" s="78" t="s">
        <v>7188</v>
      </c>
      <c r="V95" s="78"/>
      <c r="W95" s="78" t="s">
        <v>7188</v>
      </c>
      <c r="X95" s="77">
        <v>45485</v>
      </c>
    </row>
    <row r="96" spans="1:24" ht="120" x14ac:dyDescent="0.25">
      <c r="A96" s="78">
        <v>56669</v>
      </c>
      <c r="B96" s="148" t="s">
        <v>18</v>
      </c>
      <c r="C96" s="78" t="s">
        <v>155</v>
      </c>
      <c r="D96" s="78" t="s">
        <v>2714</v>
      </c>
      <c r="E96" s="112" t="s">
        <v>1426</v>
      </c>
      <c r="F96" s="112" t="str">
        <f>VLOOKUP(E96,Lookup!$A$1:$B$68,2,FALSE)</f>
        <v>Specialist Surgery</v>
      </c>
      <c r="G96" s="78" t="s">
        <v>2715</v>
      </c>
      <c r="H96" s="78" t="s">
        <v>4386</v>
      </c>
      <c r="I96" s="77">
        <v>45446</v>
      </c>
      <c r="J96" s="77">
        <v>45446</v>
      </c>
      <c r="K96" s="78" t="s">
        <v>4821</v>
      </c>
      <c r="L96" s="78" t="s">
        <v>4387</v>
      </c>
      <c r="M96" s="78" t="s">
        <v>4388</v>
      </c>
      <c r="N96" s="78" t="s">
        <v>135</v>
      </c>
      <c r="O96" s="78" t="s">
        <v>557</v>
      </c>
      <c r="P96" s="78" t="s">
        <v>1814</v>
      </c>
      <c r="Q96" s="79" t="s">
        <v>91</v>
      </c>
      <c r="R96" s="80" t="s">
        <v>91</v>
      </c>
      <c r="S96" s="134" t="s">
        <v>91</v>
      </c>
      <c r="T96" s="78" t="s">
        <v>4389</v>
      </c>
      <c r="U96" s="78" t="s">
        <v>4390</v>
      </c>
      <c r="V96" s="78"/>
      <c r="W96" s="78" t="s">
        <v>4391</v>
      </c>
      <c r="X96" s="77">
        <v>45481</v>
      </c>
    </row>
    <row r="97" spans="1:24" ht="405" hidden="1" x14ac:dyDescent="0.25">
      <c r="A97" s="78">
        <v>56745</v>
      </c>
      <c r="B97" s="148" t="s">
        <v>18</v>
      </c>
      <c r="C97" s="78" t="s">
        <v>86</v>
      </c>
      <c r="D97" s="78" t="s">
        <v>2706</v>
      </c>
      <c r="E97" s="112" t="s">
        <v>169</v>
      </c>
      <c r="F97" s="112" t="str">
        <f>VLOOKUP(E97,Lookup!$A$1:$B$68,2,FALSE)</f>
        <v>Integrated Surgery</v>
      </c>
      <c r="G97" s="78" t="s">
        <v>2735</v>
      </c>
      <c r="H97" s="78"/>
      <c r="I97" s="77">
        <v>45447</v>
      </c>
      <c r="J97" s="77">
        <v>45447</v>
      </c>
      <c r="K97" s="78"/>
      <c r="L97" s="78" t="s">
        <v>4413</v>
      </c>
      <c r="M97" s="78" t="s">
        <v>4414</v>
      </c>
      <c r="N97" s="78" t="s">
        <v>135</v>
      </c>
      <c r="O97" s="78" t="s">
        <v>136</v>
      </c>
      <c r="P97" s="78" t="s">
        <v>209</v>
      </c>
      <c r="Q97" s="79" t="s">
        <v>91</v>
      </c>
      <c r="R97" s="80" t="s">
        <v>91</v>
      </c>
      <c r="S97" s="134" t="s">
        <v>91</v>
      </c>
      <c r="T97" s="78" t="s">
        <v>4415</v>
      </c>
      <c r="U97" s="78" t="s">
        <v>4416</v>
      </c>
      <c r="V97" s="78"/>
      <c r="W97" s="78" t="s">
        <v>4417</v>
      </c>
      <c r="X97" s="77">
        <v>45482</v>
      </c>
    </row>
    <row r="98" spans="1:24" ht="300" x14ac:dyDescent="0.25">
      <c r="A98" s="78">
        <v>57440</v>
      </c>
      <c r="B98" s="148" t="s">
        <v>18</v>
      </c>
      <c r="C98" s="78" t="s">
        <v>86</v>
      </c>
      <c r="D98" s="78" t="s">
        <v>2854</v>
      </c>
      <c r="E98" s="112" t="s">
        <v>142</v>
      </c>
      <c r="F98" s="112" t="str">
        <f>VLOOKUP(E98,Lookup!$A$1:$B$68,2,FALSE)</f>
        <v>Specialist Surgery</v>
      </c>
      <c r="G98" s="78" t="s">
        <v>2861</v>
      </c>
      <c r="H98" s="78" t="s">
        <v>4422</v>
      </c>
      <c r="I98" s="77">
        <v>45457</v>
      </c>
      <c r="J98" s="77">
        <v>45447</v>
      </c>
      <c r="K98" s="78"/>
      <c r="L98" s="78" t="s">
        <v>4423</v>
      </c>
      <c r="M98" s="78" t="s">
        <v>4424</v>
      </c>
      <c r="N98" s="78" t="s">
        <v>107</v>
      </c>
      <c r="O98" s="78" t="s">
        <v>978</v>
      </c>
      <c r="P98" s="78" t="s">
        <v>979</v>
      </c>
      <c r="Q98" s="79" t="s">
        <v>91</v>
      </c>
      <c r="R98" s="133" t="s">
        <v>99</v>
      </c>
      <c r="S98" s="136" t="s">
        <v>99</v>
      </c>
      <c r="T98" s="78" t="s">
        <v>7189</v>
      </c>
      <c r="U98" s="78" t="s">
        <v>7190</v>
      </c>
      <c r="V98" s="78"/>
      <c r="W98" s="78" t="s">
        <v>7191</v>
      </c>
      <c r="X98" s="77">
        <v>45482</v>
      </c>
    </row>
    <row r="99" spans="1:24" ht="409.5" x14ac:dyDescent="0.25">
      <c r="A99" s="78">
        <v>56767</v>
      </c>
      <c r="B99" s="148" t="s">
        <v>18</v>
      </c>
      <c r="C99" s="78" t="s">
        <v>86</v>
      </c>
      <c r="D99" s="78" t="s">
        <v>2721</v>
      </c>
      <c r="E99" s="112" t="s">
        <v>100</v>
      </c>
      <c r="F99" s="112" t="str">
        <f>VLOOKUP(E99,Lookup!$A$1:$B$68,2,FALSE)</f>
        <v>Specialist Surgery</v>
      </c>
      <c r="G99" s="78" t="s">
        <v>2733</v>
      </c>
      <c r="H99" s="78"/>
      <c r="I99" s="77">
        <v>45448</v>
      </c>
      <c r="J99" s="77">
        <v>45448</v>
      </c>
      <c r="K99" s="78" t="s">
        <v>5577</v>
      </c>
      <c r="L99" s="78" t="s">
        <v>4435</v>
      </c>
      <c r="M99" s="78" t="s">
        <v>4436</v>
      </c>
      <c r="N99" s="78" t="s">
        <v>135</v>
      </c>
      <c r="O99" s="78" t="s">
        <v>136</v>
      </c>
      <c r="P99" s="78" t="s">
        <v>439</v>
      </c>
      <c r="Q99" s="81" t="s">
        <v>99</v>
      </c>
      <c r="R99" s="133" t="s">
        <v>99</v>
      </c>
      <c r="S99" s="136" t="s">
        <v>99</v>
      </c>
      <c r="T99" s="78" t="s">
        <v>7192</v>
      </c>
      <c r="U99" s="78" t="s">
        <v>7193</v>
      </c>
      <c r="V99" s="78"/>
      <c r="W99" s="78" t="s">
        <v>7194</v>
      </c>
      <c r="X99" s="77">
        <v>45480</v>
      </c>
    </row>
    <row r="100" spans="1:24" ht="105" hidden="1" x14ac:dyDescent="0.25">
      <c r="A100" s="78">
        <v>57146</v>
      </c>
      <c r="B100" s="148" t="s">
        <v>18</v>
      </c>
      <c r="C100" s="78" t="s">
        <v>86</v>
      </c>
      <c r="D100" s="78" t="s">
        <v>2709</v>
      </c>
      <c r="E100" s="112" t="s">
        <v>122</v>
      </c>
      <c r="F100" s="112" t="str">
        <f>VLOOKUP(E100,Lookup!$A$1:$B$68,2,FALSE)</f>
        <v>Integrated Surgery</v>
      </c>
      <c r="G100" s="78" t="s">
        <v>2736</v>
      </c>
      <c r="H100" s="78" t="s">
        <v>4453</v>
      </c>
      <c r="I100" s="77">
        <v>45453</v>
      </c>
      <c r="J100" s="77">
        <v>45449</v>
      </c>
      <c r="K100" s="78"/>
      <c r="L100" s="78" t="s">
        <v>4454</v>
      </c>
      <c r="M100" s="78" t="s">
        <v>4455</v>
      </c>
      <c r="N100" s="78" t="s">
        <v>88</v>
      </c>
      <c r="O100" s="78" t="s">
        <v>158</v>
      </c>
      <c r="P100" s="78" t="s">
        <v>89</v>
      </c>
      <c r="Q100" s="79" t="s">
        <v>91</v>
      </c>
      <c r="R100" s="80" t="s">
        <v>91</v>
      </c>
      <c r="S100" s="134" t="s">
        <v>91</v>
      </c>
      <c r="T100" s="78" t="s">
        <v>4456</v>
      </c>
      <c r="U100" s="78" t="s">
        <v>5564</v>
      </c>
      <c r="V100" s="78"/>
      <c r="W100" s="78" t="s">
        <v>5563</v>
      </c>
      <c r="X100" s="77">
        <v>45478</v>
      </c>
    </row>
    <row r="101" spans="1:24" ht="300" x14ac:dyDescent="0.25">
      <c r="A101" s="78">
        <v>56966</v>
      </c>
      <c r="B101" s="148" t="s">
        <v>18</v>
      </c>
      <c r="C101" s="78" t="s">
        <v>86</v>
      </c>
      <c r="D101" s="78" t="s">
        <v>2721</v>
      </c>
      <c r="E101" s="112" t="s">
        <v>100</v>
      </c>
      <c r="F101" s="112" t="str">
        <f>VLOOKUP(E101,Lookup!$A$1:$B$68,2,FALSE)</f>
        <v>Specialist Surgery</v>
      </c>
      <c r="G101" s="78" t="s">
        <v>2728</v>
      </c>
      <c r="H101" s="78" t="s">
        <v>3478</v>
      </c>
      <c r="I101" s="77">
        <v>45450</v>
      </c>
      <c r="J101" s="77">
        <v>45450</v>
      </c>
      <c r="K101" s="78" t="s">
        <v>5569</v>
      </c>
      <c r="L101" s="78" t="s">
        <v>4486</v>
      </c>
      <c r="M101" s="78" t="s">
        <v>4487</v>
      </c>
      <c r="N101" s="78" t="s">
        <v>900</v>
      </c>
      <c r="O101" s="78" t="s">
        <v>901</v>
      </c>
      <c r="P101" s="78" t="s">
        <v>2217</v>
      </c>
      <c r="Q101" s="81" t="s">
        <v>99</v>
      </c>
      <c r="R101" s="133" t="s">
        <v>99</v>
      </c>
      <c r="S101" s="134" t="s">
        <v>91</v>
      </c>
      <c r="T101" s="78" t="s">
        <v>5568</v>
      </c>
      <c r="U101" s="78" t="s">
        <v>5567</v>
      </c>
      <c r="V101" s="78"/>
      <c r="W101" s="78" t="s">
        <v>5567</v>
      </c>
      <c r="X101" s="77">
        <v>45480</v>
      </c>
    </row>
    <row r="102" spans="1:24" ht="300" hidden="1" x14ac:dyDescent="0.25">
      <c r="A102" s="78">
        <v>56946</v>
      </c>
      <c r="B102" s="148" t="s">
        <v>18</v>
      </c>
      <c r="C102" s="78" t="s">
        <v>86</v>
      </c>
      <c r="D102" s="78" t="s">
        <v>2725</v>
      </c>
      <c r="E102" s="112" t="s">
        <v>1449</v>
      </c>
      <c r="F102" s="112" t="str">
        <f>VLOOKUP(E102,Lookup!$A$1:$B$68,2,FALSE)</f>
        <v>Pathology</v>
      </c>
      <c r="G102" s="78" t="s">
        <v>3368</v>
      </c>
      <c r="H102" s="78" t="s">
        <v>4494</v>
      </c>
      <c r="I102" s="77">
        <v>45450</v>
      </c>
      <c r="J102" s="77">
        <v>45450</v>
      </c>
      <c r="K102" s="78" t="s">
        <v>4752</v>
      </c>
      <c r="L102" s="78" t="s">
        <v>4495</v>
      </c>
      <c r="M102" s="78" t="s">
        <v>4496</v>
      </c>
      <c r="N102" s="78" t="s">
        <v>115</v>
      </c>
      <c r="O102" s="78" t="s">
        <v>647</v>
      </c>
      <c r="P102" s="78" t="s">
        <v>4497</v>
      </c>
      <c r="Q102" s="81" t="s">
        <v>99</v>
      </c>
      <c r="R102" s="133" t="s">
        <v>99</v>
      </c>
      <c r="S102" s="136" t="s">
        <v>99</v>
      </c>
      <c r="T102" s="78" t="s">
        <v>7195</v>
      </c>
      <c r="U102" s="78" t="s">
        <v>7196</v>
      </c>
      <c r="V102" s="78"/>
      <c r="W102" s="78" t="s">
        <v>7197</v>
      </c>
      <c r="X102" s="77">
        <v>45489</v>
      </c>
    </row>
    <row r="103" spans="1:24" ht="330" x14ac:dyDescent="0.25">
      <c r="A103" s="78">
        <v>56915</v>
      </c>
      <c r="B103" s="148" t="s">
        <v>18</v>
      </c>
      <c r="C103" s="78" t="s">
        <v>86</v>
      </c>
      <c r="D103" s="78" t="s">
        <v>2721</v>
      </c>
      <c r="E103" s="112" t="s">
        <v>100</v>
      </c>
      <c r="F103" s="112" t="str">
        <f>VLOOKUP(E103,Lookup!$A$1:$B$68,2,FALSE)</f>
        <v>Specialist Surgery</v>
      </c>
      <c r="G103" s="78" t="s">
        <v>2728</v>
      </c>
      <c r="H103" s="78" t="s">
        <v>621</v>
      </c>
      <c r="I103" s="77">
        <v>45450</v>
      </c>
      <c r="J103" s="77">
        <v>45450</v>
      </c>
      <c r="K103" s="78" t="s">
        <v>5575</v>
      </c>
      <c r="L103" s="78" t="s">
        <v>4498</v>
      </c>
      <c r="M103" s="78" t="s">
        <v>4499</v>
      </c>
      <c r="N103" s="78" t="s">
        <v>135</v>
      </c>
      <c r="O103" s="78" t="s">
        <v>136</v>
      </c>
      <c r="P103" s="78" t="s">
        <v>480</v>
      </c>
      <c r="Q103" s="79" t="s">
        <v>91</v>
      </c>
      <c r="R103" s="80" t="s">
        <v>91</v>
      </c>
      <c r="S103" s="134" t="s">
        <v>91</v>
      </c>
      <c r="T103" s="78" t="s">
        <v>4500</v>
      </c>
      <c r="U103" s="78" t="s">
        <v>5574</v>
      </c>
      <c r="V103" s="78"/>
      <c r="W103" s="78" t="s">
        <v>5573</v>
      </c>
      <c r="X103" s="77">
        <v>45480</v>
      </c>
    </row>
    <row r="104" spans="1:24" ht="390" x14ac:dyDescent="0.25">
      <c r="A104" s="78">
        <v>57245</v>
      </c>
      <c r="B104" s="148" t="s">
        <v>18</v>
      </c>
      <c r="C104" s="78" t="s">
        <v>86</v>
      </c>
      <c r="D104" s="78" t="s">
        <v>2714</v>
      </c>
      <c r="E104" s="112" t="s">
        <v>1426</v>
      </c>
      <c r="F104" s="112" t="str">
        <f>VLOOKUP(E104,Lookup!$A$1:$B$68,2,FALSE)</f>
        <v>Specialist Surgery</v>
      </c>
      <c r="G104" s="78" t="s">
        <v>2715</v>
      </c>
      <c r="H104" s="78"/>
      <c r="I104" s="77">
        <v>45455</v>
      </c>
      <c r="J104" s="77">
        <v>45455</v>
      </c>
      <c r="K104" s="78"/>
      <c r="L104" s="78" t="s">
        <v>4610</v>
      </c>
      <c r="M104" s="78" t="s">
        <v>4611</v>
      </c>
      <c r="N104" s="78" t="s">
        <v>150</v>
      </c>
      <c r="O104" s="78" t="s">
        <v>151</v>
      </c>
      <c r="P104" s="78" t="s">
        <v>739</v>
      </c>
      <c r="Q104" s="84" t="s">
        <v>171</v>
      </c>
      <c r="R104" s="80" t="s">
        <v>91</v>
      </c>
      <c r="S104" s="136" t="s">
        <v>99</v>
      </c>
      <c r="T104" s="78" t="s">
        <v>7198</v>
      </c>
      <c r="U104" s="78" t="s">
        <v>7199</v>
      </c>
      <c r="V104" s="78"/>
      <c r="W104" s="78" t="s">
        <v>7200</v>
      </c>
      <c r="X104" s="77">
        <v>45483</v>
      </c>
    </row>
    <row r="105" spans="1:24" ht="165" hidden="1" x14ac:dyDescent="0.25">
      <c r="A105" s="78">
        <v>57388</v>
      </c>
      <c r="B105" s="148" t="s">
        <v>18</v>
      </c>
      <c r="C105" s="78" t="s">
        <v>125</v>
      </c>
      <c r="D105" s="78" t="s">
        <v>2706</v>
      </c>
      <c r="E105" s="112" t="s">
        <v>169</v>
      </c>
      <c r="F105" s="112" t="str">
        <f>VLOOKUP(E105,Lookup!$A$1:$B$68,2,FALSE)</f>
        <v>Integrated Surgery</v>
      </c>
      <c r="G105" s="78" t="s">
        <v>2735</v>
      </c>
      <c r="H105" s="78"/>
      <c r="I105" s="77">
        <v>45456</v>
      </c>
      <c r="J105" s="77">
        <v>45456</v>
      </c>
      <c r="K105" s="78"/>
      <c r="L105" s="78" t="s">
        <v>4635</v>
      </c>
      <c r="M105" s="78" t="s">
        <v>4636</v>
      </c>
      <c r="N105" s="78" t="s">
        <v>4942</v>
      </c>
      <c r="O105" s="78" t="s">
        <v>397</v>
      </c>
      <c r="P105" s="78" t="s">
        <v>3029</v>
      </c>
      <c r="Q105" s="81" t="s">
        <v>99</v>
      </c>
      <c r="R105" s="133" t="s">
        <v>99</v>
      </c>
      <c r="S105" s="136" t="s">
        <v>99</v>
      </c>
      <c r="T105" s="78" t="s">
        <v>7201</v>
      </c>
      <c r="U105" s="78" t="s">
        <v>7202</v>
      </c>
      <c r="V105" s="78"/>
      <c r="W105" s="78" t="s">
        <v>7203</v>
      </c>
      <c r="X105" s="77">
        <v>45477</v>
      </c>
    </row>
    <row r="106" spans="1:24" ht="390" x14ac:dyDescent="0.25">
      <c r="A106" s="78">
        <v>57335</v>
      </c>
      <c r="B106" s="148" t="s">
        <v>18</v>
      </c>
      <c r="C106" s="78" t="s">
        <v>86</v>
      </c>
      <c r="D106" s="78" t="s">
        <v>2714</v>
      </c>
      <c r="E106" s="112" t="s">
        <v>1426</v>
      </c>
      <c r="F106" s="112" t="str">
        <f>VLOOKUP(E106,Lookup!$A$1:$B$68,2,FALSE)</f>
        <v>Specialist Surgery</v>
      </c>
      <c r="G106" s="78" t="s">
        <v>2715</v>
      </c>
      <c r="H106" s="78"/>
      <c r="I106" s="77">
        <v>45456</v>
      </c>
      <c r="J106" s="77">
        <v>45456</v>
      </c>
      <c r="K106" s="78"/>
      <c r="L106" s="78" t="s">
        <v>4634</v>
      </c>
      <c r="M106" s="78" t="s">
        <v>1440</v>
      </c>
      <c r="N106" s="78" t="s">
        <v>127</v>
      </c>
      <c r="O106" s="78" t="s">
        <v>145</v>
      </c>
      <c r="P106" s="78" t="s">
        <v>149</v>
      </c>
      <c r="Q106" s="79" t="s">
        <v>91</v>
      </c>
      <c r="R106" s="80" t="s">
        <v>91</v>
      </c>
      <c r="S106" s="134" t="s">
        <v>91</v>
      </c>
      <c r="T106" s="78" t="s">
        <v>7204</v>
      </c>
      <c r="U106" s="78" t="s">
        <v>7205</v>
      </c>
      <c r="V106" s="78"/>
      <c r="W106" s="78" t="s">
        <v>7206</v>
      </c>
      <c r="X106" s="77">
        <v>45481</v>
      </c>
    </row>
    <row r="107" spans="1:24" ht="195" hidden="1" x14ac:dyDescent="0.25">
      <c r="A107" s="78">
        <v>57364</v>
      </c>
      <c r="B107" s="148" t="s">
        <v>18</v>
      </c>
      <c r="C107" s="78" t="s">
        <v>86</v>
      </c>
      <c r="D107" s="78" t="s">
        <v>2730</v>
      </c>
      <c r="E107" s="112" t="s">
        <v>861</v>
      </c>
      <c r="F107" s="112" t="str">
        <f>VLOOKUP(E107,Lookup!$A$1:$B$68,2,FALSE)</f>
        <v>Radiology</v>
      </c>
      <c r="G107" s="78" t="s">
        <v>2816</v>
      </c>
      <c r="H107" s="78" t="s">
        <v>3480</v>
      </c>
      <c r="I107" s="77">
        <v>45456</v>
      </c>
      <c r="J107" s="77">
        <v>45456</v>
      </c>
      <c r="K107" s="78" t="s">
        <v>5539</v>
      </c>
      <c r="L107" s="78" t="s">
        <v>4626</v>
      </c>
      <c r="M107" s="78" t="s">
        <v>4627</v>
      </c>
      <c r="N107" s="78" t="s">
        <v>115</v>
      </c>
      <c r="O107" s="78" t="s">
        <v>116</v>
      </c>
      <c r="P107" s="78" t="s">
        <v>2264</v>
      </c>
      <c r="Q107" s="79" t="s">
        <v>91</v>
      </c>
      <c r="R107" s="133" t="s">
        <v>99</v>
      </c>
      <c r="S107" s="136" t="s">
        <v>99</v>
      </c>
      <c r="T107" s="78" t="s">
        <v>7207</v>
      </c>
      <c r="U107" s="78" t="s">
        <v>7208</v>
      </c>
      <c r="V107" s="78"/>
      <c r="W107" s="78" t="s">
        <v>7209</v>
      </c>
      <c r="X107" s="77">
        <v>45476</v>
      </c>
    </row>
    <row r="108" spans="1:24" ht="255" x14ac:dyDescent="0.25">
      <c r="A108" s="78">
        <v>57403</v>
      </c>
      <c r="B108" s="148" t="s">
        <v>18</v>
      </c>
      <c r="C108" s="78" t="s">
        <v>86</v>
      </c>
      <c r="D108" s="78" t="s">
        <v>2721</v>
      </c>
      <c r="E108" s="112" t="s">
        <v>100</v>
      </c>
      <c r="F108" s="112" t="str">
        <f>VLOOKUP(E108,Lookup!$A$1:$B$68,2,FALSE)</f>
        <v>Specialist Surgery</v>
      </c>
      <c r="G108" s="78" t="s">
        <v>4649</v>
      </c>
      <c r="H108" s="78" t="s">
        <v>4651</v>
      </c>
      <c r="I108" s="77">
        <v>45457</v>
      </c>
      <c r="J108" s="77">
        <v>45456</v>
      </c>
      <c r="K108" s="78" t="s">
        <v>4757</v>
      </c>
      <c r="L108" s="78" t="s">
        <v>4652</v>
      </c>
      <c r="M108" s="78" t="s">
        <v>4653</v>
      </c>
      <c r="N108" s="78" t="s">
        <v>135</v>
      </c>
      <c r="O108" s="78" t="s">
        <v>136</v>
      </c>
      <c r="P108" s="78" t="s">
        <v>339</v>
      </c>
      <c r="Q108" s="79" t="s">
        <v>91</v>
      </c>
      <c r="R108" s="80" t="s">
        <v>91</v>
      </c>
      <c r="S108" s="134" t="s">
        <v>91</v>
      </c>
      <c r="T108" s="78" t="s">
        <v>5532</v>
      </c>
      <c r="U108" s="78" t="s">
        <v>5531</v>
      </c>
      <c r="V108" s="78"/>
      <c r="W108" s="78" t="s">
        <v>5530</v>
      </c>
      <c r="X108" s="77">
        <v>45482</v>
      </c>
    </row>
    <row r="109" spans="1:24" ht="409.5" hidden="1" x14ac:dyDescent="0.25">
      <c r="A109" s="78">
        <v>57555</v>
      </c>
      <c r="B109" s="148" t="s">
        <v>18</v>
      </c>
      <c r="C109" s="78" t="s">
        <v>86</v>
      </c>
      <c r="D109" s="78" t="s">
        <v>2742</v>
      </c>
      <c r="E109" s="112" t="s">
        <v>569</v>
      </c>
      <c r="F109" s="112" t="str">
        <f>VLOOKUP(E109,Lookup!$A$1:$B$68,2,FALSE)</f>
        <v>Medicine</v>
      </c>
      <c r="G109" s="78" t="s">
        <v>2959</v>
      </c>
      <c r="H109" s="78" t="s">
        <v>411</v>
      </c>
      <c r="I109" s="77">
        <v>45459</v>
      </c>
      <c r="J109" s="77">
        <v>45458</v>
      </c>
      <c r="K109" s="78" t="s">
        <v>5518</v>
      </c>
      <c r="L109" s="78" t="s">
        <v>7210</v>
      </c>
      <c r="M109" s="78" t="s">
        <v>4702</v>
      </c>
      <c r="N109" s="78" t="s">
        <v>192</v>
      </c>
      <c r="O109" s="78" t="s">
        <v>1874</v>
      </c>
      <c r="P109" s="78" t="s">
        <v>1875</v>
      </c>
      <c r="Q109" s="79" t="s">
        <v>91</v>
      </c>
      <c r="R109" s="80" t="s">
        <v>91</v>
      </c>
      <c r="S109" s="134" t="s">
        <v>91</v>
      </c>
      <c r="T109" s="78" t="s">
        <v>4703</v>
      </c>
      <c r="U109" s="78" t="s">
        <v>7211</v>
      </c>
      <c r="V109" s="78"/>
      <c r="W109" s="78" t="s">
        <v>7212</v>
      </c>
      <c r="X109" s="77">
        <v>45485</v>
      </c>
    </row>
    <row r="110" spans="1:24" ht="409.5" x14ac:dyDescent="0.25">
      <c r="A110" s="78">
        <v>57550</v>
      </c>
      <c r="B110" s="148" t="s">
        <v>18</v>
      </c>
      <c r="C110" s="78" t="s">
        <v>86</v>
      </c>
      <c r="D110" s="78" t="s">
        <v>2721</v>
      </c>
      <c r="E110" s="112" t="s">
        <v>100</v>
      </c>
      <c r="F110" s="112" t="str">
        <f>VLOOKUP(E110,Lookup!$A$1:$B$68,2,FALSE)</f>
        <v>Specialist Surgery</v>
      </c>
      <c r="G110" s="78" t="s">
        <v>2733</v>
      </c>
      <c r="H110" s="78"/>
      <c r="I110" s="77">
        <v>45459</v>
      </c>
      <c r="J110" s="77">
        <v>45458</v>
      </c>
      <c r="K110" s="78" t="s">
        <v>4828</v>
      </c>
      <c r="L110" s="78" t="s">
        <v>4696</v>
      </c>
      <c r="M110" s="78" t="s">
        <v>4697</v>
      </c>
      <c r="N110" s="78" t="s">
        <v>88</v>
      </c>
      <c r="O110" s="78" t="s">
        <v>4909</v>
      </c>
      <c r="P110" s="78" t="s">
        <v>4927</v>
      </c>
      <c r="Q110" s="79" t="s">
        <v>91</v>
      </c>
      <c r="R110" s="80" t="s">
        <v>91</v>
      </c>
      <c r="S110" s="134" t="s">
        <v>91</v>
      </c>
      <c r="T110" s="78" t="s">
        <v>7213</v>
      </c>
      <c r="U110" s="78" t="s">
        <v>7214</v>
      </c>
      <c r="V110" s="78"/>
      <c r="W110" s="78" t="s">
        <v>7215</v>
      </c>
      <c r="X110" s="77">
        <v>45482</v>
      </c>
    </row>
    <row r="111" spans="1:24" ht="300" hidden="1" x14ac:dyDescent="0.25">
      <c r="A111" s="78">
        <v>57638</v>
      </c>
      <c r="B111" s="148" t="s">
        <v>18</v>
      </c>
      <c r="C111" s="78" t="s">
        <v>86</v>
      </c>
      <c r="D111" s="78" t="s">
        <v>2811</v>
      </c>
      <c r="E111" s="112" t="s">
        <v>204</v>
      </c>
      <c r="F111" s="112" t="str">
        <f>VLOOKUP(E111,Lookup!$A$1:$B$68,2,FALSE)</f>
        <v>Medicine</v>
      </c>
      <c r="G111" s="78" t="s">
        <v>2837</v>
      </c>
      <c r="H111" s="78" t="s">
        <v>4742</v>
      </c>
      <c r="I111" s="77">
        <v>45460</v>
      </c>
      <c r="J111" s="77">
        <v>45460</v>
      </c>
      <c r="K111" s="78" t="s">
        <v>5507</v>
      </c>
      <c r="L111" s="78" t="s">
        <v>4743</v>
      </c>
      <c r="M111" s="78" t="s">
        <v>4744</v>
      </c>
      <c r="N111" s="78" t="s">
        <v>88</v>
      </c>
      <c r="O111" s="78" t="s">
        <v>90</v>
      </c>
      <c r="P111" s="78" t="s">
        <v>4936</v>
      </c>
      <c r="Q111" s="81" t="s">
        <v>99</v>
      </c>
      <c r="R111" s="133" t="s">
        <v>99</v>
      </c>
      <c r="S111" s="136" t="s">
        <v>99</v>
      </c>
      <c r="T111" s="78" t="s">
        <v>3095</v>
      </c>
      <c r="U111" s="78" t="s">
        <v>7216</v>
      </c>
      <c r="V111" s="78"/>
      <c r="W111" s="78" t="s">
        <v>7217</v>
      </c>
      <c r="X111" s="77">
        <v>45488</v>
      </c>
    </row>
    <row r="112" spans="1:24" ht="409.5" x14ac:dyDescent="0.25">
      <c r="A112" s="78">
        <v>57615</v>
      </c>
      <c r="B112" s="148" t="s">
        <v>18</v>
      </c>
      <c r="C112" s="78" t="s">
        <v>86</v>
      </c>
      <c r="D112" s="78" t="s">
        <v>2714</v>
      </c>
      <c r="E112" s="112" t="s">
        <v>1426</v>
      </c>
      <c r="F112" s="112" t="str">
        <f>VLOOKUP(E112,Lookup!$A$1:$B$68,2,FALSE)</f>
        <v>Specialist Surgery</v>
      </c>
      <c r="G112" s="78" t="s">
        <v>2715</v>
      </c>
      <c r="H112" s="78"/>
      <c r="I112" s="77">
        <v>45460</v>
      </c>
      <c r="J112" s="77">
        <v>45460</v>
      </c>
      <c r="K112" s="78"/>
      <c r="L112" s="78" t="s">
        <v>4741</v>
      </c>
      <c r="M112" s="78" t="s">
        <v>2322</v>
      </c>
      <c r="N112" s="78" t="s">
        <v>127</v>
      </c>
      <c r="O112" s="78" t="s">
        <v>145</v>
      </c>
      <c r="P112" s="78" t="s">
        <v>146</v>
      </c>
      <c r="Q112" s="79" t="s">
        <v>91</v>
      </c>
      <c r="R112" s="80" t="s">
        <v>91</v>
      </c>
      <c r="S112" s="136" t="s">
        <v>99</v>
      </c>
      <c r="T112" s="78" t="s">
        <v>4896</v>
      </c>
      <c r="U112" s="78" t="s">
        <v>7218</v>
      </c>
      <c r="V112" s="78"/>
      <c r="W112" s="78" t="s">
        <v>2552</v>
      </c>
      <c r="X112" s="77">
        <v>45481</v>
      </c>
    </row>
    <row r="113" spans="1:24" ht="135" x14ac:dyDescent="0.25">
      <c r="A113" s="78">
        <v>57732</v>
      </c>
      <c r="B113" s="148" t="s">
        <v>18</v>
      </c>
      <c r="C113" s="78" t="s">
        <v>86</v>
      </c>
      <c r="D113" s="78" t="s">
        <v>2721</v>
      </c>
      <c r="E113" s="112" t="s">
        <v>100</v>
      </c>
      <c r="F113" s="112" t="str">
        <f>VLOOKUP(E113,Lookup!$A$1:$B$68,2,FALSE)</f>
        <v>Specialist Surgery</v>
      </c>
      <c r="G113" s="78" t="s">
        <v>2733</v>
      </c>
      <c r="H113" s="78"/>
      <c r="I113" s="77">
        <v>45461</v>
      </c>
      <c r="J113" s="77">
        <v>45461</v>
      </c>
      <c r="K113" s="78" t="s">
        <v>5335</v>
      </c>
      <c r="L113" s="78" t="s">
        <v>4900</v>
      </c>
      <c r="M113" s="78" t="s">
        <v>4901</v>
      </c>
      <c r="N113" s="78" t="s">
        <v>88</v>
      </c>
      <c r="O113" s="78" t="s">
        <v>4909</v>
      </c>
      <c r="P113" s="78" t="s">
        <v>4927</v>
      </c>
      <c r="Q113" s="81" t="s">
        <v>99</v>
      </c>
      <c r="R113" s="80" t="s">
        <v>91</v>
      </c>
      <c r="S113" s="134" t="s">
        <v>91</v>
      </c>
      <c r="T113" s="78" t="s">
        <v>7219</v>
      </c>
      <c r="U113" s="78" t="s">
        <v>7220</v>
      </c>
      <c r="V113" s="78"/>
      <c r="W113" s="78" t="s">
        <v>6757</v>
      </c>
      <c r="X113" s="77">
        <v>45482</v>
      </c>
    </row>
    <row r="114" spans="1:24" ht="180" hidden="1" x14ac:dyDescent="0.25">
      <c r="A114" s="78">
        <v>57726</v>
      </c>
      <c r="B114" s="148" t="s">
        <v>18</v>
      </c>
      <c r="C114" s="78" t="s">
        <v>86</v>
      </c>
      <c r="D114" s="78" t="s">
        <v>2709</v>
      </c>
      <c r="E114" s="112" t="s">
        <v>122</v>
      </c>
      <c r="F114" s="112" t="str">
        <f>VLOOKUP(E114,Lookup!$A$1:$B$68,2,FALSE)</f>
        <v>Integrated Surgery</v>
      </c>
      <c r="G114" s="78" t="s">
        <v>2713</v>
      </c>
      <c r="H114" s="78" t="s">
        <v>5504</v>
      </c>
      <c r="I114" s="77">
        <v>45461</v>
      </c>
      <c r="J114" s="77">
        <v>45461</v>
      </c>
      <c r="K114" s="78" t="s">
        <v>4881</v>
      </c>
      <c r="L114" s="78" t="s">
        <v>5503</v>
      </c>
      <c r="M114" s="78" t="s">
        <v>5502</v>
      </c>
      <c r="N114" s="78" t="s">
        <v>135</v>
      </c>
      <c r="O114" s="78" t="s">
        <v>205</v>
      </c>
      <c r="P114" s="78" t="s">
        <v>206</v>
      </c>
      <c r="Q114" s="81" t="s">
        <v>99</v>
      </c>
      <c r="R114" s="133" t="s">
        <v>99</v>
      </c>
      <c r="S114" s="134" t="s">
        <v>91</v>
      </c>
      <c r="T114" s="78" t="s">
        <v>3378</v>
      </c>
      <c r="U114" s="78" t="s">
        <v>7221</v>
      </c>
      <c r="V114" s="78"/>
      <c r="W114" s="78" t="s">
        <v>7222</v>
      </c>
      <c r="X114" s="77">
        <v>45488</v>
      </c>
    </row>
    <row r="115" spans="1:24" ht="90" hidden="1" x14ac:dyDescent="0.25">
      <c r="A115" s="78">
        <v>57958</v>
      </c>
      <c r="B115" s="148" t="s">
        <v>18</v>
      </c>
      <c r="C115" s="78" t="s">
        <v>125</v>
      </c>
      <c r="D115" s="78" t="s">
        <v>2740</v>
      </c>
      <c r="E115" s="112" t="s">
        <v>191</v>
      </c>
      <c r="F115" s="112" t="str">
        <f>VLOOKUP(E115,Lookup!$A$1:$B$68,2,FALSE)</f>
        <v>Medicine</v>
      </c>
      <c r="G115" s="78" t="s">
        <v>2741</v>
      </c>
      <c r="H115" s="78"/>
      <c r="I115" s="77">
        <v>45464</v>
      </c>
      <c r="J115" s="77">
        <v>45462</v>
      </c>
      <c r="K115" s="78"/>
      <c r="L115" s="78" t="s">
        <v>5410</v>
      </c>
      <c r="M115" s="78" t="s">
        <v>5409</v>
      </c>
      <c r="N115" s="78" t="s">
        <v>127</v>
      </c>
      <c r="O115" s="78" t="s">
        <v>128</v>
      </c>
      <c r="P115" s="78" t="s">
        <v>189</v>
      </c>
      <c r="Q115" s="79" t="s">
        <v>91</v>
      </c>
      <c r="R115" s="80" t="s">
        <v>91</v>
      </c>
      <c r="S115" s="134" t="s">
        <v>91</v>
      </c>
      <c r="T115" s="78" t="s">
        <v>7223</v>
      </c>
      <c r="U115" s="78" t="s">
        <v>7223</v>
      </c>
      <c r="V115" s="78"/>
      <c r="W115" s="78" t="s">
        <v>7223</v>
      </c>
      <c r="X115" s="77">
        <v>45476</v>
      </c>
    </row>
    <row r="116" spans="1:24" ht="285" hidden="1" x14ac:dyDescent="0.25">
      <c r="A116" s="78">
        <v>57879</v>
      </c>
      <c r="B116" s="148" t="s">
        <v>18</v>
      </c>
      <c r="C116" s="78" t="s">
        <v>86</v>
      </c>
      <c r="D116" s="78" t="s">
        <v>2730</v>
      </c>
      <c r="E116" s="112" t="s">
        <v>861</v>
      </c>
      <c r="F116" s="112" t="str">
        <f>VLOOKUP(E116,Lookup!$A$1:$B$68,2,FALSE)</f>
        <v>Radiology</v>
      </c>
      <c r="G116" s="78" t="s">
        <v>2970</v>
      </c>
      <c r="H116" s="78"/>
      <c r="I116" s="77">
        <v>45463</v>
      </c>
      <c r="J116" s="77">
        <v>45462</v>
      </c>
      <c r="K116" s="78"/>
      <c r="L116" s="78" t="s">
        <v>5450</v>
      </c>
      <c r="M116" s="78" t="s">
        <v>5449</v>
      </c>
      <c r="N116" s="78" t="s">
        <v>96</v>
      </c>
      <c r="O116" s="78" t="s">
        <v>812</v>
      </c>
      <c r="P116" s="78" t="s">
        <v>98</v>
      </c>
      <c r="Q116" s="81" t="s">
        <v>99</v>
      </c>
      <c r="R116" s="80" t="s">
        <v>91</v>
      </c>
      <c r="S116" s="134" t="s">
        <v>91</v>
      </c>
      <c r="T116" s="78" t="s">
        <v>7224</v>
      </c>
      <c r="U116" s="78" t="s">
        <v>7224</v>
      </c>
      <c r="V116" s="78"/>
      <c r="W116" s="78" t="s">
        <v>7224</v>
      </c>
      <c r="X116" s="77">
        <v>45490</v>
      </c>
    </row>
    <row r="117" spans="1:24" ht="120" hidden="1" x14ac:dyDescent="0.25">
      <c r="A117" s="78">
        <v>57801</v>
      </c>
      <c r="B117" s="148" t="s">
        <v>18</v>
      </c>
      <c r="C117" s="78" t="s">
        <v>86</v>
      </c>
      <c r="D117" s="78" t="s">
        <v>2730</v>
      </c>
      <c r="E117" s="112" t="s">
        <v>861</v>
      </c>
      <c r="F117" s="112" t="str">
        <f>VLOOKUP(E117,Lookup!$A$1:$B$68,2,FALSE)</f>
        <v>Radiology</v>
      </c>
      <c r="G117" s="78" t="s">
        <v>2731</v>
      </c>
      <c r="H117" s="78" t="s">
        <v>5471</v>
      </c>
      <c r="I117" s="77">
        <v>45462</v>
      </c>
      <c r="J117" s="77">
        <v>45462</v>
      </c>
      <c r="K117" s="78" t="s">
        <v>5470</v>
      </c>
      <c r="L117" s="78" t="s">
        <v>5469</v>
      </c>
      <c r="M117" s="78" t="s">
        <v>5468</v>
      </c>
      <c r="N117" s="78" t="s">
        <v>115</v>
      </c>
      <c r="O117" s="78" t="s">
        <v>116</v>
      </c>
      <c r="P117" s="78" t="s">
        <v>2264</v>
      </c>
      <c r="Q117" s="79" t="s">
        <v>91</v>
      </c>
      <c r="R117" s="133" t="s">
        <v>99</v>
      </c>
      <c r="S117" s="136" t="s">
        <v>99</v>
      </c>
      <c r="T117" s="78" t="s">
        <v>7225</v>
      </c>
      <c r="U117" s="78" t="s">
        <v>7226</v>
      </c>
      <c r="V117" s="78"/>
      <c r="W117" s="78" t="s">
        <v>7227</v>
      </c>
      <c r="X117" s="77">
        <v>45490</v>
      </c>
    </row>
    <row r="118" spans="1:24" ht="409.5" x14ac:dyDescent="0.25">
      <c r="A118" s="78">
        <v>57835</v>
      </c>
      <c r="B118" s="148" t="s">
        <v>18</v>
      </c>
      <c r="C118" s="78" t="s">
        <v>86</v>
      </c>
      <c r="D118" s="78" t="s">
        <v>2714</v>
      </c>
      <c r="E118" s="112" t="s">
        <v>1426</v>
      </c>
      <c r="F118" s="112" t="str">
        <f>VLOOKUP(E118,Lookup!$A$1:$B$68,2,FALSE)</f>
        <v>Specialist Surgery</v>
      </c>
      <c r="G118" s="78" t="s">
        <v>2715</v>
      </c>
      <c r="H118" s="78" t="s">
        <v>5432</v>
      </c>
      <c r="I118" s="77">
        <v>45463</v>
      </c>
      <c r="J118" s="77">
        <v>45463</v>
      </c>
      <c r="K118" s="78" t="s">
        <v>4754</v>
      </c>
      <c r="L118" s="78" t="s">
        <v>5431</v>
      </c>
      <c r="M118" s="78" t="s">
        <v>5430</v>
      </c>
      <c r="N118" s="78" t="s">
        <v>192</v>
      </c>
      <c r="O118" s="78" t="s">
        <v>1874</v>
      </c>
      <c r="P118" s="78" t="s">
        <v>1875</v>
      </c>
      <c r="Q118" s="82" t="s">
        <v>104</v>
      </c>
      <c r="R118" s="80" t="s">
        <v>91</v>
      </c>
      <c r="S118" s="134" t="s">
        <v>91</v>
      </c>
      <c r="T118" s="78" t="s">
        <v>7228</v>
      </c>
      <c r="U118" s="78" t="s">
        <v>7229</v>
      </c>
      <c r="V118" s="78"/>
      <c r="W118" s="78" t="s">
        <v>523</v>
      </c>
      <c r="X118" s="77">
        <v>45481</v>
      </c>
    </row>
    <row r="119" spans="1:24" ht="360" hidden="1" x14ac:dyDescent="0.25">
      <c r="A119" s="78">
        <v>58275</v>
      </c>
      <c r="B119" s="148" t="s">
        <v>18</v>
      </c>
      <c r="C119" s="78" t="s">
        <v>86</v>
      </c>
      <c r="D119" s="78" t="s">
        <v>2740</v>
      </c>
      <c r="E119" s="112" t="s">
        <v>191</v>
      </c>
      <c r="F119" s="112" t="str">
        <f>VLOOKUP(E119,Lookup!$A$1:$B$68,2,FALSE)</f>
        <v>Medicine</v>
      </c>
      <c r="G119" s="78" t="s">
        <v>2741</v>
      </c>
      <c r="H119" s="78"/>
      <c r="I119" s="77">
        <v>45469</v>
      </c>
      <c r="J119" s="77">
        <v>45463</v>
      </c>
      <c r="K119" s="78" t="s">
        <v>4843</v>
      </c>
      <c r="L119" s="78" t="s">
        <v>5226</v>
      </c>
      <c r="M119" s="78" t="s">
        <v>5225</v>
      </c>
      <c r="N119" s="78" t="s">
        <v>115</v>
      </c>
      <c r="O119" s="78" t="s">
        <v>116</v>
      </c>
      <c r="P119" s="78" t="s">
        <v>315</v>
      </c>
      <c r="Q119" s="82" t="s">
        <v>104</v>
      </c>
      <c r="R119" s="80" t="s">
        <v>91</v>
      </c>
      <c r="S119" s="134" t="s">
        <v>91</v>
      </c>
      <c r="T119" s="78" t="s">
        <v>5224</v>
      </c>
      <c r="U119" s="78" t="s">
        <v>5223</v>
      </c>
      <c r="V119" s="78"/>
      <c r="W119" s="78" t="s">
        <v>5222</v>
      </c>
      <c r="X119" s="77">
        <v>45476</v>
      </c>
    </row>
    <row r="120" spans="1:24" ht="225" hidden="1" x14ac:dyDescent="0.25">
      <c r="A120" s="78">
        <v>59025</v>
      </c>
      <c r="B120" s="148" t="s">
        <v>18</v>
      </c>
      <c r="C120" s="78" t="s">
        <v>86</v>
      </c>
      <c r="D120" s="78" t="s">
        <v>2716</v>
      </c>
      <c r="E120" s="112" t="s">
        <v>87</v>
      </c>
      <c r="F120" s="112" t="str">
        <f>VLOOKUP(E120,Lookup!$A$1:$B$68,2,FALSE)</f>
        <v>Integrated Surgery</v>
      </c>
      <c r="G120" s="78" t="s">
        <v>2745</v>
      </c>
      <c r="H120" s="78" t="s">
        <v>3479</v>
      </c>
      <c r="I120" s="77">
        <v>45481</v>
      </c>
      <c r="J120" s="77">
        <v>45463</v>
      </c>
      <c r="K120" s="78"/>
      <c r="L120" s="78" t="s">
        <v>6715</v>
      </c>
      <c r="M120" s="78" t="s">
        <v>6716</v>
      </c>
      <c r="N120" s="78" t="s">
        <v>115</v>
      </c>
      <c r="O120" s="78" t="s">
        <v>647</v>
      </c>
      <c r="P120" s="78" t="s">
        <v>6717</v>
      </c>
      <c r="Q120" s="79" t="s">
        <v>91</v>
      </c>
      <c r="R120" s="80" t="s">
        <v>91</v>
      </c>
      <c r="S120" s="134" t="s">
        <v>91</v>
      </c>
      <c r="T120" s="78" t="s">
        <v>6718</v>
      </c>
      <c r="U120" s="78" t="s">
        <v>6719</v>
      </c>
      <c r="V120" s="78"/>
      <c r="W120" s="78" t="s">
        <v>6719</v>
      </c>
      <c r="X120" s="77">
        <v>45482</v>
      </c>
    </row>
    <row r="121" spans="1:24" ht="315" x14ac:dyDescent="0.25">
      <c r="A121" s="78">
        <v>57973</v>
      </c>
      <c r="B121" s="148" t="s">
        <v>18</v>
      </c>
      <c r="C121" s="78" t="s">
        <v>86</v>
      </c>
      <c r="D121" s="78" t="s">
        <v>2714</v>
      </c>
      <c r="E121" s="112" t="s">
        <v>1426</v>
      </c>
      <c r="F121" s="112" t="str">
        <f>VLOOKUP(E121,Lookup!$A$1:$B$68,2,FALSE)</f>
        <v>Specialist Surgery</v>
      </c>
      <c r="G121" s="78" t="s">
        <v>2715</v>
      </c>
      <c r="H121" s="78"/>
      <c r="I121" s="77">
        <v>45464</v>
      </c>
      <c r="J121" s="77">
        <v>45464</v>
      </c>
      <c r="K121" s="78"/>
      <c r="L121" s="78" t="s">
        <v>5392</v>
      </c>
      <c r="M121" s="78" t="s">
        <v>5391</v>
      </c>
      <c r="N121" s="78" t="s">
        <v>252</v>
      </c>
      <c r="O121" s="78" t="s">
        <v>253</v>
      </c>
      <c r="P121" s="78" t="s">
        <v>254</v>
      </c>
      <c r="Q121" s="82" t="s">
        <v>104</v>
      </c>
      <c r="R121" s="80" t="s">
        <v>91</v>
      </c>
      <c r="S121" s="136" t="s">
        <v>99</v>
      </c>
      <c r="T121" s="78" t="s">
        <v>7230</v>
      </c>
      <c r="U121" s="78" t="s">
        <v>5390</v>
      </c>
      <c r="V121" s="78"/>
      <c r="W121" s="78" t="s">
        <v>5389</v>
      </c>
      <c r="X121" s="77">
        <v>45481</v>
      </c>
    </row>
    <row r="122" spans="1:24" ht="315" hidden="1" x14ac:dyDescent="0.25">
      <c r="A122" s="78">
        <v>57979</v>
      </c>
      <c r="B122" s="148" t="s">
        <v>18</v>
      </c>
      <c r="C122" s="78" t="s">
        <v>86</v>
      </c>
      <c r="D122" s="78" t="s">
        <v>2709</v>
      </c>
      <c r="E122" s="112" t="s">
        <v>122</v>
      </c>
      <c r="F122" s="112" t="str">
        <f>VLOOKUP(E122,Lookup!$A$1:$B$68,2,FALSE)</f>
        <v>Integrated Surgery</v>
      </c>
      <c r="G122" s="78" t="s">
        <v>2713</v>
      </c>
      <c r="H122" s="78" t="s">
        <v>5380</v>
      </c>
      <c r="I122" s="77">
        <v>45464</v>
      </c>
      <c r="J122" s="77">
        <v>45464</v>
      </c>
      <c r="K122" s="78" t="s">
        <v>4773</v>
      </c>
      <c r="L122" s="78" t="s">
        <v>5379</v>
      </c>
      <c r="M122" s="78" t="s">
        <v>5378</v>
      </c>
      <c r="N122" s="78" t="s">
        <v>135</v>
      </c>
      <c r="O122" s="78" t="s">
        <v>1293</v>
      </c>
      <c r="P122" s="78" t="s">
        <v>1811</v>
      </c>
      <c r="Q122" s="79" t="s">
        <v>91</v>
      </c>
      <c r="R122" s="80" t="s">
        <v>91</v>
      </c>
      <c r="S122" s="136" t="s">
        <v>99</v>
      </c>
      <c r="T122" s="78" t="s">
        <v>7231</v>
      </c>
      <c r="U122" s="78" t="s">
        <v>7232</v>
      </c>
      <c r="V122" s="78"/>
      <c r="W122" s="78" t="s">
        <v>7233</v>
      </c>
      <c r="X122" s="77">
        <v>45483</v>
      </c>
    </row>
    <row r="123" spans="1:24" ht="360" hidden="1" x14ac:dyDescent="0.25">
      <c r="A123" s="78">
        <v>58009</v>
      </c>
      <c r="B123" s="148" t="s">
        <v>18</v>
      </c>
      <c r="C123" s="78" t="s">
        <v>86</v>
      </c>
      <c r="D123" s="78" t="s">
        <v>2842</v>
      </c>
      <c r="E123" s="112" t="s">
        <v>114</v>
      </c>
      <c r="F123" s="112" t="str">
        <f>VLOOKUP(E123,Lookup!$A$1:$B$68,2,FALSE)</f>
        <v>Integrated Surgery</v>
      </c>
      <c r="G123" s="78" t="s">
        <v>3328</v>
      </c>
      <c r="H123" s="78" t="s">
        <v>5359</v>
      </c>
      <c r="I123" s="77">
        <v>45465</v>
      </c>
      <c r="J123" s="77">
        <v>45465</v>
      </c>
      <c r="K123" s="78" t="s">
        <v>4834</v>
      </c>
      <c r="L123" s="78" t="s">
        <v>5358</v>
      </c>
      <c r="M123" s="78" t="s">
        <v>5357</v>
      </c>
      <c r="N123" s="78" t="s">
        <v>127</v>
      </c>
      <c r="O123" s="78" t="s">
        <v>236</v>
      </c>
      <c r="P123" s="78" t="s">
        <v>237</v>
      </c>
      <c r="Q123" s="81" t="s">
        <v>99</v>
      </c>
      <c r="R123" s="133" t="s">
        <v>99</v>
      </c>
      <c r="S123" s="136" t="s">
        <v>99</v>
      </c>
      <c r="T123" s="78" t="s">
        <v>5356</v>
      </c>
      <c r="U123" s="78" t="s">
        <v>5355</v>
      </c>
      <c r="V123" s="78"/>
      <c r="W123" s="78" t="s">
        <v>5354</v>
      </c>
      <c r="X123" s="77">
        <v>45482</v>
      </c>
    </row>
    <row r="124" spans="1:24" ht="180" hidden="1" x14ac:dyDescent="0.25">
      <c r="A124" s="78">
        <v>58035</v>
      </c>
      <c r="B124" s="148" t="s">
        <v>18</v>
      </c>
      <c r="C124" s="78" t="s">
        <v>125</v>
      </c>
      <c r="D124" s="78" t="s">
        <v>2716</v>
      </c>
      <c r="E124" s="112" t="s">
        <v>87</v>
      </c>
      <c r="F124" s="112" t="str">
        <f>VLOOKUP(E124,Lookup!$A$1:$B$68,2,FALSE)</f>
        <v>Integrated Surgery</v>
      </c>
      <c r="G124" s="78" t="s">
        <v>2711</v>
      </c>
      <c r="H124" s="78" t="s">
        <v>4616</v>
      </c>
      <c r="I124" s="77">
        <v>45466</v>
      </c>
      <c r="J124" s="77">
        <v>45465</v>
      </c>
      <c r="K124" s="78" t="s">
        <v>5335</v>
      </c>
      <c r="L124" s="78" t="s">
        <v>5334</v>
      </c>
      <c r="M124" s="78" t="s">
        <v>5333</v>
      </c>
      <c r="N124" s="78" t="s">
        <v>4942</v>
      </c>
      <c r="O124" s="78" t="s">
        <v>360</v>
      </c>
      <c r="P124" s="78" t="s">
        <v>361</v>
      </c>
      <c r="Q124" s="82" t="s">
        <v>104</v>
      </c>
      <c r="R124" s="133" t="s">
        <v>99</v>
      </c>
      <c r="S124" s="136" t="s">
        <v>99</v>
      </c>
      <c r="T124" s="78" t="s">
        <v>3358</v>
      </c>
      <c r="U124" s="78" t="s">
        <v>7234</v>
      </c>
      <c r="V124" s="78"/>
      <c r="W124" s="78" t="s">
        <v>7235</v>
      </c>
      <c r="X124" s="77">
        <v>45485</v>
      </c>
    </row>
    <row r="125" spans="1:24" ht="315" hidden="1" x14ac:dyDescent="0.25">
      <c r="A125" s="78">
        <v>58032</v>
      </c>
      <c r="B125" s="148" t="s">
        <v>18</v>
      </c>
      <c r="C125" s="78" t="s">
        <v>155</v>
      </c>
      <c r="D125" s="78" t="s">
        <v>2889</v>
      </c>
      <c r="E125" s="112" t="s">
        <v>472</v>
      </c>
      <c r="F125" s="112" t="str">
        <f>VLOOKUP(E125,Lookup!$A$1:$B$68,2,FALSE)</f>
        <v>Emergency Flow / ED</v>
      </c>
      <c r="G125" s="78" t="s">
        <v>2741</v>
      </c>
      <c r="H125" s="78"/>
      <c r="I125" s="77">
        <v>45465</v>
      </c>
      <c r="J125" s="77">
        <v>45465</v>
      </c>
      <c r="K125" s="78" t="s">
        <v>4779</v>
      </c>
      <c r="L125" s="78" t="s">
        <v>5340</v>
      </c>
      <c r="M125" s="78" t="s">
        <v>5339</v>
      </c>
      <c r="N125" s="78" t="s">
        <v>192</v>
      </c>
      <c r="O125" s="78" t="s">
        <v>916</v>
      </c>
      <c r="P125" s="78" t="s">
        <v>917</v>
      </c>
      <c r="Q125" s="79" t="s">
        <v>91</v>
      </c>
      <c r="R125" s="80" t="s">
        <v>91</v>
      </c>
      <c r="S125" s="134" t="s">
        <v>91</v>
      </c>
      <c r="T125" s="78" t="s">
        <v>5340</v>
      </c>
      <c r="U125" s="78" t="s">
        <v>5339</v>
      </c>
      <c r="V125" s="78"/>
      <c r="W125" s="78" t="s">
        <v>5338</v>
      </c>
      <c r="X125" s="77">
        <v>45485</v>
      </c>
    </row>
    <row r="126" spans="1:24" ht="330" hidden="1" x14ac:dyDescent="0.25">
      <c r="A126" s="78">
        <v>58444</v>
      </c>
      <c r="B126" s="148" t="s">
        <v>18</v>
      </c>
      <c r="C126" s="78" t="s">
        <v>86</v>
      </c>
      <c r="D126" s="78" t="s">
        <v>2719</v>
      </c>
      <c r="E126" s="112" t="s">
        <v>831</v>
      </c>
      <c r="F126" s="112" t="str">
        <f>VLOOKUP(E126,Lookup!$A$1:$B$68,2,FALSE)</f>
        <v>Emergency Flow / ED</v>
      </c>
      <c r="G126" s="78" t="s">
        <v>2720</v>
      </c>
      <c r="H126" s="78"/>
      <c r="I126" s="77">
        <v>45471</v>
      </c>
      <c r="J126" s="77">
        <v>45466</v>
      </c>
      <c r="K126" s="78"/>
      <c r="L126" s="78" t="s">
        <v>7236</v>
      </c>
      <c r="M126" s="78" t="s">
        <v>7237</v>
      </c>
      <c r="N126" s="78" t="s">
        <v>96</v>
      </c>
      <c r="O126" s="78" t="s">
        <v>97</v>
      </c>
      <c r="P126" s="78" t="s">
        <v>524</v>
      </c>
      <c r="Q126" s="82" t="s">
        <v>104</v>
      </c>
      <c r="R126" s="80" t="s">
        <v>91</v>
      </c>
      <c r="S126" s="135" t="s">
        <v>104</v>
      </c>
      <c r="T126" s="78" t="s">
        <v>7238</v>
      </c>
      <c r="U126" s="78" t="s">
        <v>993</v>
      </c>
      <c r="V126" s="78"/>
      <c r="W126" s="78" t="s">
        <v>7239</v>
      </c>
      <c r="X126" s="77">
        <v>45485</v>
      </c>
    </row>
    <row r="127" spans="1:24" ht="360" hidden="1" x14ac:dyDescent="0.25">
      <c r="A127" s="78">
        <v>58063</v>
      </c>
      <c r="B127" s="148" t="s">
        <v>18</v>
      </c>
      <c r="C127" s="78" t="s">
        <v>86</v>
      </c>
      <c r="D127" s="78" t="s">
        <v>2742</v>
      </c>
      <c r="E127" s="112" t="s">
        <v>569</v>
      </c>
      <c r="F127" s="112" t="str">
        <f>VLOOKUP(E127,Lookup!$A$1:$B$68,2,FALSE)</f>
        <v>Medicine</v>
      </c>
      <c r="G127" s="78" t="s">
        <v>2959</v>
      </c>
      <c r="H127" s="78"/>
      <c r="I127" s="77">
        <v>45466</v>
      </c>
      <c r="J127" s="77">
        <v>45466</v>
      </c>
      <c r="K127" s="78"/>
      <c r="L127" s="78" t="s">
        <v>5332</v>
      </c>
      <c r="M127" s="78" t="s">
        <v>5331</v>
      </c>
      <c r="N127" s="78" t="s">
        <v>135</v>
      </c>
      <c r="O127" s="78" t="s">
        <v>136</v>
      </c>
      <c r="P127" s="78" t="s">
        <v>339</v>
      </c>
      <c r="Q127" s="79" t="s">
        <v>91</v>
      </c>
      <c r="R127" s="80" t="s">
        <v>91</v>
      </c>
      <c r="S127" s="136" t="s">
        <v>99</v>
      </c>
      <c r="T127" s="78" t="s">
        <v>7240</v>
      </c>
      <c r="U127" s="78" t="s">
        <v>7241</v>
      </c>
      <c r="V127" s="78"/>
      <c r="W127" s="78" t="s">
        <v>7242</v>
      </c>
      <c r="X127" s="77">
        <v>45477</v>
      </c>
    </row>
    <row r="128" spans="1:24" ht="165" hidden="1" x14ac:dyDescent="0.25">
      <c r="A128" s="78">
        <v>58123</v>
      </c>
      <c r="B128" s="148" t="s">
        <v>18</v>
      </c>
      <c r="C128" s="78" t="s">
        <v>125</v>
      </c>
      <c r="D128" s="78" t="s">
        <v>2889</v>
      </c>
      <c r="E128" s="112" t="s">
        <v>472</v>
      </c>
      <c r="F128" s="112" t="str">
        <f>VLOOKUP(E128,Lookup!$A$1:$B$68,2,FALSE)</f>
        <v>Emergency Flow / ED</v>
      </c>
      <c r="G128" s="78" t="s">
        <v>2741</v>
      </c>
      <c r="H128" s="78"/>
      <c r="I128" s="77">
        <v>45467</v>
      </c>
      <c r="J128" s="77">
        <v>45467</v>
      </c>
      <c r="K128" s="78"/>
      <c r="L128" s="78" t="s">
        <v>5299</v>
      </c>
      <c r="M128" s="78" t="s">
        <v>5298</v>
      </c>
      <c r="N128" s="78" t="s">
        <v>210</v>
      </c>
      <c r="O128" s="78" t="s">
        <v>2414</v>
      </c>
      <c r="P128" s="78" t="s">
        <v>4868</v>
      </c>
      <c r="Q128" s="81" t="s">
        <v>99</v>
      </c>
      <c r="R128" s="133" t="s">
        <v>99</v>
      </c>
      <c r="S128" s="136" t="s">
        <v>99</v>
      </c>
      <c r="T128" s="78" t="s">
        <v>5297</v>
      </c>
      <c r="U128" s="78" t="s">
        <v>5296</v>
      </c>
      <c r="V128" s="78"/>
      <c r="W128" s="78" t="s">
        <v>5296</v>
      </c>
      <c r="X128" s="77">
        <v>45485</v>
      </c>
    </row>
    <row r="129" spans="1:24" ht="405" x14ac:dyDescent="0.25">
      <c r="A129" s="78">
        <v>58260</v>
      </c>
      <c r="B129" s="148" t="s">
        <v>18</v>
      </c>
      <c r="C129" s="78" t="s">
        <v>125</v>
      </c>
      <c r="D129" s="78" t="s">
        <v>2721</v>
      </c>
      <c r="E129" s="112" t="s">
        <v>100</v>
      </c>
      <c r="F129" s="112" t="str">
        <f>VLOOKUP(E129,Lookup!$A$1:$B$68,2,FALSE)</f>
        <v>Specialist Surgery</v>
      </c>
      <c r="G129" s="78" t="s">
        <v>2733</v>
      </c>
      <c r="H129" s="78" t="s">
        <v>5221</v>
      </c>
      <c r="I129" s="77">
        <v>45469</v>
      </c>
      <c r="J129" s="77">
        <v>45467</v>
      </c>
      <c r="K129" s="78" t="s">
        <v>4762</v>
      </c>
      <c r="L129" s="78" t="s">
        <v>5220</v>
      </c>
      <c r="M129" s="78" t="s">
        <v>5219</v>
      </c>
      <c r="N129" s="78" t="s">
        <v>131</v>
      </c>
      <c r="O129" s="78" t="s">
        <v>132</v>
      </c>
      <c r="P129" s="78" t="s">
        <v>489</v>
      </c>
      <c r="Q129" s="81" t="s">
        <v>99</v>
      </c>
      <c r="R129" s="133" t="s">
        <v>99</v>
      </c>
      <c r="S129" s="136" t="s">
        <v>99</v>
      </c>
      <c r="T129" s="78" t="s">
        <v>7243</v>
      </c>
      <c r="U129" s="78" t="s">
        <v>7244</v>
      </c>
      <c r="V129" s="78"/>
      <c r="W129" s="78" t="s">
        <v>7245</v>
      </c>
      <c r="X129" s="77">
        <v>45482</v>
      </c>
    </row>
    <row r="130" spans="1:24" ht="210" hidden="1" x14ac:dyDescent="0.25">
      <c r="A130" s="78">
        <v>58418</v>
      </c>
      <c r="B130" s="148" t="s">
        <v>18</v>
      </c>
      <c r="C130" s="78" t="s">
        <v>125</v>
      </c>
      <c r="D130" s="78" t="s">
        <v>2737</v>
      </c>
      <c r="E130" s="112" t="s">
        <v>230</v>
      </c>
      <c r="F130" s="112" t="str">
        <f>VLOOKUP(E130,Lookup!$A$1:$B$68,2,FALSE)</f>
        <v>Medicine</v>
      </c>
      <c r="G130" s="78" t="s">
        <v>5085</v>
      </c>
      <c r="H130" s="78" t="s">
        <v>5084</v>
      </c>
      <c r="I130" s="77">
        <v>45471</v>
      </c>
      <c r="J130" s="77">
        <v>45467</v>
      </c>
      <c r="K130" s="78" t="s">
        <v>5083</v>
      </c>
      <c r="L130" s="78" t="s">
        <v>5082</v>
      </c>
      <c r="M130" s="78" t="s">
        <v>5081</v>
      </c>
      <c r="N130" s="78" t="s">
        <v>176</v>
      </c>
      <c r="O130" s="78" t="s">
        <v>177</v>
      </c>
      <c r="P130" s="78" t="s">
        <v>178</v>
      </c>
      <c r="Q130" s="81" t="s">
        <v>99</v>
      </c>
      <c r="R130" s="133" t="s">
        <v>99</v>
      </c>
      <c r="S130" s="134" t="s">
        <v>91</v>
      </c>
      <c r="T130" s="78" t="s">
        <v>7246</v>
      </c>
      <c r="U130" s="78" t="s">
        <v>7247</v>
      </c>
      <c r="V130" s="78"/>
      <c r="W130" s="78" t="s">
        <v>7248</v>
      </c>
      <c r="X130" s="77">
        <v>45484</v>
      </c>
    </row>
    <row r="131" spans="1:24" ht="300" hidden="1" x14ac:dyDescent="0.25">
      <c r="A131" s="78">
        <v>58133</v>
      </c>
      <c r="B131" s="148" t="s">
        <v>18</v>
      </c>
      <c r="C131" s="78" t="s">
        <v>86</v>
      </c>
      <c r="D131" s="78" t="s">
        <v>2709</v>
      </c>
      <c r="E131" s="112" t="s">
        <v>122</v>
      </c>
      <c r="F131" s="112" t="str">
        <f>VLOOKUP(E131,Lookup!$A$1:$B$68,2,FALSE)</f>
        <v>Integrated Surgery</v>
      </c>
      <c r="G131" s="78" t="s">
        <v>2713</v>
      </c>
      <c r="H131" s="78"/>
      <c r="I131" s="77">
        <v>45467</v>
      </c>
      <c r="J131" s="77">
        <v>45467</v>
      </c>
      <c r="K131" s="78"/>
      <c r="L131" s="78" t="s">
        <v>5292</v>
      </c>
      <c r="M131" s="78" t="s">
        <v>5291</v>
      </c>
      <c r="N131" s="78" t="s">
        <v>88</v>
      </c>
      <c r="O131" s="78" t="s">
        <v>603</v>
      </c>
      <c r="P131" s="78" t="s">
        <v>5861</v>
      </c>
      <c r="Q131" s="79" t="s">
        <v>91</v>
      </c>
      <c r="R131" s="80" t="s">
        <v>91</v>
      </c>
      <c r="S131" s="134" t="s">
        <v>91</v>
      </c>
      <c r="T131" s="78" t="s">
        <v>7249</v>
      </c>
      <c r="U131" s="78" t="s">
        <v>7250</v>
      </c>
      <c r="V131" s="78"/>
      <c r="W131" s="78" t="s">
        <v>7251</v>
      </c>
      <c r="X131" s="77">
        <v>45483</v>
      </c>
    </row>
    <row r="132" spans="1:24" ht="180" x14ac:dyDescent="0.25">
      <c r="A132" s="78">
        <v>58351</v>
      </c>
      <c r="B132" s="148" t="s">
        <v>18</v>
      </c>
      <c r="C132" s="78" t="s">
        <v>86</v>
      </c>
      <c r="D132" s="78" t="s">
        <v>2721</v>
      </c>
      <c r="E132" s="112" t="s">
        <v>100</v>
      </c>
      <c r="F132" s="112" t="str">
        <f>VLOOKUP(E132,Lookup!$A$1:$B$68,2,FALSE)</f>
        <v>Specialist Surgery</v>
      </c>
      <c r="G132" s="78" t="s">
        <v>2832</v>
      </c>
      <c r="H132" s="78"/>
      <c r="I132" s="77">
        <v>45470</v>
      </c>
      <c r="J132" s="77">
        <v>45468</v>
      </c>
      <c r="K132" s="78"/>
      <c r="L132" s="78" t="s">
        <v>7252</v>
      </c>
      <c r="M132" s="78" t="s">
        <v>5150</v>
      </c>
      <c r="N132" s="78" t="s">
        <v>107</v>
      </c>
      <c r="O132" s="78" t="s">
        <v>285</v>
      </c>
      <c r="P132" s="78" t="s">
        <v>286</v>
      </c>
      <c r="Q132" s="79" t="s">
        <v>91</v>
      </c>
      <c r="R132" s="80" t="s">
        <v>91</v>
      </c>
      <c r="S132" s="134" t="s">
        <v>91</v>
      </c>
      <c r="T132" s="78" t="s">
        <v>7253</v>
      </c>
      <c r="U132" s="78" t="s">
        <v>7254</v>
      </c>
      <c r="V132" s="78"/>
      <c r="W132" s="78" t="s">
        <v>325</v>
      </c>
      <c r="X132" s="77">
        <v>45482</v>
      </c>
    </row>
    <row r="133" spans="1:24" ht="409.5" hidden="1" x14ac:dyDescent="0.25">
      <c r="A133" s="78">
        <v>58736</v>
      </c>
      <c r="B133" s="148" t="s">
        <v>18</v>
      </c>
      <c r="C133" s="78" t="s">
        <v>86</v>
      </c>
      <c r="D133" s="78" t="s">
        <v>2709</v>
      </c>
      <c r="E133" s="112" t="s">
        <v>122</v>
      </c>
      <c r="F133" s="112" t="str">
        <f>VLOOKUP(E133,Lookup!$A$1:$B$68,2,FALSE)</f>
        <v>Integrated Surgery</v>
      </c>
      <c r="G133" s="78" t="s">
        <v>4844</v>
      </c>
      <c r="H133" s="78" t="s">
        <v>6720</v>
      </c>
      <c r="I133" s="77">
        <v>45476</v>
      </c>
      <c r="J133" s="77">
        <v>45468</v>
      </c>
      <c r="K133" s="78"/>
      <c r="L133" s="78" t="s">
        <v>6721</v>
      </c>
      <c r="M133" s="78" t="s">
        <v>6722</v>
      </c>
      <c r="N133" s="78" t="s">
        <v>107</v>
      </c>
      <c r="O133" s="78" t="s">
        <v>108</v>
      </c>
      <c r="P133" s="78" t="s">
        <v>170</v>
      </c>
      <c r="Q133" s="81" t="s">
        <v>99</v>
      </c>
      <c r="R133" s="133" t="s">
        <v>99</v>
      </c>
      <c r="S133" s="136" t="s">
        <v>99</v>
      </c>
      <c r="T133" s="78" t="s">
        <v>6723</v>
      </c>
      <c r="U133" s="78" t="s">
        <v>6724</v>
      </c>
      <c r="V133" s="78"/>
      <c r="W133" s="78" t="s">
        <v>6725</v>
      </c>
      <c r="X133" s="77">
        <v>45478</v>
      </c>
    </row>
    <row r="134" spans="1:24" ht="409.5" hidden="1" x14ac:dyDescent="0.25">
      <c r="A134" s="78">
        <v>58183</v>
      </c>
      <c r="B134" s="148" t="s">
        <v>18</v>
      </c>
      <c r="C134" s="78" t="s">
        <v>125</v>
      </c>
      <c r="D134" s="78" t="s">
        <v>2719</v>
      </c>
      <c r="E134" s="112" t="s">
        <v>831</v>
      </c>
      <c r="F134" s="112" t="str">
        <f>VLOOKUP(E134,Lookup!$A$1:$B$68,2,FALSE)</f>
        <v>Emergency Flow / ED</v>
      </c>
      <c r="G134" s="78" t="s">
        <v>2720</v>
      </c>
      <c r="H134" s="78" t="s">
        <v>3488</v>
      </c>
      <c r="I134" s="77">
        <v>45468</v>
      </c>
      <c r="J134" s="77">
        <v>45468</v>
      </c>
      <c r="K134" s="78" t="s">
        <v>5252</v>
      </c>
      <c r="L134" s="78" t="s">
        <v>5251</v>
      </c>
      <c r="M134" s="78" t="s">
        <v>5250</v>
      </c>
      <c r="N134" s="78" t="s">
        <v>900</v>
      </c>
      <c r="O134" s="78" t="s">
        <v>4007</v>
      </c>
      <c r="P134" s="78" t="s">
        <v>4008</v>
      </c>
      <c r="Q134" s="79" t="s">
        <v>91</v>
      </c>
      <c r="R134" s="80" t="s">
        <v>91</v>
      </c>
      <c r="S134" s="136" t="s">
        <v>99</v>
      </c>
      <c r="T134" s="78" t="s">
        <v>7255</v>
      </c>
      <c r="U134" s="78" t="s">
        <v>7256</v>
      </c>
      <c r="V134" s="78"/>
      <c r="W134" s="78" t="s">
        <v>7257</v>
      </c>
      <c r="X134" s="77">
        <v>45478</v>
      </c>
    </row>
    <row r="135" spans="1:24" ht="150" hidden="1" x14ac:dyDescent="0.25">
      <c r="A135" s="78">
        <v>58167</v>
      </c>
      <c r="B135" s="148" t="s">
        <v>18</v>
      </c>
      <c r="C135" s="78" t="s">
        <v>86</v>
      </c>
      <c r="D135" s="78" t="s">
        <v>2716</v>
      </c>
      <c r="E135" s="112" t="s">
        <v>87</v>
      </c>
      <c r="F135" s="112" t="str">
        <f>VLOOKUP(E135,Lookup!$A$1:$B$68,2,FALSE)</f>
        <v>Integrated Surgery</v>
      </c>
      <c r="G135" s="78" t="s">
        <v>2836</v>
      </c>
      <c r="H135" s="78" t="s">
        <v>5233</v>
      </c>
      <c r="I135" s="77">
        <v>45468</v>
      </c>
      <c r="J135" s="77">
        <v>45468</v>
      </c>
      <c r="K135" s="78"/>
      <c r="L135" s="78" t="s">
        <v>5232</v>
      </c>
      <c r="M135" s="78" t="s">
        <v>5231</v>
      </c>
      <c r="N135" s="78" t="s">
        <v>88</v>
      </c>
      <c r="O135" s="78" t="s">
        <v>90</v>
      </c>
      <c r="P135" s="78" t="s">
        <v>4936</v>
      </c>
      <c r="Q135" s="81" t="s">
        <v>99</v>
      </c>
      <c r="R135" s="133" t="s">
        <v>99</v>
      </c>
      <c r="S135" s="136" t="s">
        <v>99</v>
      </c>
      <c r="T135" s="78" t="s">
        <v>5230</v>
      </c>
      <c r="U135" s="78" t="s">
        <v>5229</v>
      </c>
      <c r="V135" s="78"/>
      <c r="W135" s="78" t="s">
        <v>481</v>
      </c>
      <c r="X135" s="77">
        <v>45477</v>
      </c>
    </row>
    <row r="136" spans="1:24" ht="270" hidden="1" x14ac:dyDescent="0.25">
      <c r="A136" s="78">
        <v>58217</v>
      </c>
      <c r="B136" s="148" t="s">
        <v>18</v>
      </c>
      <c r="C136" s="78" t="s">
        <v>86</v>
      </c>
      <c r="D136" s="78" t="s">
        <v>2716</v>
      </c>
      <c r="E136" s="112" t="s">
        <v>87</v>
      </c>
      <c r="F136" s="112" t="str">
        <f>VLOOKUP(E136,Lookup!$A$1:$B$68,2,FALSE)</f>
        <v>Integrated Surgery</v>
      </c>
      <c r="G136" s="78" t="s">
        <v>2991</v>
      </c>
      <c r="H136" s="78"/>
      <c r="I136" s="77">
        <v>45468</v>
      </c>
      <c r="J136" s="77">
        <v>45468</v>
      </c>
      <c r="K136" s="78"/>
      <c r="L136" s="78" t="s">
        <v>5257</v>
      </c>
      <c r="M136" s="78" t="s">
        <v>5256</v>
      </c>
      <c r="N136" s="78" t="s">
        <v>88</v>
      </c>
      <c r="O136" s="78" t="s">
        <v>158</v>
      </c>
      <c r="P136" s="78" t="s">
        <v>89</v>
      </c>
      <c r="Q136" s="79" t="s">
        <v>91</v>
      </c>
      <c r="R136" s="133" t="s">
        <v>99</v>
      </c>
      <c r="S136" s="136" t="s">
        <v>99</v>
      </c>
      <c r="T136" s="78" t="s">
        <v>5255</v>
      </c>
      <c r="U136" s="78" t="s">
        <v>5254</v>
      </c>
      <c r="V136" s="78"/>
      <c r="W136" s="78" t="s">
        <v>5253</v>
      </c>
      <c r="X136" s="77">
        <v>45485</v>
      </c>
    </row>
    <row r="137" spans="1:24" ht="409.5" hidden="1" x14ac:dyDescent="0.25">
      <c r="A137" s="78">
        <v>58311</v>
      </c>
      <c r="B137" s="148" t="s">
        <v>18</v>
      </c>
      <c r="C137" s="78" t="s">
        <v>86</v>
      </c>
      <c r="D137" s="78" t="s">
        <v>2723</v>
      </c>
      <c r="E137" s="112" t="s">
        <v>36</v>
      </c>
      <c r="F137" s="112" t="str">
        <f>VLOOKUP(E137,Lookup!$A$1:$B$68,2,FALSE)</f>
        <v>Emergency Flow / ED</v>
      </c>
      <c r="G137" s="78" t="s">
        <v>2724</v>
      </c>
      <c r="H137" s="78" t="s">
        <v>5181</v>
      </c>
      <c r="I137" s="77">
        <v>45469</v>
      </c>
      <c r="J137" s="77">
        <v>45469</v>
      </c>
      <c r="K137" s="78"/>
      <c r="L137" s="78" t="s">
        <v>7258</v>
      </c>
      <c r="M137" s="78" t="s">
        <v>5180</v>
      </c>
      <c r="N137" s="78" t="s">
        <v>135</v>
      </c>
      <c r="O137" s="78" t="s">
        <v>136</v>
      </c>
      <c r="P137" s="78" t="s">
        <v>439</v>
      </c>
      <c r="Q137" s="79" t="s">
        <v>91</v>
      </c>
      <c r="R137" s="80" t="s">
        <v>91</v>
      </c>
      <c r="S137" s="134" t="s">
        <v>91</v>
      </c>
      <c r="T137" s="78" t="s">
        <v>7259</v>
      </c>
      <c r="U137" s="78" t="s">
        <v>7260</v>
      </c>
      <c r="V137" s="78"/>
      <c r="W137" s="78" t="s">
        <v>7261</v>
      </c>
      <c r="X137" s="77">
        <v>45483</v>
      </c>
    </row>
    <row r="138" spans="1:24" ht="240" x14ac:dyDescent="0.25">
      <c r="A138" s="78">
        <v>58245</v>
      </c>
      <c r="B138" s="148" t="s">
        <v>18</v>
      </c>
      <c r="C138" s="78" t="s">
        <v>86</v>
      </c>
      <c r="D138" s="78" t="s">
        <v>2721</v>
      </c>
      <c r="E138" s="112" t="s">
        <v>100</v>
      </c>
      <c r="F138" s="112" t="str">
        <f>VLOOKUP(E138,Lookup!$A$1:$B$68,2,FALSE)</f>
        <v>Specialist Surgery</v>
      </c>
      <c r="G138" s="78" t="s">
        <v>2722</v>
      </c>
      <c r="H138" s="78"/>
      <c r="I138" s="77">
        <v>45469</v>
      </c>
      <c r="J138" s="77">
        <v>45469</v>
      </c>
      <c r="K138" s="78"/>
      <c r="L138" s="78" t="s">
        <v>5185</v>
      </c>
      <c r="M138" s="78" t="s">
        <v>7262</v>
      </c>
      <c r="N138" s="78" t="s">
        <v>88</v>
      </c>
      <c r="O138" s="78" t="s">
        <v>4909</v>
      </c>
      <c r="P138" s="78" t="s">
        <v>4927</v>
      </c>
      <c r="Q138" s="79" t="s">
        <v>91</v>
      </c>
      <c r="R138" s="133" t="s">
        <v>99</v>
      </c>
      <c r="S138" s="136" t="s">
        <v>99</v>
      </c>
      <c r="T138" s="78" t="s">
        <v>7263</v>
      </c>
      <c r="U138" s="78" t="s">
        <v>7264</v>
      </c>
      <c r="V138" s="78"/>
      <c r="W138" s="78" t="s">
        <v>7265</v>
      </c>
      <c r="X138" s="77">
        <v>45482</v>
      </c>
    </row>
    <row r="139" spans="1:24" ht="270" hidden="1" x14ac:dyDescent="0.25">
      <c r="A139" s="78">
        <v>58308</v>
      </c>
      <c r="B139" s="148" t="s">
        <v>18</v>
      </c>
      <c r="C139" s="78" t="s">
        <v>86</v>
      </c>
      <c r="D139" s="78" t="s">
        <v>2737</v>
      </c>
      <c r="E139" s="112" t="s">
        <v>230</v>
      </c>
      <c r="F139" s="112" t="str">
        <f>VLOOKUP(E139,Lookup!$A$1:$B$68,2,FALSE)</f>
        <v>Medicine</v>
      </c>
      <c r="G139" s="78" t="s">
        <v>2738</v>
      </c>
      <c r="H139" s="78"/>
      <c r="I139" s="77">
        <v>45469</v>
      </c>
      <c r="J139" s="77">
        <v>45469</v>
      </c>
      <c r="K139" s="78" t="s">
        <v>4786</v>
      </c>
      <c r="L139" s="78" t="s">
        <v>5187</v>
      </c>
      <c r="M139" s="78" t="s">
        <v>5186</v>
      </c>
      <c r="N139" s="78" t="s">
        <v>135</v>
      </c>
      <c r="O139" s="78" t="s">
        <v>136</v>
      </c>
      <c r="P139" s="78" t="s">
        <v>260</v>
      </c>
      <c r="Q139" s="79" t="s">
        <v>91</v>
      </c>
      <c r="R139" s="80" t="s">
        <v>91</v>
      </c>
      <c r="S139" s="136" t="s">
        <v>99</v>
      </c>
      <c r="T139" s="78" t="s">
        <v>7266</v>
      </c>
      <c r="U139" s="78" t="s">
        <v>7267</v>
      </c>
      <c r="V139" s="78"/>
      <c r="W139" s="78" t="s">
        <v>7114</v>
      </c>
      <c r="X139" s="77">
        <v>45485</v>
      </c>
    </row>
    <row r="140" spans="1:24" ht="255" hidden="1" x14ac:dyDescent="0.25">
      <c r="A140" s="78">
        <v>58247</v>
      </c>
      <c r="B140" s="148" t="s">
        <v>18</v>
      </c>
      <c r="C140" s="78" t="s">
        <v>86</v>
      </c>
      <c r="D140" s="78" t="s">
        <v>2718</v>
      </c>
      <c r="E140" s="112" t="s">
        <v>130</v>
      </c>
      <c r="F140" s="112" t="str">
        <f>VLOOKUP(E140,Lookup!$A$1:$B$68,2,FALSE)</f>
        <v>Medicine</v>
      </c>
      <c r="G140" s="78" t="s">
        <v>2744</v>
      </c>
      <c r="H140" s="78"/>
      <c r="I140" s="77">
        <v>45469</v>
      </c>
      <c r="J140" s="77">
        <v>45469</v>
      </c>
      <c r="K140" s="78"/>
      <c r="L140" s="78" t="s">
        <v>5175</v>
      </c>
      <c r="M140" s="78" t="s">
        <v>2316</v>
      </c>
      <c r="N140" s="78" t="s">
        <v>127</v>
      </c>
      <c r="O140" s="78" t="s">
        <v>145</v>
      </c>
      <c r="P140" s="78" t="s">
        <v>149</v>
      </c>
      <c r="Q140" s="79" t="s">
        <v>91</v>
      </c>
      <c r="R140" s="80" t="s">
        <v>91</v>
      </c>
      <c r="S140" s="136" t="s">
        <v>99</v>
      </c>
      <c r="T140" s="78" t="s">
        <v>7268</v>
      </c>
      <c r="U140" s="78" t="s">
        <v>7269</v>
      </c>
      <c r="V140" s="78"/>
      <c r="W140" s="78" t="s">
        <v>7270</v>
      </c>
      <c r="X140" s="77">
        <v>45487</v>
      </c>
    </row>
    <row r="141" spans="1:24" ht="105" hidden="1" x14ac:dyDescent="0.25">
      <c r="A141" s="78">
        <v>58298</v>
      </c>
      <c r="B141" s="148" t="s">
        <v>18</v>
      </c>
      <c r="C141" s="78" t="s">
        <v>86</v>
      </c>
      <c r="D141" s="78" t="s">
        <v>2894</v>
      </c>
      <c r="E141" s="112" t="s">
        <v>528</v>
      </c>
      <c r="F141" s="112" t="str">
        <f>VLOOKUP(E141,Lookup!$A$1:$B$68,2,FALSE)</f>
        <v>Integrated Surgery</v>
      </c>
      <c r="G141" s="78" t="s">
        <v>5169</v>
      </c>
      <c r="H141" s="78"/>
      <c r="I141" s="77">
        <v>45469</v>
      </c>
      <c r="J141" s="77">
        <v>45469</v>
      </c>
      <c r="K141" s="78"/>
      <c r="L141" s="78" t="s">
        <v>5168</v>
      </c>
      <c r="M141" s="78" t="s">
        <v>5167</v>
      </c>
      <c r="N141" s="78" t="s">
        <v>150</v>
      </c>
      <c r="O141" s="78" t="s">
        <v>151</v>
      </c>
      <c r="P141" s="78" t="s">
        <v>98</v>
      </c>
      <c r="Q141" s="82" t="s">
        <v>104</v>
      </c>
      <c r="R141" s="133" t="s">
        <v>99</v>
      </c>
      <c r="S141" s="136" t="s">
        <v>99</v>
      </c>
      <c r="T141" s="78" t="s">
        <v>7271</v>
      </c>
      <c r="U141" s="78" t="s">
        <v>7272</v>
      </c>
      <c r="V141" s="78"/>
      <c r="W141" s="78" t="s">
        <v>7273</v>
      </c>
      <c r="X141" s="77">
        <v>45478</v>
      </c>
    </row>
    <row r="142" spans="1:24" ht="165" hidden="1" x14ac:dyDescent="0.25">
      <c r="A142" s="78">
        <v>58322</v>
      </c>
      <c r="B142" s="148" t="s">
        <v>18</v>
      </c>
      <c r="C142" s="78" t="s">
        <v>86</v>
      </c>
      <c r="D142" s="78" t="s">
        <v>2709</v>
      </c>
      <c r="E142" s="112" t="s">
        <v>122</v>
      </c>
      <c r="F142" s="112" t="str">
        <f>VLOOKUP(E142,Lookup!$A$1:$B$68,2,FALSE)</f>
        <v>Integrated Surgery</v>
      </c>
      <c r="G142" s="78" t="s">
        <v>2736</v>
      </c>
      <c r="H142" s="78"/>
      <c r="I142" s="77">
        <v>45470</v>
      </c>
      <c r="J142" s="77">
        <v>45469</v>
      </c>
      <c r="K142" s="78"/>
      <c r="L142" s="78" t="s">
        <v>5146</v>
      </c>
      <c r="M142" s="78" t="s">
        <v>5145</v>
      </c>
      <c r="N142" s="78" t="s">
        <v>135</v>
      </c>
      <c r="O142" s="78" t="s">
        <v>337</v>
      </c>
      <c r="P142" s="78" t="s">
        <v>3980</v>
      </c>
      <c r="Q142" s="79" t="s">
        <v>91</v>
      </c>
      <c r="R142" s="80" t="s">
        <v>91</v>
      </c>
      <c r="S142" s="134" t="s">
        <v>91</v>
      </c>
      <c r="T142" s="78" t="s">
        <v>5144</v>
      </c>
      <c r="U142" s="78" t="s">
        <v>5143</v>
      </c>
      <c r="V142" s="78"/>
      <c r="W142" s="78" t="s">
        <v>289</v>
      </c>
      <c r="X142" s="77">
        <v>45478</v>
      </c>
    </row>
    <row r="143" spans="1:24" ht="225" hidden="1" x14ac:dyDescent="0.25">
      <c r="A143" s="78">
        <v>58321</v>
      </c>
      <c r="B143" s="148" t="s">
        <v>18</v>
      </c>
      <c r="C143" s="78" t="s">
        <v>86</v>
      </c>
      <c r="D143" s="78" t="s">
        <v>2749</v>
      </c>
      <c r="E143" s="112" t="s">
        <v>93</v>
      </c>
      <c r="F143" s="112" t="str">
        <f>VLOOKUP(E143,Lookup!$A$1:$B$68,2,FALSE)</f>
        <v>Medicine</v>
      </c>
      <c r="G143" s="78" t="s">
        <v>2744</v>
      </c>
      <c r="H143" s="78" t="s">
        <v>5096</v>
      </c>
      <c r="I143" s="77">
        <v>45470</v>
      </c>
      <c r="J143" s="77">
        <v>45470</v>
      </c>
      <c r="K143" s="78" t="s">
        <v>4788</v>
      </c>
      <c r="L143" s="78" t="s">
        <v>5095</v>
      </c>
      <c r="M143" s="78" t="s">
        <v>5094</v>
      </c>
      <c r="N143" s="78" t="s">
        <v>135</v>
      </c>
      <c r="O143" s="78" t="s">
        <v>136</v>
      </c>
      <c r="P143" s="78" t="s">
        <v>439</v>
      </c>
      <c r="Q143" s="79" t="s">
        <v>91</v>
      </c>
      <c r="R143" s="133" t="s">
        <v>99</v>
      </c>
      <c r="S143" s="136" t="s">
        <v>99</v>
      </c>
      <c r="T143" s="78" t="s">
        <v>7274</v>
      </c>
      <c r="U143" s="78" t="s">
        <v>7275</v>
      </c>
      <c r="V143" s="78"/>
      <c r="W143" s="78" t="s">
        <v>7276</v>
      </c>
      <c r="X143" s="77">
        <v>45487</v>
      </c>
    </row>
    <row r="144" spans="1:24" ht="120" hidden="1" x14ac:dyDescent="0.25">
      <c r="A144" s="78">
        <v>58378</v>
      </c>
      <c r="B144" s="148" t="s">
        <v>18</v>
      </c>
      <c r="C144" s="78" t="s">
        <v>86</v>
      </c>
      <c r="D144" s="78" t="s">
        <v>2709</v>
      </c>
      <c r="E144" s="112" t="s">
        <v>122</v>
      </c>
      <c r="F144" s="112" t="str">
        <f>VLOOKUP(E144,Lookup!$A$1:$B$68,2,FALSE)</f>
        <v>Integrated Surgery</v>
      </c>
      <c r="G144" s="78" t="s">
        <v>2745</v>
      </c>
      <c r="H144" s="78"/>
      <c r="I144" s="77">
        <v>45470</v>
      </c>
      <c r="J144" s="77">
        <v>45470</v>
      </c>
      <c r="K144" s="78"/>
      <c r="L144" s="78" t="s">
        <v>5101</v>
      </c>
      <c r="M144" s="78" t="s">
        <v>5100</v>
      </c>
      <c r="N144" s="78" t="s">
        <v>88</v>
      </c>
      <c r="O144" s="78" t="s">
        <v>229</v>
      </c>
      <c r="P144" s="78" t="s">
        <v>4927</v>
      </c>
      <c r="Q144" s="81" t="s">
        <v>99</v>
      </c>
      <c r="R144" s="133" t="s">
        <v>99</v>
      </c>
      <c r="S144" s="136" t="s">
        <v>99</v>
      </c>
      <c r="T144" s="78" t="s">
        <v>5099</v>
      </c>
      <c r="U144" s="78" t="s">
        <v>5098</v>
      </c>
      <c r="V144" s="78"/>
      <c r="W144" s="78" t="s">
        <v>5097</v>
      </c>
      <c r="X144" s="77">
        <v>45477</v>
      </c>
    </row>
    <row r="145" spans="1:24" ht="270" hidden="1" x14ac:dyDescent="0.25">
      <c r="A145" s="78">
        <v>58353</v>
      </c>
      <c r="B145" s="148" t="s">
        <v>18</v>
      </c>
      <c r="C145" s="78" t="s">
        <v>86</v>
      </c>
      <c r="D145" s="78" t="s">
        <v>2742</v>
      </c>
      <c r="E145" s="112" t="s">
        <v>569</v>
      </c>
      <c r="F145" s="112" t="str">
        <f>VLOOKUP(E145,Lookup!$A$1:$B$68,2,FALSE)</f>
        <v>Medicine</v>
      </c>
      <c r="G145" s="78" t="s">
        <v>2959</v>
      </c>
      <c r="H145" s="78" t="s">
        <v>3665</v>
      </c>
      <c r="I145" s="77">
        <v>45470</v>
      </c>
      <c r="J145" s="77">
        <v>45470</v>
      </c>
      <c r="K145" s="78" t="s">
        <v>4798</v>
      </c>
      <c r="L145" s="78" t="s">
        <v>5093</v>
      </c>
      <c r="M145" s="78" t="s">
        <v>481</v>
      </c>
      <c r="N145" s="78" t="s">
        <v>135</v>
      </c>
      <c r="O145" s="78" t="s">
        <v>136</v>
      </c>
      <c r="P145" s="78" t="s">
        <v>439</v>
      </c>
      <c r="Q145" s="79" t="s">
        <v>91</v>
      </c>
      <c r="R145" s="80" t="s">
        <v>91</v>
      </c>
      <c r="S145" s="136" t="s">
        <v>99</v>
      </c>
      <c r="T145" s="78" t="s">
        <v>7277</v>
      </c>
      <c r="U145" s="78" t="s">
        <v>7278</v>
      </c>
      <c r="V145" s="78"/>
      <c r="W145" s="78" t="s">
        <v>7279</v>
      </c>
      <c r="X145" s="77">
        <v>45478</v>
      </c>
    </row>
    <row r="146" spans="1:24" ht="255" hidden="1" x14ac:dyDescent="0.25">
      <c r="A146" s="78">
        <v>58320</v>
      </c>
      <c r="B146" s="148" t="s">
        <v>18</v>
      </c>
      <c r="C146" s="78" t="s">
        <v>86</v>
      </c>
      <c r="D146" s="78" t="s">
        <v>2709</v>
      </c>
      <c r="E146" s="112" t="s">
        <v>122</v>
      </c>
      <c r="F146" s="112" t="str">
        <f>VLOOKUP(E146,Lookup!$A$1:$B$68,2,FALSE)</f>
        <v>Integrated Surgery</v>
      </c>
      <c r="G146" s="78" t="s">
        <v>4855</v>
      </c>
      <c r="H146" s="78" t="s">
        <v>629</v>
      </c>
      <c r="I146" s="77">
        <v>45470</v>
      </c>
      <c r="J146" s="77">
        <v>45470</v>
      </c>
      <c r="K146" s="78" t="s">
        <v>5131</v>
      </c>
      <c r="L146" s="78" t="s">
        <v>5130</v>
      </c>
      <c r="M146" s="78" t="s">
        <v>5129</v>
      </c>
      <c r="N146" s="78" t="s">
        <v>135</v>
      </c>
      <c r="O146" s="78" t="s">
        <v>136</v>
      </c>
      <c r="P146" s="78" t="s">
        <v>141</v>
      </c>
      <c r="Q146" s="79" t="s">
        <v>91</v>
      </c>
      <c r="R146" s="80" t="s">
        <v>91</v>
      </c>
      <c r="S146" s="136" t="s">
        <v>99</v>
      </c>
      <c r="T146" s="78" t="s">
        <v>7280</v>
      </c>
      <c r="U146" s="78" t="s">
        <v>5128</v>
      </c>
      <c r="V146" s="78"/>
      <c r="W146" s="78" t="s">
        <v>2629</v>
      </c>
      <c r="X146" s="77">
        <v>45478</v>
      </c>
    </row>
    <row r="147" spans="1:24" ht="150" hidden="1" x14ac:dyDescent="0.25">
      <c r="A147" s="78">
        <v>58698</v>
      </c>
      <c r="B147" s="148" t="s">
        <v>18</v>
      </c>
      <c r="C147" s="78" t="s">
        <v>86</v>
      </c>
      <c r="D147" s="78" t="s">
        <v>2718</v>
      </c>
      <c r="E147" s="112" t="s">
        <v>130</v>
      </c>
      <c r="F147" s="112" t="str">
        <f>VLOOKUP(E147,Lookup!$A$1:$B$68,2,FALSE)</f>
        <v>Medicine</v>
      </c>
      <c r="G147" s="78" t="s">
        <v>2959</v>
      </c>
      <c r="H147" s="78"/>
      <c r="I147" s="77">
        <v>45476</v>
      </c>
      <c r="J147" s="77">
        <v>45470</v>
      </c>
      <c r="K147" s="78"/>
      <c r="L147" s="78" t="s">
        <v>6726</v>
      </c>
      <c r="M147" s="78" t="s">
        <v>6727</v>
      </c>
      <c r="N147" s="78" t="s">
        <v>176</v>
      </c>
      <c r="O147" s="78" t="s">
        <v>177</v>
      </c>
      <c r="P147" s="78" t="s">
        <v>386</v>
      </c>
      <c r="Q147" s="81" t="s">
        <v>99</v>
      </c>
      <c r="R147" s="133" t="s">
        <v>99</v>
      </c>
      <c r="S147" s="136" t="s">
        <v>99</v>
      </c>
      <c r="T147" s="78" t="s">
        <v>6728</v>
      </c>
      <c r="U147" s="78" t="s">
        <v>6729</v>
      </c>
      <c r="V147" s="78"/>
      <c r="W147" s="78" t="s">
        <v>6729</v>
      </c>
      <c r="X147" s="77">
        <v>45487</v>
      </c>
    </row>
    <row r="148" spans="1:24" ht="90" hidden="1" x14ac:dyDescent="0.25">
      <c r="A148" s="78">
        <v>58326</v>
      </c>
      <c r="B148" s="148" t="s">
        <v>18</v>
      </c>
      <c r="C148" s="78" t="s">
        <v>86</v>
      </c>
      <c r="D148" s="78" t="s">
        <v>2889</v>
      </c>
      <c r="E148" s="112" t="s">
        <v>472</v>
      </c>
      <c r="F148" s="112" t="str">
        <f>VLOOKUP(E148,Lookup!$A$1:$B$68,2,FALSE)</f>
        <v>Emergency Flow / ED</v>
      </c>
      <c r="G148" s="78" t="s">
        <v>2741</v>
      </c>
      <c r="H148" s="78"/>
      <c r="I148" s="77">
        <v>45470</v>
      </c>
      <c r="J148" s="77">
        <v>45470</v>
      </c>
      <c r="K148" s="78" t="s">
        <v>4788</v>
      </c>
      <c r="L148" s="78" t="s">
        <v>5127</v>
      </c>
      <c r="M148" s="78" t="s">
        <v>5126</v>
      </c>
      <c r="N148" s="78" t="s">
        <v>88</v>
      </c>
      <c r="O148" s="78" t="s">
        <v>4909</v>
      </c>
      <c r="P148" s="78" t="s">
        <v>4908</v>
      </c>
      <c r="Q148" s="79" t="s">
        <v>91</v>
      </c>
      <c r="R148" s="80" t="s">
        <v>91</v>
      </c>
      <c r="S148" s="134" t="s">
        <v>91</v>
      </c>
      <c r="T148" s="78" t="s">
        <v>5125</v>
      </c>
      <c r="U148" s="78" t="s">
        <v>5125</v>
      </c>
      <c r="V148" s="78"/>
      <c r="W148" s="78" t="s">
        <v>5124</v>
      </c>
      <c r="X148" s="77">
        <v>45485</v>
      </c>
    </row>
    <row r="149" spans="1:24" ht="180" hidden="1" x14ac:dyDescent="0.25">
      <c r="A149" s="78">
        <v>58703</v>
      </c>
      <c r="B149" s="148" t="s">
        <v>18</v>
      </c>
      <c r="C149" s="78" t="s">
        <v>86</v>
      </c>
      <c r="D149" s="78" t="s">
        <v>2718</v>
      </c>
      <c r="E149" s="112" t="s">
        <v>130</v>
      </c>
      <c r="F149" s="112" t="str">
        <f>VLOOKUP(E149,Lookup!$A$1:$B$68,2,FALSE)</f>
        <v>Medicine</v>
      </c>
      <c r="G149" s="78" t="s">
        <v>2733</v>
      </c>
      <c r="H149" s="78"/>
      <c r="I149" s="77">
        <v>45476</v>
      </c>
      <c r="J149" s="77">
        <v>45471</v>
      </c>
      <c r="K149" s="78"/>
      <c r="L149" s="78" t="s">
        <v>6730</v>
      </c>
      <c r="M149" s="78" t="s">
        <v>6731</v>
      </c>
      <c r="N149" s="78" t="s">
        <v>176</v>
      </c>
      <c r="O149" s="78" t="s">
        <v>177</v>
      </c>
      <c r="P149" s="78" t="s">
        <v>386</v>
      </c>
      <c r="Q149" s="81" t="s">
        <v>99</v>
      </c>
      <c r="R149" s="80" t="s">
        <v>91</v>
      </c>
      <c r="S149" s="134" t="s">
        <v>91</v>
      </c>
      <c r="T149" s="78" t="s">
        <v>6732</v>
      </c>
      <c r="U149" s="78" t="s">
        <v>6733</v>
      </c>
      <c r="V149" s="78"/>
      <c r="W149" s="78" t="s">
        <v>6734</v>
      </c>
      <c r="X149" s="77">
        <v>45482</v>
      </c>
    </row>
    <row r="150" spans="1:24" ht="285" x14ac:dyDescent="0.25">
      <c r="A150" s="78">
        <v>58435</v>
      </c>
      <c r="B150" s="148" t="s">
        <v>18</v>
      </c>
      <c r="C150" s="78" t="s">
        <v>86</v>
      </c>
      <c r="D150" s="78" t="s">
        <v>2714</v>
      </c>
      <c r="E150" s="112" t="s">
        <v>1426</v>
      </c>
      <c r="F150" s="112" t="str">
        <f>VLOOKUP(E150,Lookup!$A$1:$B$68,2,FALSE)</f>
        <v>Specialist Surgery</v>
      </c>
      <c r="G150" s="78" t="s">
        <v>2715</v>
      </c>
      <c r="H150" s="78" t="s">
        <v>5067</v>
      </c>
      <c r="I150" s="77">
        <v>45471</v>
      </c>
      <c r="J150" s="77">
        <v>45471</v>
      </c>
      <c r="K150" s="78" t="s">
        <v>4798</v>
      </c>
      <c r="L150" s="78" t="s">
        <v>5066</v>
      </c>
      <c r="M150" s="78" t="s">
        <v>5065</v>
      </c>
      <c r="N150" s="78" t="s">
        <v>139</v>
      </c>
      <c r="O150" s="78" t="s">
        <v>143</v>
      </c>
      <c r="P150" s="78" t="s">
        <v>302</v>
      </c>
      <c r="Q150" s="79" t="s">
        <v>91</v>
      </c>
      <c r="R150" s="80" t="s">
        <v>91</v>
      </c>
      <c r="S150" s="134" t="s">
        <v>91</v>
      </c>
      <c r="T150" s="78" t="s">
        <v>5064</v>
      </c>
      <c r="U150" s="78" t="s">
        <v>7281</v>
      </c>
      <c r="V150" s="78"/>
      <c r="W150" s="78" t="s">
        <v>7282</v>
      </c>
      <c r="X150" s="77">
        <v>45483</v>
      </c>
    </row>
    <row r="151" spans="1:24" ht="105" x14ac:dyDescent="0.25">
      <c r="A151" s="78">
        <v>58443</v>
      </c>
      <c r="B151" s="148" t="s">
        <v>18</v>
      </c>
      <c r="C151" s="78" t="s">
        <v>86</v>
      </c>
      <c r="D151" s="78" t="s">
        <v>2714</v>
      </c>
      <c r="E151" s="112" t="s">
        <v>1426</v>
      </c>
      <c r="F151" s="112" t="str">
        <f>VLOOKUP(E151,Lookup!$A$1:$B$68,2,FALSE)</f>
        <v>Specialist Surgery</v>
      </c>
      <c r="G151" s="78" t="s">
        <v>2715</v>
      </c>
      <c r="H151" s="78"/>
      <c r="I151" s="77">
        <v>45471</v>
      </c>
      <c r="J151" s="77">
        <v>45471</v>
      </c>
      <c r="K151" s="78"/>
      <c r="L151" s="78" t="s">
        <v>5054</v>
      </c>
      <c r="M151" s="78" t="s">
        <v>5053</v>
      </c>
      <c r="N151" s="78" t="s">
        <v>452</v>
      </c>
      <c r="O151" s="78" t="s">
        <v>453</v>
      </c>
      <c r="P151" s="78" t="s">
        <v>5052</v>
      </c>
      <c r="Q151" s="79" t="s">
        <v>91</v>
      </c>
      <c r="R151" s="80" t="s">
        <v>91</v>
      </c>
      <c r="S151" s="134" t="s">
        <v>91</v>
      </c>
      <c r="T151" s="78" t="s">
        <v>7283</v>
      </c>
      <c r="U151" s="78" t="s">
        <v>7284</v>
      </c>
      <c r="V151" s="78"/>
      <c r="W151" s="78" t="s">
        <v>1491</v>
      </c>
      <c r="X151" s="77">
        <v>45483</v>
      </c>
    </row>
    <row r="152" spans="1:24" ht="409.5" hidden="1" x14ac:dyDescent="0.25">
      <c r="A152" s="78">
        <v>58489</v>
      </c>
      <c r="B152" s="148" t="s">
        <v>18</v>
      </c>
      <c r="C152" s="78" t="s">
        <v>86</v>
      </c>
      <c r="D152" s="78" t="s">
        <v>2811</v>
      </c>
      <c r="E152" s="112" t="s">
        <v>204</v>
      </c>
      <c r="F152" s="112" t="str">
        <f>VLOOKUP(E152,Lookup!$A$1:$B$68,2,FALSE)</f>
        <v>Medicine</v>
      </c>
      <c r="G152" s="78" t="s">
        <v>2812</v>
      </c>
      <c r="H152" s="78" t="s">
        <v>5039</v>
      </c>
      <c r="I152" s="77">
        <v>45472</v>
      </c>
      <c r="J152" s="77">
        <v>45472</v>
      </c>
      <c r="K152" s="78" t="s">
        <v>4809</v>
      </c>
      <c r="L152" s="78" t="s">
        <v>5038</v>
      </c>
      <c r="M152" s="78" t="s">
        <v>5037</v>
      </c>
      <c r="N152" s="78" t="s">
        <v>115</v>
      </c>
      <c r="O152" s="78" t="s">
        <v>647</v>
      </c>
      <c r="P152" s="78" t="s">
        <v>4823</v>
      </c>
      <c r="Q152" s="81" t="s">
        <v>99</v>
      </c>
      <c r="R152" s="133" t="s">
        <v>99</v>
      </c>
      <c r="S152" s="134" t="s">
        <v>91</v>
      </c>
      <c r="T152" s="78" t="s">
        <v>7285</v>
      </c>
      <c r="U152" s="78" t="s">
        <v>7286</v>
      </c>
      <c r="V152" s="78"/>
      <c r="W152" s="78" t="s">
        <v>7287</v>
      </c>
      <c r="X152" s="77">
        <v>45488</v>
      </c>
    </row>
    <row r="153" spans="1:24" ht="165" hidden="1" x14ac:dyDescent="0.25">
      <c r="A153" s="78">
        <v>58467</v>
      </c>
      <c r="B153" s="148" t="s">
        <v>18</v>
      </c>
      <c r="C153" s="78" t="s">
        <v>86</v>
      </c>
      <c r="D153" s="78" t="s">
        <v>2706</v>
      </c>
      <c r="E153" s="112" t="s">
        <v>169</v>
      </c>
      <c r="F153" s="112" t="str">
        <f>VLOOKUP(E153,Lookup!$A$1:$B$68,2,FALSE)</f>
        <v>Integrated Surgery</v>
      </c>
      <c r="G153" s="78" t="s">
        <v>2735</v>
      </c>
      <c r="H153" s="78" t="s">
        <v>3621</v>
      </c>
      <c r="I153" s="77">
        <v>45472</v>
      </c>
      <c r="J153" s="77">
        <v>45472</v>
      </c>
      <c r="K153" s="78" t="s">
        <v>4874</v>
      </c>
      <c r="L153" s="78" t="s">
        <v>5034</v>
      </c>
      <c r="M153" s="78" t="s">
        <v>5033</v>
      </c>
      <c r="N153" s="78" t="s">
        <v>88</v>
      </c>
      <c r="O153" s="78" t="s">
        <v>229</v>
      </c>
      <c r="P153" s="78" t="s">
        <v>4927</v>
      </c>
      <c r="Q153" s="79" t="s">
        <v>91</v>
      </c>
      <c r="R153" s="80" t="s">
        <v>91</v>
      </c>
      <c r="S153" s="136" t="s">
        <v>99</v>
      </c>
      <c r="T153" s="78" t="s">
        <v>7288</v>
      </c>
      <c r="U153" s="78" t="s">
        <v>7289</v>
      </c>
      <c r="V153" s="78"/>
      <c r="W153" s="78" t="s">
        <v>7290</v>
      </c>
      <c r="X153" s="77">
        <v>45477</v>
      </c>
    </row>
    <row r="154" spans="1:24" ht="195" hidden="1" x14ac:dyDescent="0.25">
      <c r="A154" s="78">
        <v>58484</v>
      </c>
      <c r="B154" s="148" t="s">
        <v>18</v>
      </c>
      <c r="C154" s="78" t="s">
        <v>155</v>
      </c>
      <c r="D154" s="78" t="s">
        <v>2706</v>
      </c>
      <c r="E154" s="112" t="s">
        <v>169</v>
      </c>
      <c r="F154" s="112" t="str">
        <f>VLOOKUP(E154,Lookup!$A$1:$B$68,2,FALSE)</f>
        <v>Integrated Surgery</v>
      </c>
      <c r="G154" s="78" t="s">
        <v>2735</v>
      </c>
      <c r="H154" s="78" t="s">
        <v>5020</v>
      </c>
      <c r="I154" s="77">
        <v>45472</v>
      </c>
      <c r="J154" s="77">
        <v>45472</v>
      </c>
      <c r="K154" s="78" t="s">
        <v>4752</v>
      </c>
      <c r="L154" s="78" t="s">
        <v>5019</v>
      </c>
      <c r="M154" s="78" t="s">
        <v>5018</v>
      </c>
      <c r="N154" s="78" t="s">
        <v>135</v>
      </c>
      <c r="O154" s="78" t="s">
        <v>337</v>
      </c>
      <c r="P154" s="78" t="s">
        <v>338</v>
      </c>
      <c r="Q154" s="79" t="s">
        <v>91</v>
      </c>
      <c r="R154" s="80" t="s">
        <v>91</v>
      </c>
      <c r="S154" s="134" t="s">
        <v>91</v>
      </c>
      <c r="T154" s="78" t="s">
        <v>7291</v>
      </c>
      <c r="U154" s="78" t="s">
        <v>7292</v>
      </c>
      <c r="V154" s="78"/>
      <c r="W154" s="78" t="s">
        <v>7293</v>
      </c>
      <c r="X154" s="77">
        <v>45477</v>
      </c>
    </row>
    <row r="155" spans="1:24" ht="270" hidden="1" x14ac:dyDescent="0.25">
      <c r="A155" s="78">
        <v>58485</v>
      </c>
      <c r="B155" s="148" t="s">
        <v>18</v>
      </c>
      <c r="C155" s="78" t="s">
        <v>86</v>
      </c>
      <c r="D155" s="78" t="s">
        <v>2706</v>
      </c>
      <c r="E155" s="112" t="s">
        <v>169</v>
      </c>
      <c r="F155" s="112" t="str">
        <f>VLOOKUP(E155,Lookup!$A$1:$B$68,2,FALSE)</f>
        <v>Integrated Surgery</v>
      </c>
      <c r="G155" s="78" t="s">
        <v>2735</v>
      </c>
      <c r="H155" s="78" t="s">
        <v>5023</v>
      </c>
      <c r="I155" s="77">
        <v>45472</v>
      </c>
      <c r="J155" s="77">
        <v>45472</v>
      </c>
      <c r="K155" s="78" t="s">
        <v>4891</v>
      </c>
      <c r="L155" s="78" t="s">
        <v>5022</v>
      </c>
      <c r="M155" s="78" t="s">
        <v>5021</v>
      </c>
      <c r="N155" s="78" t="s">
        <v>135</v>
      </c>
      <c r="O155" s="78" t="s">
        <v>136</v>
      </c>
      <c r="P155" s="78" t="s">
        <v>339</v>
      </c>
      <c r="Q155" s="79" t="s">
        <v>91</v>
      </c>
      <c r="R155" s="80" t="s">
        <v>91</v>
      </c>
      <c r="S155" s="134" t="s">
        <v>91</v>
      </c>
      <c r="T155" s="78" t="s">
        <v>7294</v>
      </c>
      <c r="U155" s="78" t="s">
        <v>7295</v>
      </c>
      <c r="V155" s="78"/>
      <c r="W155" s="78" t="s">
        <v>7296</v>
      </c>
      <c r="X155" s="77">
        <v>45482</v>
      </c>
    </row>
    <row r="156" spans="1:24" ht="225" hidden="1" x14ac:dyDescent="0.25">
      <c r="A156" s="78">
        <v>58542</v>
      </c>
      <c r="B156" s="148" t="s">
        <v>18</v>
      </c>
      <c r="C156" s="78" t="s">
        <v>86</v>
      </c>
      <c r="D156" s="78" t="s">
        <v>2706</v>
      </c>
      <c r="E156" s="112" t="s">
        <v>169</v>
      </c>
      <c r="F156" s="112" t="str">
        <f>VLOOKUP(E156,Lookup!$A$1:$B$68,2,FALSE)</f>
        <v>Integrated Surgery</v>
      </c>
      <c r="G156" s="78" t="s">
        <v>2735</v>
      </c>
      <c r="H156" s="78"/>
      <c r="I156" s="77">
        <v>45474</v>
      </c>
      <c r="J156" s="77">
        <v>45473</v>
      </c>
      <c r="K156" s="78"/>
      <c r="L156" s="78" t="s">
        <v>4972</v>
      </c>
      <c r="M156" s="78" t="s">
        <v>4971</v>
      </c>
      <c r="N156" s="78" t="s">
        <v>153</v>
      </c>
      <c r="O156" s="78" t="s">
        <v>154</v>
      </c>
      <c r="P156" s="78" t="s">
        <v>249</v>
      </c>
      <c r="Q156" s="79" t="s">
        <v>91</v>
      </c>
      <c r="R156" s="80" t="s">
        <v>91</v>
      </c>
      <c r="S156" s="134" t="s">
        <v>91</v>
      </c>
      <c r="T156" s="78" t="s">
        <v>7297</v>
      </c>
      <c r="U156" s="78" t="s">
        <v>7298</v>
      </c>
      <c r="V156" s="78"/>
      <c r="W156" s="78" t="s">
        <v>7299</v>
      </c>
      <c r="X156" s="77">
        <v>45487</v>
      </c>
    </row>
    <row r="157" spans="1:24" ht="210" hidden="1" x14ac:dyDescent="0.25">
      <c r="A157" s="78">
        <v>58566</v>
      </c>
      <c r="B157" s="148" t="s">
        <v>18</v>
      </c>
      <c r="C157" s="78" t="s">
        <v>86</v>
      </c>
      <c r="D157" s="78" t="s">
        <v>2842</v>
      </c>
      <c r="E157" s="112" t="s">
        <v>114</v>
      </c>
      <c r="F157" s="112" t="str">
        <f>VLOOKUP(E157,Lookup!$A$1:$B$68,2,FALSE)</f>
        <v>Integrated Surgery</v>
      </c>
      <c r="G157" s="78" t="s">
        <v>3328</v>
      </c>
      <c r="H157" s="78"/>
      <c r="I157" s="77">
        <v>45474</v>
      </c>
      <c r="J157" s="77">
        <v>45473</v>
      </c>
      <c r="K157" s="78" t="s">
        <v>4845</v>
      </c>
      <c r="L157" s="78" t="s">
        <v>4962</v>
      </c>
      <c r="M157" s="78" t="s">
        <v>4961</v>
      </c>
      <c r="N157" s="78" t="s">
        <v>4942</v>
      </c>
      <c r="O157" s="78" t="s">
        <v>354</v>
      </c>
      <c r="P157" s="78" t="s">
        <v>355</v>
      </c>
      <c r="Q157" s="81" t="s">
        <v>99</v>
      </c>
      <c r="R157" s="133" t="s">
        <v>99</v>
      </c>
      <c r="S157" s="136" t="s">
        <v>99</v>
      </c>
      <c r="T157" s="78" t="s">
        <v>7300</v>
      </c>
      <c r="U157" s="78" t="s">
        <v>7301</v>
      </c>
      <c r="V157" s="78"/>
      <c r="W157" s="78" t="s">
        <v>7302</v>
      </c>
      <c r="X157" s="77">
        <v>45477</v>
      </c>
    </row>
    <row r="158" spans="1:24" ht="285" hidden="1" x14ac:dyDescent="0.25">
      <c r="A158" s="78">
        <v>58618</v>
      </c>
      <c r="B158" s="148" t="s">
        <v>18</v>
      </c>
      <c r="C158" s="78" t="s">
        <v>86</v>
      </c>
      <c r="D158" s="78" t="s">
        <v>2737</v>
      </c>
      <c r="E158" s="112" t="s">
        <v>230</v>
      </c>
      <c r="F158" s="112" t="str">
        <f>VLOOKUP(E158,Lookup!$A$1:$B$68,2,FALSE)</f>
        <v>Medicine</v>
      </c>
      <c r="G158" s="78" t="s">
        <v>2738</v>
      </c>
      <c r="H158" s="78" t="s">
        <v>4920</v>
      </c>
      <c r="I158" s="77">
        <v>45475</v>
      </c>
      <c r="J158" s="77">
        <v>45474</v>
      </c>
      <c r="K158" s="78" t="s">
        <v>4919</v>
      </c>
      <c r="L158" s="78" t="s">
        <v>4918</v>
      </c>
      <c r="M158" s="78" t="s">
        <v>4917</v>
      </c>
      <c r="N158" s="78" t="s">
        <v>135</v>
      </c>
      <c r="O158" s="78" t="s">
        <v>136</v>
      </c>
      <c r="P158" s="78" t="s">
        <v>141</v>
      </c>
      <c r="Q158" s="79" t="s">
        <v>91</v>
      </c>
      <c r="R158" s="80" t="s">
        <v>91</v>
      </c>
      <c r="S158" s="134" t="s">
        <v>91</v>
      </c>
      <c r="T158" s="78" t="s">
        <v>7303</v>
      </c>
      <c r="U158" s="78" t="s">
        <v>7304</v>
      </c>
      <c r="V158" s="78"/>
      <c r="W158" s="78" t="s">
        <v>7305</v>
      </c>
      <c r="X158" s="77">
        <v>45487</v>
      </c>
    </row>
    <row r="159" spans="1:24" ht="409.5" x14ac:dyDescent="0.25">
      <c r="A159" s="78">
        <v>58558</v>
      </c>
      <c r="B159" s="148" t="s">
        <v>18</v>
      </c>
      <c r="C159" s="78" t="s">
        <v>86</v>
      </c>
      <c r="D159" s="78" t="s">
        <v>2721</v>
      </c>
      <c r="E159" s="112" t="s">
        <v>100</v>
      </c>
      <c r="F159" s="112" t="str">
        <f>VLOOKUP(E159,Lookup!$A$1:$B$68,2,FALSE)</f>
        <v>Specialist Surgery</v>
      </c>
      <c r="G159" s="78" t="s">
        <v>2728</v>
      </c>
      <c r="H159" s="78"/>
      <c r="I159" s="77">
        <v>45474</v>
      </c>
      <c r="J159" s="77">
        <v>45474</v>
      </c>
      <c r="K159" s="78" t="s">
        <v>4954</v>
      </c>
      <c r="L159" s="78" t="s">
        <v>4953</v>
      </c>
      <c r="M159" s="78" t="s">
        <v>4952</v>
      </c>
      <c r="N159" s="78" t="s">
        <v>88</v>
      </c>
      <c r="O159" s="78" t="s">
        <v>4909</v>
      </c>
      <c r="P159" s="78" t="s">
        <v>4908</v>
      </c>
      <c r="Q159" s="79" t="s">
        <v>91</v>
      </c>
      <c r="R159" s="80" t="s">
        <v>91</v>
      </c>
      <c r="S159" s="136" t="s">
        <v>99</v>
      </c>
      <c r="T159" s="78" t="s">
        <v>7306</v>
      </c>
      <c r="U159" s="78" t="s">
        <v>7307</v>
      </c>
      <c r="V159" s="78"/>
      <c r="W159" s="78" t="s">
        <v>325</v>
      </c>
      <c r="X159" s="77">
        <v>45482</v>
      </c>
    </row>
    <row r="160" spans="1:24" ht="345" hidden="1" x14ac:dyDescent="0.25">
      <c r="A160" s="78">
        <v>58602</v>
      </c>
      <c r="B160" s="148" t="s">
        <v>18</v>
      </c>
      <c r="C160" s="78" t="s">
        <v>86</v>
      </c>
      <c r="D160" s="78" t="s">
        <v>2706</v>
      </c>
      <c r="E160" s="112" t="s">
        <v>169</v>
      </c>
      <c r="F160" s="112" t="str">
        <f>VLOOKUP(E160,Lookup!$A$1:$B$68,2,FALSE)</f>
        <v>Integrated Surgery</v>
      </c>
      <c r="G160" s="78" t="s">
        <v>3328</v>
      </c>
      <c r="H160" s="78" t="s">
        <v>629</v>
      </c>
      <c r="I160" s="77">
        <v>45474</v>
      </c>
      <c r="J160" s="77">
        <v>45474</v>
      </c>
      <c r="K160" s="78" t="s">
        <v>4759</v>
      </c>
      <c r="L160" s="78" t="s">
        <v>4926</v>
      </c>
      <c r="M160" s="78" t="s">
        <v>4925</v>
      </c>
      <c r="N160" s="78" t="s">
        <v>135</v>
      </c>
      <c r="O160" s="78" t="s">
        <v>136</v>
      </c>
      <c r="P160" s="78" t="s">
        <v>339</v>
      </c>
      <c r="Q160" s="81" t="s">
        <v>99</v>
      </c>
      <c r="R160" s="133" t="s">
        <v>99</v>
      </c>
      <c r="S160" s="136" t="s">
        <v>99</v>
      </c>
      <c r="T160" s="78" t="s">
        <v>7308</v>
      </c>
      <c r="U160" s="78" t="s">
        <v>7308</v>
      </c>
      <c r="V160" s="78"/>
      <c r="W160" s="78" t="s">
        <v>7309</v>
      </c>
      <c r="X160" s="77">
        <v>45482</v>
      </c>
    </row>
    <row r="161" spans="1:24" ht="210" hidden="1" x14ac:dyDescent="0.25">
      <c r="A161" s="78">
        <v>58605</v>
      </c>
      <c r="B161" s="148" t="s">
        <v>18</v>
      </c>
      <c r="C161" s="78" t="s">
        <v>86</v>
      </c>
      <c r="D161" s="78" t="s">
        <v>2740</v>
      </c>
      <c r="E161" s="112" t="s">
        <v>191</v>
      </c>
      <c r="F161" s="112" t="str">
        <f>VLOOKUP(E161,Lookup!$A$1:$B$68,2,FALSE)</f>
        <v>Medicine</v>
      </c>
      <c r="G161" s="78" t="s">
        <v>2741</v>
      </c>
      <c r="H161" s="78" t="s">
        <v>4930</v>
      </c>
      <c r="I161" s="77">
        <v>45474</v>
      </c>
      <c r="J161" s="77">
        <v>45474</v>
      </c>
      <c r="K161" s="78" t="s">
        <v>4828</v>
      </c>
      <c r="L161" s="78" t="s">
        <v>4929</v>
      </c>
      <c r="M161" s="78" t="s">
        <v>4928</v>
      </c>
      <c r="N161" s="78" t="s">
        <v>88</v>
      </c>
      <c r="O161" s="78" t="s">
        <v>4909</v>
      </c>
      <c r="P161" s="78" t="s">
        <v>4927</v>
      </c>
      <c r="Q161" s="79" t="s">
        <v>91</v>
      </c>
      <c r="R161" s="80" t="s">
        <v>91</v>
      </c>
      <c r="S161" s="134" t="s">
        <v>91</v>
      </c>
      <c r="T161" s="78" t="s">
        <v>7310</v>
      </c>
      <c r="U161" s="78" t="s">
        <v>7310</v>
      </c>
      <c r="V161" s="78"/>
      <c r="W161" s="78" t="s">
        <v>7310</v>
      </c>
      <c r="X161" s="77">
        <v>45477</v>
      </c>
    </row>
    <row r="162" spans="1:24" ht="409.5" hidden="1" x14ac:dyDescent="0.25">
      <c r="A162" s="78">
        <v>58607</v>
      </c>
      <c r="B162" s="148" t="s">
        <v>18</v>
      </c>
      <c r="C162" s="78" t="s">
        <v>155</v>
      </c>
      <c r="D162" s="78" t="s">
        <v>2811</v>
      </c>
      <c r="E162" s="112" t="s">
        <v>204</v>
      </c>
      <c r="F162" s="112" t="str">
        <f>VLOOKUP(E162,Lookup!$A$1:$B$68,2,FALSE)</f>
        <v>Medicine</v>
      </c>
      <c r="G162" s="78" t="s">
        <v>2812</v>
      </c>
      <c r="H162" s="78"/>
      <c r="I162" s="77">
        <v>45474</v>
      </c>
      <c r="J162" s="77">
        <v>45474</v>
      </c>
      <c r="K162" s="78"/>
      <c r="L162" s="78" t="s">
        <v>4943</v>
      </c>
      <c r="M162" s="78" t="s">
        <v>7311</v>
      </c>
      <c r="N162" s="78" t="s">
        <v>4942</v>
      </c>
      <c r="O162" s="78" t="s">
        <v>360</v>
      </c>
      <c r="P162" s="78" t="s">
        <v>361</v>
      </c>
      <c r="Q162" s="82" t="s">
        <v>104</v>
      </c>
      <c r="R162" s="133" t="s">
        <v>99</v>
      </c>
      <c r="S162" s="136" t="s">
        <v>99</v>
      </c>
      <c r="T162" s="78" t="s">
        <v>3095</v>
      </c>
      <c r="U162" s="78" t="s">
        <v>7312</v>
      </c>
      <c r="V162" s="78"/>
      <c r="W162" s="78" t="s">
        <v>7313</v>
      </c>
      <c r="X162" s="77">
        <v>45476</v>
      </c>
    </row>
    <row r="163" spans="1:24" ht="105" hidden="1" x14ac:dyDescent="0.25">
      <c r="A163" s="78">
        <v>58610</v>
      </c>
      <c r="B163" s="148" t="s">
        <v>18</v>
      </c>
      <c r="C163" s="78" t="s">
        <v>86</v>
      </c>
      <c r="D163" s="78" t="s">
        <v>2740</v>
      </c>
      <c r="E163" s="112" t="s">
        <v>191</v>
      </c>
      <c r="F163" s="112" t="str">
        <f>VLOOKUP(E163,Lookup!$A$1:$B$68,2,FALSE)</f>
        <v>Medicine</v>
      </c>
      <c r="G163" s="78" t="s">
        <v>2741</v>
      </c>
      <c r="H163" s="78" t="s">
        <v>4912</v>
      </c>
      <c r="I163" s="77">
        <v>45475</v>
      </c>
      <c r="J163" s="77">
        <v>45474</v>
      </c>
      <c r="K163" s="78" t="s">
        <v>4854</v>
      </c>
      <c r="L163" s="78" t="s">
        <v>4911</v>
      </c>
      <c r="M163" s="78" t="s">
        <v>4910</v>
      </c>
      <c r="N163" s="78" t="s">
        <v>88</v>
      </c>
      <c r="O163" s="78" t="s">
        <v>4909</v>
      </c>
      <c r="P163" s="78" t="s">
        <v>4908</v>
      </c>
      <c r="Q163" s="79" t="s">
        <v>91</v>
      </c>
      <c r="R163" s="80" t="s">
        <v>91</v>
      </c>
      <c r="S163" s="134" t="s">
        <v>91</v>
      </c>
      <c r="T163" s="78" t="s">
        <v>7090</v>
      </c>
      <c r="U163" s="78" t="s">
        <v>7090</v>
      </c>
      <c r="V163" s="78"/>
      <c r="W163" s="78" t="s">
        <v>7090</v>
      </c>
      <c r="X163" s="77">
        <v>45487</v>
      </c>
    </row>
    <row r="164" spans="1:24" ht="300" hidden="1" x14ac:dyDescent="0.25">
      <c r="A164" s="78">
        <v>58611</v>
      </c>
      <c r="B164" s="148" t="s">
        <v>18</v>
      </c>
      <c r="C164" s="78" t="s">
        <v>86</v>
      </c>
      <c r="D164" s="78" t="s">
        <v>2740</v>
      </c>
      <c r="E164" s="112" t="s">
        <v>191</v>
      </c>
      <c r="F164" s="112" t="str">
        <f>VLOOKUP(E164,Lookup!$A$1:$B$68,2,FALSE)</f>
        <v>Medicine</v>
      </c>
      <c r="G164" s="78" t="s">
        <v>2741</v>
      </c>
      <c r="H164" s="78" t="s">
        <v>4916</v>
      </c>
      <c r="I164" s="77">
        <v>45475</v>
      </c>
      <c r="J164" s="77">
        <v>45474</v>
      </c>
      <c r="K164" s="78" t="s">
        <v>4779</v>
      </c>
      <c r="L164" s="78" t="s">
        <v>4915</v>
      </c>
      <c r="M164" s="78" t="s">
        <v>4914</v>
      </c>
      <c r="N164" s="78" t="s">
        <v>88</v>
      </c>
      <c r="O164" s="78" t="s">
        <v>4909</v>
      </c>
      <c r="P164" s="78" t="s">
        <v>4908</v>
      </c>
      <c r="Q164" s="79" t="s">
        <v>91</v>
      </c>
      <c r="R164" s="80" t="s">
        <v>91</v>
      </c>
      <c r="S164" s="136" t="s">
        <v>99</v>
      </c>
      <c r="T164" s="78" t="s">
        <v>7314</v>
      </c>
      <c r="U164" s="78" t="s">
        <v>7315</v>
      </c>
      <c r="V164" s="78"/>
      <c r="W164" s="78" t="s">
        <v>7316</v>
      </c>
      <c r="X164" s="77">
        <v>45478</v>
      </c>
    </row>
    <row r="165" spans="1:24" ht="409.5" hidden="1" x14ac:dyDescent="0.25">
      <c r="A165" s="78">
        <v>58754</v>
      </c>
      <c r="B165" s="148" t="s">
        <v>18</v>
      </c>
      <c r="C165" s="78" t="s">
        <v>86</v>
      </c>
      <c r="D165" s="78" t="s">
        <v>2716</v>
      </c>
      <c r="E165" s="112" t="s">
        <v>87</v>
      </c>
      <c r="F165" s="112" t="str">
        <f>VLOOKUP(E165,Lookup!$A$1:$B$68,2,FALSE)</f>
        <v>Integrated Surgery</v>
      </c>
      <c r="G165" s="78" t="s">
        <v>2836</v>
      </c>
      <c r="H165" s="78"/>
      <c r="I165" s="77">
        <v>45476</v>
      </c>
      <c r="J165" s="77">
        <v>45475</v>
      </c>
      <c r="K165" s="78"/>
      <c r="L165" s="78" t="s">
        <v>6744</v>
      </c>
      <c r="M165" s="78" t="s">
        <v>6745</v>
      </c>
      <c r="N165" s="78" t="s">
        <v>452</v>
      </c>
      <c r="O165" s="78" t="s">
        <v>1542</v>
      </c>
      <c r="P165" s="78" t="s">
        <v>1538</v>
      </c>
      <c r="Q165" s="79" t="s">
        <v>91</v>
      </c>
      <c r="R165" s="80" t="s">
        <v>91</v>
      </c>
      <c r="S165" s="134" t="s">
        <v>91</v>
      </c>
      <c r="T165" s="78" t="s">
        <v>6746</v>
      </c>
      <c r="U165" s="78" t="s">
        <v>6747</v>
      </c>
      <c r="V165" s="78"/>
      <c r="W165" s="78" t="s">
        <v>6748</v>
      </c>
      <c r="X165" s="77">
        <v>45477</v>
      </c>
    </row>
    <row r="166" spans="1:24" ht="90" x14ac:dyDescent="0.25">
      <c r="A166" s="78">
        <v>58740</v>
      </c>
      <c r="B166" s="148" t="s">
        <v>18</v>
      </c>
      <c r="C166" s="78" t="s">
        <v>86</v>
      </c>
      <c r="D166" s="78" t="s">
        <v>2721</v>
      </c>
      <c r="E166" s="112" t="s">
        <v>100</v>
      </c>
      <c r="F166" s="112" t="str">
        <f>VLOOKUP(E166,Lookup!$A$1:$B$68,2,FALSE)</f>
        <v>Specialist Surgery</v>
      </c>
      <c r="G166" s="78" t="s">
        <v>2733</v>
      </c>
      <c r="H166" s="78"/>
      <c r="I166" s="77">
        <v>45476</v>
      </c>
      <c r="J166" s="77">
        <v>45475</v>
      </c>
      <c r="K166" s="78" t="s">
        <v>4755</v>
      </c>
      <c r="L166" s="78" t="s">
        <v>6753</v>
      </c>
      <c r="M166" s="78" t="s">
        <v>6754</v>
      </c>
      <c r="N166" s="78" t="s">
        <v>135</v>
      </c>
      <c r="O166" s="78" t="s">
        <v>205</v>
      </c>
      <c r="P166" s="78" t="s">
        <v>206</v>
      </c>
      <c r="Q166" s="79" t="s">
        <v>91</v>
      </c>
      <c r="R166" s="80" t="s">
        <v>91</v>
      </c>
      <c r="S166" s="134" t="s">
        <v>91</v>
      </c>
      <c r="T166" s="78" t="s">
        <v>6755</v>
      </c>
      <c r="U166" s="78" t="s">
        <v>6756</v>
      </c>
      <c r="V166" s="78"/>
      <c r="W166" s="78" t="s">
        <v>6757</v>
      </c>
      <c r="X166" s="77">
        <v>45482</v>
      </c>
    </row>
    <row r="167" spans="1:24" ht="120" hidden="1" x14ac:dyDescent="0.25">
      <c r="A167" s="78">
        <v>58688</v>
      </c>
      <c r="B167" s="148" t="s">
        <v>18</v>
      </c>
      <c r="C167" s="78" t="s">
        <v>86</v>
      </c>
      <c r="D167" s="78" t="s">
        <v>2746</v>
      </c>
      <c r="E167" s="112" t="s">
        <v>110</v>
      </c>
      <c r="F167" s="112" t="str">
        <f>VLOOKUP(E167,Lookup!$A$1:$B$68,2,FALSE)</f>
        <v>Medicine</v>
      </c>
      <c r="G167" s="78" t="s">
        <v>2707</v>
      </c>
      <c r="H167" s="78" t="s">
        <v>6743</v>
      </c>
      <c r="I167" s="77">
        <v>45476</v>
      </c>
      <c r="J167" s="77">
        <v>45475</v>
      </c>
      <c r="K167" s="78" t="s">
        <v>4822</v>
      </c>
      <c r="L167" s="78" t="s">
        <v>6749</v>
      </c>
      <c r="M167" s="78" t="s">
        <v>6750</v>
      </c>
      <c r="N167" s="78" t="s">
        <v>135</v>
      </c>
      <c r="O167" s="78" t="s">
        <v>205</v>
      </c>
      <c r="P167" s="78" t="s">
        <v>206</v>
      </c>
      <c r="Q167" s="81" t="s">
        <v>99</v>
      </c>
      <c r="R167" s="133" t="s">
        <v>99</v>
      </c>
      <c r="S167" s="136" t="s">
        <v>99</v>
      </c>
      <c r="T167" s="78" t="s">
        <v>6751</v>
      </c>
      <c r="U167" s="78" t="s">
        <v>6751</v>
      </c>
      <c r="V167" s="78"/>
      <c r="W167" s="78" t="s">
        <v>6752</v>
      </c>
      <c r="X167" s="77">
        <v>45477</v>
      </c>
    </row>
    <row r="168" spans="1:24" ht="330" hidden="1" x14ac:dyDescent="0.25">
      <c r="A168" s="78">
        <v>58668</v>
      </c>
      <c r="B168" s="148" t="s">
        <v>18</v>
      </c>
      <c r="C168" s="78" t="s">
        <v>86</v>
      </c>
      <c r="D168" s="78" t="s">
        <v>2749</v>
      </c>
      <c r="E168" s="112" t="s">
        <v>93</v>
      </c>
      <c r="F168" s="112" t="str">
        <f>VLOOKUP(E168,Lookup!$A$1:$B$68,2,FALSE)</f>
        <v>Medicine</v>
      </c>
      <c r="G168" s="78" t="s">
        <v>2744</v>
      </c>
      <c r="H168" s="78"/>
      <c r="I168" s="77">
        <v>45475</v>
      </c>
      <c r="J168" s="77">
        <v>45475</v>
      </c>
      <c r="K168" s="78" t="s">
        <v>4869</v>
      </c>
      <c r="L168" s="78" t="s">
        <v>7317</v>
      </c>
      <c r="M168" s="78" t="s">
        <v>7318</v>
      </c>
      <c r="N168" s="78" t="s">
        <v>135</v>
      </c>
      <c r="O168" s="78" t="s">
        <v>136</v>
      </c>
      <c r="P168" s="78" t="s">
        <v>209</v>
      </c>
      <c r="Q168" s="79" t="s">
        <v>91</v>
      </c>
      <c r="R168" s="80" t="s">
        <v>91</v>
      </c>
      <c r="S168" s="136" t="s">
        <v>99</v>
      </c>
      <c r="T168" s="78" t="s">
        <v>7319</v>
      </c>
      <c r="U168" s="78" t="s">
        <v>7320</v>
      </c>
      <c r="V168" s="78"/>
      <c r="W168" s="78" t="s">
        <v>7321</v>
      </c>
      <c r="X168" s="77">
        <v>45487</v>
      </c>
    </row>
    <row r="169" spans="1:24" ht="409.5" hidden="1" x14ac:dyDescent="0.25">
      <c r="A169" s="78">
        <v>58682</v>
      </c>
      <c r="B169" s="148" t="s">
        <v>18</v>
      </c>
      <c r="C169" s="78" t="s">
        <v>86</v>
      </c>
      <c r="D169" s="78" t="s">
        <v>2833</v>
      </c>
      <c r="E169" s="112" t="s">
        <v>753</v>
      </c>
      <c r="F169" s="112" t="str">
        <f>VLOOKUP(E169,Lookup!$A$1:$B$68,2,FALSE)</f>
        <v>Emergency Flow / ED</v>
      </c>
      <c r="G169" s="78" t="s">
        <v>2834</v>
      </c>
      <c r="H169" s="78"/>
      <c r="I169" s="77">
        <v>45475</v>
      </c>
      <c r="J169" s="77">
        <v>45475</v>
      </c>
      <c r="K169" s="78" t="s">
        <v>5529</v>
      </c>
      <c r="L169" s="78" t="s">
        <v>7322</v>
      </c>
      <c r="M169" s="78" t="s">
        <v>7323</v>
      </c>
      <c r="N169" s="78" t="s">
        <v>107</v>
      </c>
      <c r="O169" s="78" t="s">
        <v>108</v>
      </c>
      <c r="P169" s="78" t="s">
        <v>989</v>
      </c>
      <c r="Q169" s="79" t="s">
        <v>91</v>
      </c>
      <c r="R169" s="80" t="s">
        <v>91</v>
      </c>
      <c r="S169" s="136" t="s">
        <v>99</v>
      </c>
      <c r="T169" s="78" t="s">
        <v>7324</v>
      </c>
      <c r="U169" s="78" t="s">
        <v>7325</v>
      </c>
      <c r="V169" s="78"/>
      <c r="W169" s="78" t="s">
        <v>7326</v>
      </c>
      <c r="X169" s="77">
        <v>45481</v>
      </c>
    </row>
    <row r="170" spans="1:24" ht="225" hidden="1" x14ac:dyDescent="0.25">
      <c r="A170" s="78">
        <v>58641</v>
      </c>
      <c r="B170" s="148" t="s">
        <v>18</v>
      </c>
      <c r="C170" s="78" t="s">
        <v>316</v>
      </c>
      <c r="D170" s="78" t="s">
        <v>2706</v>
      </c>
      <c r="E170" s="112" t="s">
        <v>169</v>
      </c>
      <c r="F170" s="112" t="str">
        <f>VLOOKUP(E170,Lookup!$A$1:$B$68,2,FALSE)</f>
        <v>Integrated Surgery</v>
      </c>
      <c r="G170" s="78" t="s">
        <v>3328</v>
      </c>
      <c r="H170" s="78"/>
      <c r="I170" s="77">
        <v>45475</v>
      </c>
      <c r="J170" s="77">
        <v>45475</v>
      </c>
      <c r="K170" s="78"/>
      <c r="L170" s="78" t="s">
        <v>7327</v>
      </c>
      <c r="M170" s="78" t="s">
        <v>7328</v>
      </c>
      <c r="N170" s="78" t="s">
        <v>135</v>
      </c>
      <c r="O170" s="78" t="s">
        <v>136</v>
      </c>
      <c r="P170" s="78" t="s">
        <v>2066</v>
      </c>
      <c r="Q170" s="81" t="s">
        <v>99</v>
      </c>
      <c r="R170" s="133" t="s">
        <v>99</v>
      </c>
      <c r="S170" s="136" t="s">
        <v>99</v>
      </c>
      <c r="T170" s="78" t="s">
        <v>7329</v>
      </c>
      <c r="U170" s="78" t="s">
        <v>7330</v>
      </c>
      <c r="V170" s="78"/>
      <c r="W170" s="78" t="s">
        <v>7331</v>
      </c>
      <c r="X170" s="77">
        <v>45482</v>
      </c>
    </row>
    <row r="171" spans="1:24" ht="240" hidden="1" x14ac:dyDescent="0.25">
      <c r="A171" s="78">
        <v>59041</v>
      </c>
      <c r="B171" s="148" t="s">
        <v>18</v>
      </c>
      <c r="C171" s="78" t="s">
        <v>86</v>
      </c>
      <c r="D171" s="78" t="s">
        <v>2718</v>
      </c>
      <c r="E171" s="112" t="s">
        <v>130</v>
      </c>
      <c r="F171" s="112" t="str">
        <f>VLOOKUP(E171,Lookup!$A$1:$B$68,2,FALSE)</f>
        <v>Medicine</v>
      </c>
      <c r="G171" s="78" t="s">
        <v>2881</v>
      </c>
      <c r="H171" s="78" t="s">
        <v>6738</v>
      </c>
      <c r="I171" s="77">
        <v>45481</v>
      </c>
      <c r="J171" s="77">
        <v>45475</v>
      </c>
      <c r="K171" s="78" t="s">
        <v>4762</v>
      </c>
      <c r="L171" s="78" t="s">
        <v>6739</v>
      </c>
      <c r="M171" s="78" t="s">
        <v>6740</v>
      </c>
      <c r="N171" s="78" t="s">
        <v>153</v>
      </c>
      <c r="O171" s="78" t="s">
        <v>199</v>
      </c>
      <c r="P171" s="78" t="s">
        <v>431</v>
      </c>
      <c r="Q171" s="81" t="s">
        <v>99</v>
      </c>
      <c r="R171" s="80" t="s">
        <v>91</v>
      </c>
      <c r="S171" s="134" t="s">
        <v>91</v>
      </c>
      <c r="T171" s="78" t="s">
        <v>6741</v>
      </c>
      <c r="U171" s="78" t="s">
        <v>6742</v>
      </c>
      <c r="V171" s="78"/>
      <c r="W171" s="78" t="s">
        <v>541</v>
      </c>
      <c r="X171" s="77">
        <v>45487</v>
      </c>
    </row>
    <row r="172" spans="1:24" ht="270" hidden="1" x14ac:dyDescent="0.25">
      <c r="A172" s="78">
        <v>58746</v>
      </c>
      <c r="B172" s="148" t="s">
        <v>18</v>
      </c>
      <c r="C172" s="78" t="s">
        <v>86</v>
      </c>
      <c r="D172" s="78" t="s">
        <v>2709</v>
      </c>
      <c r="E172" s="112" t="s">
        <v>122</v>
      </c>
      <c r="F172" s="112" t="str">
        <f>VLOOKUP(E172,Lookup!$A$1:$B$68,2,FALSE)</f>
        <v>Integrated Surgery</v>
      </c>
      <c r="G172" s="78" t="s">
        <v>2713</v>
      </c>
      <c r="H172" s="78" t="s">
        <v>6758</v>
      </c>
      <c r="I172" s="77">
        <v>45476</v>
      </c>
      <c r="J172" s="77">
        <v>45476</v>
      </c>
      <c r="K172" s="78"/>
      <c r="L172" s="78" t="s">
        <v>6759</v>
      </c>
      <c r="M172" s="78" t="s">
        <v>6760</v>
      </c>
      <c r="N172" s="78" t="s">
        <v>135</v>
      </c>
      <c r="O172" s="78" t="s">
        <v>136</v>
      </c>
      <c r="P172" s="78" t="s">
        <v>160</v>
      </c>
      <c r="Q172" s="79" t="s">
        <v>91</v>
      </c>
      <c r="R172" s="80" t="s">
        <v>91</v>
      </c>
      <c r="S172" s="136" t="s">
        <v>99</v>
      </c>
      <c r="T172" s="78" t="s">
        <v>6761</v>
      </c>
      <c r="U172" s="78" t="s">
        <v>6762</v>
      </c>
      <c r="V172" s="78"/>
      <c r="W172" s="78" t="s">
        <v>6763</v>
      </c>
      <c r="X172" s="77">
        <v>45483</v>
      </c>
    </row>
    <row r="173" spans="1:24" ht="409.5" hidden="1" x14ac:dyDescent="0.25">
      <c r="A173" s="78">
        <v>58707</v>
      </c>
      <c r="B173" s="148" t="s">
        <v>18</v>
      </c>
      <c r="C173" s="78" t="s">
        <v>86</v>
      </c>
      <c r="D173" s="78" t="s">
        <v>2723</v>
      </c>
      <c r="E173" s="112" t="s">
        <v>36</v>
      </c>
      <c r="F173" s="112" t="str">
        <f>VLOOKUP(E173,Lookup!$A$1:$B$68,2,FALSE)</f>
        <v>Emergency Flow / ED</v>
      </c>
      <c r="G173" s="78" t="s">
        <v>2724</v>
      </c>
      <c r="H173" s="78" t="s">
        <v>6790</v>
      </c>
      <c r="I173" s="77">
        <v>45476</v>
      </c>
      <c r="J173" s="77">
        <v>45476</v>
      </c>
      <c r="K173" s="78" t="s">
        <v>6791</v>
      </c>
      <c r="L173" s="78" t="s">
        <v>6792</v>
      </c>
      <c r="M173" s="78" t="s">
        <v>6793</v>
      </c>
      <c r="N173" s="78" t="s">
        <v>135</v>
      </c>
      <c r="O173" s="78" t="s">
        <v>136</v>
      </c>
      <c r="P173" s="78" t="s">
        <v>439</v>
      </c>
      <c r="Q173" s="79" t="s">
        <v>91</v>
      </c>
      <c r="R173" s="80" t="s">
        <v>91</v>
      </c>
      <c r="S173" s="134" t="s">
        <v>91</v>
      </c>
      <c r="T173" s="78" t="s">
        <v>6794</v>
      </c>
      <c r="U173" s="78" t="s">
        <v>6795</v>
      </c>
      <c r="V173" s="78"/>
      <c r="W173" s="78" t="s">
        <v>6796</v>
      </c>
      <c r="X173" s="77">
        <v>45483</v>
      </c>
    </row>
    <row r="174" spans="1:24" ht="409.5" hidden="1" x14ac:dyDescent="0.25">
      <c r="A174" s="78">
        <v>58767</v>
      </c>
      <c r="B174" s="148" t="s">
        <v>18</v>
      </c>
      <c r="C174" s="78" t="s">
        <v>86</v>
      </c>
      <c r="D174" s="78" t="s">
        <v>2723</v>
      </c>
      <c r="E174" s="112" t="s">
        <v>36</v>
      </c>
      <c r="F174" s="112" t="str">
        <f>VLOOKUP(E174,Lookup!$A$1:$B$68,2,FALSE)</f>
        <v>Emergency Flow / ED</v>
      </c>
      <c r="G174" s="78" t="s">
        <v>2724</v>
      </c>
      <c r="H174" s="78" t="s">
        <v>6784</v>
      </c>
      <c r="I174" s="77">
        <v>45477</v>
      </c>
      <c r="J174" s="77">
        <v>45476</v>
      </c>
      <c r="K174" s="78" t="s">
        <v>4789</v>
      </c>
      <c r="L174" s="78" t="s">
        <v>6785</v>
      </c>
      <c r="M174" s="78" t="s">
        <v>6786</v>
      </c>
      <c r="N174" s="78" t="s">
        <v>135</v>
      </c>
      <c r="O174" s="78" t="s">
        <v>136</v>
      </c>
      <c r="P174" s="78" t="s">
        <v>480</v>
      </c>
      <c r="Q174" s="79" t="s">
        <v>91</v>
      </c>
      <c r="R174" s="80" t="s">
        <v>91</v>
      </c>
      <c r="S174" s="134" t="s">
        <v>91</v>
      </c>
      <c r="T174" s="78" t="s">
        <v>6787</v>
      </c>
      <c r="U174" s="78" t="s">
        <v>6788</v>
      </c>
      <c r="V174" s="78"/>
      <c r="W174" s="78" t="s">
        <v>6789</v>
      </c>
      <c r="X174" s="77">
        <v>45483</v>
      </c>
    </row>
    <row r="175" spans="1:24" ht="135" hidden="1" x14ac:dyDescent="0.25">
      <c r="A175" s="78">
        <v>58719</v>
      </c>
      <c r="B175" s="148" t="s">
        <v>18</v>
      </c>
      <c r="C175" s="78" t="s">
        <v>86</v>
      </c>
      <c r="D175" s="78" t="s">
        <v>2730</v>
      </c>
      <c r="E175" s="112" t="s">
        <v>861</v>
      </c>
      <c r="F175" s="112" t="str">
        <f>VLOOKUP(E175,Lookup!$A$1:$B$68,2,FALSE)</f>
        <v>Radiology</v>
      </c>
      <c r="G175" s="78" t="s">
        <v>6771</v>
      </c>
      <c r="H175" s="78" t="s">
        <v>3480</v>
      </c>
      <c r="I175" s="77">
        <v>45476</v>
      </c>
      <c r="J175" s="77">
        <v>45476</v>
      </c>
      <c r="K175" s="78" t="s">
        <v>4834</v>
      </c>
      <c r="L175" s="78" t="s">
        <v>6772</v>
      </c>
      <c r="M175" s="78" t="s">
        <v>6773</v>
      </c>
      <c r="N175" s="78" t="s">
        <v>115</v>
      </c>
      <c r="O175" s="78" t="s">
        <v>116</v>
      </c>
      <c r="P175" s="78" t="s">
        <v>2264</v>
      </c>
      <c r="Q175" s="79" t="s">
        <v>91</v>
      </c>
      <c r="R175" s="133" t="s">
        <v>99</v>
      </c>
      <c r="S175" s="136" t="s">
        <v>99</v>
      </c>
      <c r="T175" s="78" t="s">
        <v>6774</v>
      </c>
      <c r="U175" s="78" t="s">
        <v>5798</v>
      </c>
      <c r="V175" s="78"/>
      <c r="W175" s="78" t="s">
        <v>6775</v>
      </c>
      <c r="X175" s="77">
        <v>45490</v>
      </c>
    </row>
    <row r="176" spans="1:24" ht="180" hidden="1" x14ac:dyDescent="0.25">
      <c r="A176" s="78">
        <v>58765</v>
      </c>
      <c r="B176" s="148" t="s">
        <v>18</v>
      </c>
      <c r="C176" s="78" t="s">
        <v>86</v>
      </c>
      <c r="D176" s="78" t="s">
        <v>2716</v>
      </c>
      <c r="E176" s="112" t="s">
        <v>87</v>
      </c>
      <c r="F176" s="112" t="str">
        <f>VLOOKUP(E176,Lookup!$A$1:$B$68,2,FALSE)</f>
        <v>Integrated Surgery</v>
      </c>
      <c r="G176" s="78" t="s">
        <v>2745</v>
      </c>
      <c r="H176" s="78"/>
      <c r="I176" s="77">
        <v>45477</v>
      </c>
      <c r="J176" s="77">
        <v>45476</v>
      </c>
      <c r="K176" s="78" t="s">
        <v>4828</v>
      </c>
      <c r="L176" s="78" t="s">
        <v>6776</v>
      </c>
      <c r="M176" s="78" t="s">
        <v>6777</v>
      </c>
      <c r="N176" s="78" t="s">
        <v>88</v>
      </c>
      <c r="O176" s="78" t="s">
        <v>5800</v>
      </c>
      <c r="P176" s="78" t="s">
        <v>5861</v>
      </c>
      <c r="Q176" s="81" t="s">
        <v>99</v>
      </c>
      <c r="R176" s="80" t="s">
        <v>91</v>
      </c>
      <c r="S176" s="134" t="s">
        <v>91</v>
      </c>
      <c r="T176" s="78" t="s">
        <v>6778</v>
      </c>
      <c r="U176" s="78" t="s">
        <v>6779</v>
      </c>
      <c r="V176" s="78"/>
      <c r="W176" s="78" t="s">
        <v>6780</v>
      </c>
      <c r="X176" s="77">
        <v>45477</v>
      </c>
    </row>
    <row r="177" spans="1:24" ht="409.5" x14ac:dyDescent="0.25">
      <c r="A177" s="78">
        <v>58768</v>
      </c>
      <c r="B177" s="148" t="s">
        <v>18</v>
      </c>
      <c r="C177" s="78" t="s">
        <v>86</v>
      </c>
      <c r="D177" s="78" t="s">
        <v>2721</v>
      </c>
      <c r="E177" s="112" t="s">
        <v>100</v>
      </c>
      <c r="F177" s="112" t="str">
        <f>VLOOKUP(E177,Lookup!$A$1:$B$68,2,FALSE)</f>
        <v>Specialist Surgery</v>
      </c>
      <c r="G177" s="78" t="s">
        <v>2733</v>
      </c>
      <c r="H177" s="78" t="s">
        <v>6799</v>
      </c>
      <c r="I177" s="77">
        <v>45477</v>
      </c>
      <c r="J177" s="77">
        <v>45476</v>
      </c>
      <c r="K177" s="78" t="s">
        <v>4843</v>
      </c>
      <c r="L177" s="78" t="s">
        <v>6800</v>
      </c>
      <c r="M177" s="78" t="s">
        <v>6801</v>
      </c>
      <c r="N177" s="78" t="s">
        <v>135</v>
      </c>
      <c r="O177" s="78" t="s">
        <v>205</v>
      </c>
      <c r="P177" s="78" t="s">
        <v>206</v>
      </c>
      <c r="Q177" s="79" t="s">
        <v>91</v>
      </c>
      <c r="R177" s="80" t="s">
        <v>91</v>
      </c>
      <c r="S177" s="134" t="s">
        <v>91</v>
      </c>
      <c r="T177" s="78" t="s">
        <v>6802</v>
      </c>
      <c r="U177" s="78" t="s">
        <v>6803</v>
      </c>
      <c r="V177" s="78"/>
      <c r="W177" s="78" t="s">
        <v>6804</v>
      </c>
      <c r="X177" s="77">
        <v>45482</v>
      </c>
    </row>
    <row r="178" spans="1:24" ht="270" x14ac:dyDescent="0.25">
      <c r="A178" s="78">
        <v>58817</v>
      </c>
      <c r="B178" s="148" t="s">
        <v>18</v>
      </c>
      <c r="C178" s="78" t="s">
        <v>86</v>
      </c>
      <c r="D178" s="78" t="s">
        <v>2714</v>
      </c>
      <c r="E178" s="112" t="s">
        <v>1426</v>
      </c>
      <c r="F178" s="112" t="str">
        <f>VLOOKUP(E178,Lookup!$A$1:$B$68,2,FALSE)</f>
        <v>Specialist Surgery</v>
      </c>
      <c r="G178" s="78" t="s">
        <v>2715</v>
      </c>
      <c r="H178" s="78" t="s">
        <v>6765</v>
      </c>
      <c r="I178" s="77">
        <v>45477</v>
      </c>
      <c r="J178" s="77">
        <v>45476</v>
      </c>
      <c r="K178" s="78" t="s">
        <v>4779</v>
      </c>
      <c r="L178" s="78" t="s">
        <v>6766</v>
      </c>
      <c r="M178" s="78" t="s">
        <v>6767</v>
      </c>
      <c r="N178" s="78" t="s">
        <v>210</v>
      </c>
      <c r="O178" s="78" t="s">
        <v>243</v>
      </c>
      <c r="P178" s="78" t="s">
        <v>3909</v>
      </c>
      <c r="Q178" s="79" t="s">
        <v>91</v>
      </c>
      <c r="R178" s="80" t="s">
        <v>91</v>
      </c>
      <c r="S178" s="136" t="s">
        <v>99</v>
      </c>
      <c r="T178" s="78" t="s">
        <v>6768</v>
      </c>
      <c r="U178" s="78" t="s">
        <v>6769</v>
      </c>
      <c r="V178" s="78"/>
      <c r="W178" s="78" t="s">
        <v>6770</v>
      </c>
      <c r="X178" s="77">
        <v>45481</v>
      </c>
    </row>
    <row r="179" spans="1:24" ht="285" hidden="1" x14ac:dyDescent="0.25">
      <c r="A179" s="78">
        <v>58841</v>
      </c>
      <c r="B179" s="148" t="s">
        <v>18</v>
      </c>
      <c r="C179" s="78" t="s">
        <v>155</v>
      </c>
      <c r="D179" s="78" t="s">
        <v>2706</v>
      </c>
      <c r="E179" s="112" t="s">
        <v>169</v>
      </c>
      <c r="F179" s="112" t="str">
        <f>VLOOKUP(E179,Lookup!$A$1:$B$68,2,FALSE)</f>
        <v>Integrated Surgery</v>
      </c>
      <c r="G179" s="78" t="s">
        <v>2735</v>
      </c>
      <c r="H179" s="78" t="s">
        <v>6817</v>
      </c>
      <c r="I179" s="77">
        <v>45478</v>
      </c>
      <c r="J179" s="77">
        <v>45477</v>
      </c>
      <c r="K179" s="78" t="s">
        <v>4782</v>
      </c>
      <c r="L179" s="78" t="s">
        <v>6818</v>
      </c>
      <c r="M179" s="78" t="s">
        <v>6819</v>
      </c>
      <c r="N179" s="78" t="s">
        <v>192</v>
      </c>
      <c r="O179" s="78" t="s">
        <v>193</v>
      </c>
      <c r="P179" s="78" t="s">
        <v>194</v>
      </c>
      <c r="Q179" s="79" t="s">
        <v>91</v>
      </c>
      <c r="R179" s="80" t="s">
        <v>91</v>
      </c>
      <c r="S179" s="134" t="s">
        <v>91</v>
      </c>
      <c r="T179" s="78" t="s">
        <v>6820</v>
      </c>
      <c r="U179" s="78" t="s">
        <v>6821</v>
      </c>
      <c r="V179" s="78"/>
      <c r="W179" s="78" t="s">
        <v>6822</v>
      </c>
      <c r="X179" s="77">
        <v>45478</v>
      </c>
    </row>
    <row r="180" spans="1:24" ht="285" hidden="1" x14ac:dyDescent="0.25">
      <c r="A180" s="78">
        <v>58832</v>
      </c>
      <c r="B180" s="148" t="s">
        <v>18</v>
      </c>
      <c r="C180" s="78" t="s">
        <v>86</v>
      </c>
      <c r="D180" s="78" t="s">
        <v>2716</v>
      </c>
      <c r="E180" s="112" t="s">
        <v>87</v>
      </c>
      <c r="F180" s="112" t="str">
        <f>VLOOKUP(E180,Lookup!$A$1:$B$68,2,FALSE)</f>
        <v>Integrated Surgery</v>
      </c>
      <c r="G180" s="78" t="s">
        <v>2745</v>
      </c>
      <c r="H180" s="78" t="s">
        <v>6810</v>
      </c>
      <c r="I180" s="77">
        <v>45477</v>
      </c>
      <c r="J180" s="77">
        <v>45477</v>
      </c>
      <c r="K180" s="78" t="s">
        <v>4827</v>
      </c>
      <c r="L180" s="78" t="s">
        <v>6811</v>
      </c>
      <c r="M180" s="78" t="s">
        <v>6812</v>
      </c>
      <c r="N180" s="78" t="s">
        <v>88</v>
      </c>
      <c r="O180" s="78" t="s">
        <v>4909</v>
      </c>
      <c r="P180" s="78" t="s">
        <v>4927</v>
      </c>
      <c r="Q180" s="79" t="s">
        <v>91</v>
      </c>
      <c r="R180" s="133" t="s">
        <v>99</v>
      </c>
      <c r="S180" s="134" t="s">
        <v>91</v>
      </c>
      <c r="T180" s="78" t="s">
        <v>6813</v>
      </c>
      <c r="U180" s="78" t="s">
        <v>6814</v>
      </c>
      <c r="V180" s="78"/>
      <c r="W180" s="78" t="s">
        <v>6814</v>
      </c>
      <c r="X180" s="77">
        <v>45482</v>
      </c>
    </row>
    <row r="181" spans="1:24" ht="180" hidden="1" x14ac:dyDescent="0.25">
      <c r="A181" s="78">
        <v>58845</v>
      </c>
      <c r="B181" s="148" t="s">
        <v>18</v>
      </c>
      <c r="C181" s="78" t="s">
        <v>86</v>
      </c>
      <c r="D181" s="78" t="s">
        <v>2716</v>
      </c>
      <c r="E181" s="112" t="s">
        <v>87</v>
      </c>
      <c r="F181" s="112" t="str">
        <f>VLOOKUP(E181,Lookup!$A$1:$B$68,2,FALSE)</f>
        <v>Integrated Surgery</v>
      </c>
      <c r="G181" s="78" t="s">
        <v>2745</v>
      </c>
      <c r="H181" s="78" t="s">
        <v>6826</v>
      </c>
      <c r="I181" s="77">
        <v>45478</v>
      </c>
      <c r="J181" s="77">
        <v>45478</v>
      </c>
      <c r="K181" s="78"/>
      <c r="L181" s="78" t="s">
        <v>6827</v>
      </c>
      <c r="M181" s="78" t="s">
        <v>6828</v>
      </c>
      <c r="N181" s="78" t="s">
        <v>88</v>
      </c>
      <c r="O181" s="78" t="s">
        <v>229</v>
      </c>
      <c r="P181" s="78" t="s">
        <v>4908</v>
      </c>
      <c r="Q181" s="82" t="s">
        <v>104</v>
      </c>
      <c r="R181" s="80" t="s">
        <v>91</v>
      </c>
      <c r="S181" s="134" t="s">
        <v>91</v>
      </c>
      <c r="T181" s="78" t="s">
        <v>6829</v>
      </c>
      <c r="U181" s="78" t="s">
        <v>6830</v>
      </c>
      <c r="V181" s="78"/>
      <c r="W181" s="78" t="s">
        <v>6831</v>
      </c>
      <c r="X181" s="77">
        <v>45478</v>
      </c>
    </row>
    <row r="182" spans="1:24" ht="345" hidden="1" x14ac:dyDescent="0.25">
      <c r="A182" s="78">
        <v>58883</v>
      </c>
      <c r="B182" s="148" t="s">
        <v>18</v>
      </c>
      <c r="C182" s="78" t="s">
        <v>86</v>
      </c>
      <c r="D182" s="78" t="s">
        <v>2716</v>
      </c>
      <c r="E182" s="112" t="s">
        <v>87</v>
      </c>
      <c r="F182" s="112" t="str">
        <f>VLOOKUP(E182,Lookup!$A$1:$B$68,2,FALSE)</f>
        <v>Integrated Surgery</v>
      </c>
      <c r="G182" s="78" t="s">
        <v>2750</v>
      </c>
      <c r="H182" s="78"/>
      <c r="I182" s="77">
        <v>45478</v>
      </c>
      <c r="J182" s="77">
        <v>45478</v>
      </c>
      <c r="K182" s="78" t="s">
        <v>4798</v>
      </c>
      <c r="L182" s="78" t="s">
        <v>6832</v>
      </c>
      <c r="M182" s="78" t="s">
        <v>6833</v>
      </c>
      <c r="N182" s="78" t="s">
        <v>88</v>
      </c>
      <c r="O182" s="78" t="s">
        <v>229</v>
      </c>
      <c r="P182" s="78" t="s">
        <v>4927</v>
      </c>
      <c r="Q182" s="79" t="s">
        <v>91</v>
      </c>
      <c r="R182" s="80" t="s">
        <v>91</v>
      </c>
      <c r="S182" s="134" t="s">
        <v>91</v>
      </c>
      <c r="T182" s="78" t="s">
        <v>6834</v>
      </c>
      <c r="U182" s="78" t="s">
        <v>6835</v>
      </c>
      <c r="V182" s="78"/>
      <c r="W182" s="78" t="s">
        <v>6836</v>
      </c>
      <c r="X182" s="77">
        <v>45482</v>
      </c>
    </row>
    <row r="183" spans="1:24" ht="180" hidden="1" x14ac:dyDescent="0.25">
      <c r="A183" s="78">
        <v>58932</v>
      </c>
      <c r="B183" s="148" t="s">
        <v>18</v>
      </c>
      <c r="C183" s="78" t="s">
        <v>86</v>
      </c>
      <c r="D183" s="78" t="s">
        <v>2706</v>
      </c>
      <c r="E183" s="112" t="s">
        <v>169</v>
      </c>
      <c r="F183" s="112" t="str">
        <f>VLOOKUP(E183,Lookup!$A$1:$B$68,2,FALSE)</f>
        <v>Integrated Surgery</v>
      </c>
      <c r="G183" s="78" t="s">
        <v>2735</v>
      </c>
      <c r="H183" s="78"/>
      <c r="I183" s="77">
        <v>45479</v>
      </c>
      <c r="J183" s="77">
        <v>45479</v>
      </c>
      <c r="K183" s="78"/>
      <c r="L183" s="78" t="s">
        <v>6869</v>
      </c>
      <c r="M183" s="78" t="s">
        <v>6870</v>
      </c>
      <c r="N183" s="78" t="s">
        <v>135</v>
      </c>
      <c r="O183" s="78" t="s">
        <v>136</v>
      </c>
      <c r="P183" s="78" t="s">
        <v>203</v>
      </c>
      <c r="Q183" s="79" t="s">
        <v>91</v>
      </c>
      <c r="R183" s="80" t="s">
        <v>91</v>
      </c>
      <c r="S183" s="136" t="s">
        <v>99</v>
      </c>
      <c r="T183" s="78" t="s">
        <v>6871</v>
      </c>
      <c r="U183" s="78" t="s">
        <v>6872</v>
      </c>
      <c r="V183" s="78"/>
      <c r="W183" s="78" t="s">
        <v>6873</v>
      </c>
      <c r="X183" s="77">
        <v>45482</v>
      </c>
    </row>
    <row r="184" spans="1:24" ht="409.5" hidden="1" x14ac:dyDescent="0.25">
      <c r="A184" s="78">
        <v>58943</v>
      </c>
      <c r="B184" s="148" t="s">
        <v>18</v>
      </c>
      <c r="C184" s="78" t="s">
        <v>86</v>
      </c>
      <c r="D184" s="78" t="s">
        <v>2710</v>
      </c>
      <c r="E184" s="112" t="s">
        <v>126</v>
      </c>
      <c r="F184" s="112" t="str">
        <f>VLOOKUP(E184,Lookup!$A$1:$B$68,2,FALSE)</f>
        <v>Emergency Flow / ED</v>
      </c>
      <c r="G184" s="78" t="s">
        <v>2844</v>
      </c>
      <c r="H184" s="78" t="s">
        <v>621</v>
      </c>
      <c r="I184" s="77">
        <v>45479</v>
      </c>
      <c r="J184" s="77">
        <v>45479</v>
      </c>
      <c r="K184" s="78"/>
      <c r="L184" s="78" t="s">
        <v>6860</v>
      </c>
      <c r="M184" s="78" t="s">
        <v>6861</v>
      </c>
      <c r="N184" s="78" t="s">
        <v>135</v>
      </c>
      <c r="O184" s="78" t="s">
        <v>136</v>
      </c>
      <c r="P184" s="78" t="s">
        <v>141</v>
      </c>
      <c r="Q184" s="79" t="s">
        <v>91</v>
      </c>
      <c r="R184" s="80" t="s">
        <v>91</v>
      </c>
      <c r="S184" s="134" t="s">
        <v>91</v>
      </c>
      <c r="T184" s="78" t="s">
        <v>6862</v>
      </c>
      <c r="U184" s="78" t="s">
        <v>6863</v>
      </c>
      <c r="V184" s="78"/>
      <c r="W184" s="78" t="s">
        <v>6864</v>
      </c>
      <c r="X184" s="77">
        <v>45488</v>
      </c>
    </row>
    <row r="185" spans="1:24" ht="165" hidden="1" x14ac:dyDescent="0.25">
      <c r="A185" s="78">
        <v>58957</v>
      </c>
      <c r="B185" s="148" t="s">
        <v>18</v>
      </c>
      <c r="C185" s="78" t="s">
        <v>86</v>
      </c>
      <c r="D185" s="78" t="s">
        <v>2719</v>
      </c>
      <c r="E185" s="112" t="s">
        <v>831</v>
      </c>
      <c r="F185" s="112" t="str">
        <f>VLOOKUP(E185,Lookup!$A$1:$B$68,2,FALSE)</f>
        <v>Emergency Flow / ED</v>
      </c>
      <c r="G185" s="78" t="s">
        <v>2720</v>
      </c>
      <c r="H185" s="78"/>
      <c r="I185" s="77">
        <v>45480</v>
      </c>
      <c r="J185" s="77">
        <v>45479</v>
      </c>
      <c r="K185" s="78"/>
      <c r="L185" s="78" t="s">
        <v>6865</v>
      </c>
      <c r="M185" s="78" t="s">
        <v>6866</v>
      </c>
      <c r="N185" s="78" t="s">
        <v>210</v>
      </c>
      <c r="O185" s="78" t="s">
        <v>796</v>
      </c>
      <c r="P185" s="78" t="s">
        <v>3155</v>
      </c>
      <c r="Q185" s="82" t="s">
        <v>104</v>
      </c>
      <c r="R185" s="80" t="s">
        <v>91</v>
      </c>
      <c r="S185" s="136" t="s">
        <v>99</v>
      </c>
      <c r="T185" s="78" t="s">
        <v>6867</v>
      </c>
      <c r="U185" s="78" t="s">
        <v>6868</v>
      </c>
      <c r="V185" s="78"/>
      <c r="W185" s="78" t="s">
        <v>541</v>
      </c>
      <c r="X185" s="77">
        <v>45481</v>
      </c>
    </row>
    <row r="186" spans="1:24" ht="75" hidden="1" x14ac:dyDescent="0.25">
      <c r="A186" s="78">
        <v>58945</v>
      </c>
      <c r="B186" s="148" t="s">
        <v>18</v>
      </c>
      <c r="C186" s="78" t="s">
        <v>86</v>
      </c>
      <c r="D186" s="78" t="s">
        <v>2723</v>
      </c>
      <c r="E186" s="112" t="s">
        <v>36</v>
      </c>
      <c r="F186" s="112" t="str">
        <f>VLOOKUP(E186,Lookup!$A$1:$B$68,2,FALSE)</f>
        <v>Emergency Flow / ED</v>
      </c>
      <c r="G186" s="78" t="s">
        <v>2724</v>
      </c>
      <c r="H186" s="78"/>
      <c r="I186" s="77">
        <v>45479</v>
      </c>
      <c r="J186" s="77">
        <v>45479</v>
      </c>
      <c r="K186" s="78"/>
      <c r="L186" s="78" t="s">
        <v>6840</v>
      </c>
      <c r="M186" s="78" t="s">
        <v>6841</v>
      </c>
      <c r="N186" s="78" t="s">
        <v>88</v>
      </c>
      <c r="O186" s="78" t="s">
        <v>158</v>
      </c>
      <c r="P186" s="78" t="s">
        <v>89</v>
      </c>
      <c r="Q186" s="81" t="s">
        <v>99</v>
      </c>
      <c r="R186" s="80" t="s">
        <v>91</v>
      </c>
      <c r="S186" s="134" t="s">
        <v>91</v>
      </c>
      <c r="T186" s="78" t="s">
        <v>6842</v>
      </c>
      <c r="U186" s="78" t="s">
        <v>6842</v>
      </c>
      <c r="V186" s="78"/>
      <c r="W186" s="78" t="s">
        <v>6843</v>
      </c>
      <c r="X186" s="77">
        <v>45482</v>
      </c>
    </row>
    <row r="187" spans="1:24" ht="90" x14ac:dyDescent="0.25">
      <c r="A187" s="78">
        <v>58939</v>
      </c>
      <c r="B187" s="148" t="s">
        <v>18</v>
      </c>
      <c r="C187" s="78" t="s">
        <v>86</v>
      </c>
      <c r="D187" s="78" t="s">
        <v>2714</v>
      </c>
      <c r="E187" s="112" t="s">
        <v>1426</v>
      </c>
      <c r="F187" s="112" t="str">
        <f>VLOOKUP(E187,Lookup!$A$1:$B$68,2,FALSE)</f>
        <v>Specialist Surgery</v>
      </c>
      <c r="G187" s="78" t="s">
        <v>2715</v>
      </c>
      <c r="H187" s="78"/>
      <c r="I187" s="77">
        <v>45479</v>
      </c>
      <c r="J187" s="77">
        <v>45479</v>
      </c>
      <c r="K187" s="78"/>
      <c r="L187" s="78" t="s">
        <v>6847</v>
      </c>
      <c r="M187" s="78" t="s">
        <v>6848</v>
      </c>
      <c r="N187" s="78" t="s">
        <v>88</v>
      </c>
      <c r="O187" s="78" t="s">
        <v>4909</v>
      </c>
      <c r="P187" s="78" t="s">
        <v>4927</v>
      </c>
      <c r="Q187" s="79" t="s">
        <v>91</v>
      </c>
      <c r="R187" s="80" t="s">
        <v>91</v>
      </c>
      <c r="S187" s="134" t="s">
        <v>91</v>
      </c>
      <c r="T187" s="78" t="s">
        <v>6849</v>
      </c>
      <c r="U187" s="78" t="s">
        <v>6850</v>
      </c>
      <c r="V187" s="78"/>
      <c r="W187" s="78" t="s">
        <v>6851</v>
      </c>
      <c r="X187" s="77">
        <v>45481</v>
      </c>
    </row>
    <row r="188" spans="1:24" ht="210" hidden="1" x14ac:dyDescent="0.25">
      <c r="A188" s="78">
        <v>58950</v>
      </c>
      <c r="B188" s="148" t="s">
        <v>18</v>
      </c>
      <c r="C188" s="78" t="s">
        <v>86</v>
      </c>
      <c r="D188" s="78" t="s">
        <v>2723</v>
      </c>
      <c r="E188" s="112" t="s">
        <v>36</v>
      </c>
      <c r="F188" s="112" t="str">
        <f>VLOOKUP(E188,Lookup!$A$1:$B$68,2,FALSE)</f>
        <v>Emergency Flow / ED</v>
      </c>
      <c r="G188" s="78" t="s">
        <v>2724</v>
      </c>
      <c r="H188" s="78" t="s">
        <v>6852</v>
      </c>
      <c r="I188" s="77">
        <v>45479</v>
      </c>
      <c r="J188" s="77">
        <v>45479</v>
      </c>
      <c r="K188" s="78" t="s">
        <v>4804</v>
      </c>
      <c r="L188" s="78" t="s">
        <v>6853</v>
      </c>
      <c r="M188" s="78" t="s">
        <v>6854</v>
      </c>
      <c r="N188" s="78" t="s">
        <v>88</v>
      </c>
      <c r="O188" s="78" t="s">
        <v>229</v>
      </c>
      <c r="P188" s="78" t="s">
        <v>4908</v>
      </c>
      <c r="Q188" s="79" t="s">
        <v>91</v>
      </c>
      <c r="R188" s="80" t="s">
        <v>91</v>
      </c>
      <c r="S188" s="134" t="s">
        <v>91</v>
      </c>
      <c r="T188" s="78" t="s">
        <v>6855</v>
      </c>
      <c r="U188" s="78" t="s">
        <v>6856</v>
      </c>
      <c r="V188" s="78"/>
      <c r="W188" s="78" t="s">
        <v>6857</v>
      </c>
      <c r="X188" s="77">
        <v>45482</v>
      </c>
    </row>
    <row r="189" spans="1:24" ht="240" hidden="1" x14ac:dyDescent="0.25">
      <c r="A189" s="78">
        <v>59012</v>
      </c>
      <c r="B189" s="148" t="s">
        <v>18</v>
      </c>
      <c r="C189" s="78" t="s">
        <v>86</v>
      </c>
      <c r="D189" s="78" t="s">
        <v>2709</v>
      </c>
      <c r="E189" s="112" t="s">
        <v>122</v>
      </c>
      <c r="F189" s="112" t="str">
        <f>VLOOKUP(E189,Lookup!$A$1:$B$68,2,FALSE)</f>
        <v>Integrated Surgery</v>
      </c>
      <c r="G189" s="78" t="s">
        <v>4302</v>
      </c>
      <c r="H189" s="78"/>
      <c r="I189" s="77">
        <v>45481</v>
      </c>
      <c r="J189" s="77">
        <v>45480</v>
      </c>
      <c r="K189" s="78" t="s">
        <v>4777</v>
      </c>
      <c r="L189" s="78" t="s">
        <v>6874</v>
      </c>
      <c r="M189" s="78" t="s">
        <v>6875</v>
      </c>
      <c r="N189" s="78" t="s">
        <v>135</v>
      </c>
      <c r="O189" s="78" t="s">
        <v>136</v>
      </c>
      <c r="P189" s="78" t="s">
        <v>1071</v>
      </c>
      <c r="Q189" s="79" t="s">
        <v>91</v>
      </c>
      <c r="R189" s="133" t="s">
        <v>99</v>
      </c>
      <c r="S189" s="136" t="s">
        <v>99</v>
      </c>
      <c r="T189" s="78" t="s">
        <v>6876</v>
      </c>
      <c r="U189" s="78" t="s">
        <v>6877</v>
      </c>
      <c r="V189" s="78"/>
      <c r="W189" s="78" t="s">
        <v>6878</v>
      </c>
      <c r="X189" s="77">
        <v>45483</v>
      </c>
    </row>
    <row r="190" spans="1:24" ht="135" hidden="1" x14ac:dyDescent="0.25">
      <c r="A190" s="78">
        <v>58977</v>
      </c>
      <c r="B190" s="148" t="s">
        <v>18</v>
      </c>
      <c r="C190" s="78" t="s">
        <v>86</v>
      </c>
      <c r="D190" s="78" t="s">
        <v>2723</v>
      </c>
      <c r="E190" s="112" t="s">
        <v>36</v>
      </c>
      <c r="F190" s="112" t="str">
        <f>VLOOKUP(E190,Lookup!$A$1:$B$68,2,FALSE)</f>
        <v>Emergency Flow / ED</v>
      </c>
      <c r="G190" s="78" t="s">
        <v>2724</v>
      </c>
      <c r="H190" s="78"/>
      <c r="I190" s="77">
        <v>45480</v>
      </c>
      <c r="J190" s="77">
        <v>45480</v>
      </c>
      <c r="K190" s="78"/>
      <c r="L190" s="78" t="s">
        <v>6882</v>
      </c>
      <c r="M190" s="78" t="s">
        <v>6883</v>
      </c>
      <c r="N190" s="78" t="s">
        <v>88</v>
      </c>
      <c r="O190" s="78" t="s">
        <v>4909</v>
      </c>
      <c r="P190" s="78" t="s">
        <v>4908</v>
      </c>
      <c r="Q190" s="79" t="s">
        <v>91</v>
      </c>
      <c r="R190" s="80" t="s">
        <v>91</v>
      </c>
      <c r="S190" s="134" t="s">
        <v>91</v>
      </c>
      <c r="T190" s="78" t="s">
        <v>6884</v>
      </c>
      <c r="U190" s="78" t="s">
        <v>6885</v>
      </c>
      <c r="V190" s="78"/>
      <c r="W190" s="78" t="s">
        <v>6857</v>
      </c>
      <c r="X190" s="77">
        <v>45482</v>
      </c>
    </row>
    <row r="191" spans="1:24" ht="409.5" hidden="1" x14ac:dyDescent="0.25">
      <c r="A191" s="78">
        <v>58999</v>
      </c>
      <c r="B191" s="148" t="s">
        <v>18</v>
      </c>
      <c r="C191" s="78" t="s">
        <v>86</v>
      </c>
      <c r="D191" s="78" t="s">
        <v>2718</v>
      </c>
      <c r="E191" s="112" t="s">
        <v>130</v>
      </c>
      <c r="F191" s="112" t="str">
        <f>VLOOKUP(E191,Lookup!$A$1:$B$68,2,FALSE)</f>
        <v>Medicine</v>
      </c>
      <c r="G191" s="78" t="s">
        <v>2738</v>
      </c>
      <c r="H191" s="78" t="s">
        <v>1172</v>
      </c>
      <c r="I191" s="77">
        <v>45481</v>
      </c>
      <c r="J191" s="77">
        <v>45481</v>
      </c>
      <c r="K191" s="78" t="s">
        <v>6886</v>
      </c>
      <c r="L191" s="78" t="s">
        <v>6887</v>
      </c>
      <c r="M191" s="78" t="s">
        <v>6888</v>
      </c>
      <c r="N191" s="78" t="s">
        <v>135</v>
      </c>
      <c r="O191" s="78" t="s">
        <v>136</v>
      </c>
      <c r="P191" s="78" t="s">
        <v>141</v>
      </c>
      <c r="Q191" s="82" t="s">
        <v>104</v>
      </c>
      <c r="R191" s="133" t="s">
        <v>99</v>
      </c>
      <c r="S191" s="136" t="s">
        <v>99</v>
      </c>
      <c r="T191" s="78" t="s">
        <v>6889</v>
      </c>
      <c r="U191" s="78" t="s">
        <v>6890</v>
      </c>
      <c r="V191" s="78"/>
      <c r="W191" s="78" t="s">
        <v>6891</v>
      </c>
      <c r="X191" s="77">
        <v>45483</v>
      </c>
    </row>
    <row r="192" spans="1:24" ht="135" hidden="1" x14ac:dyDescent="0.25">
      <c r="A192" s="78">
        <v>59046</v>
      </c>
      <c r="B192" s="148" t="s">
        <v>18</v>
      </c>
      <c r="C192" s="78" t="s">
        <v>86</v>
      </c>
      <c r="D192" s="78" t="s">
        <v>2706</v>
      </c>
      <c r="E192" s="112" t="s">
        <v>169</v>
      </c>
      <c r="F192" s="112" t="str">
        <f>VLOOKUP(E192,Lookup!$A$1:$B$68,2,FALSE)</f>
        <v>Integrated Surgery</v>
      </c>
      <c r="G192" s="78" t="s">
        <v>2735</v>
      </c>
      <c r="H192" s="78"/>
      <c r="I192" s="77">
        <v>45481</v>
      </c>
      <c r="J192" s="77">
        <v>45481</v>
      </c>
      <c r="K192" s="78"/>
      <c r="L192" s="78" t="s">
        <v>6898</v>
      </c>
      <c r="M192" s="78" t="s">
        <v>6899</v>
      </c>
      <c r="N192" s="78" t="s">
        <v>127</v>
      </c>
      <c r="O192" s="78" t="s">
        <v>236</v>
      </c>
      <c r="P192" s="78" t="s">
        <v>237</v>
      </c>
      <c r="Q192" s="79" t="s">
        <v>91</v>
      </c>
      <c r="R192" s="80" t="s">
        <v>91</v>
      </c>
      <c r="S192" s="134" t="s">
        <v>91</v>
      </c>
      <c r="T192" s="78" t="s">
        <v>6900</v>
      </c>
      <c r="U192" s="78" t="s">
        <v>6901</v>
      </c>
      <c r="V192" s="78"/>
      <c r="W192" s="78" t="s">
        <v>6902</v>
      </c>
      <c r="X192" s="77">
        <v>45482</v>
      </c>
    </row>
    <row r="193" spans="1:24" ht="240" x14ac:dyDescent="0.25">
      <c r="A193" s="78">
        <v>59112</v>
      </c>
      <c r="B193" s="148" t="s">
        <v>18</v>
      </c>
      <c r="C193" s="78" t="s">
        <v>155</v>
      </c>
      <c r="D193" s="78" t="s">
        <v>2721</v>
      </c>
      <c r="E193" s="112" t="s">
        <v>100</v>
      </c>
      <c r="F193" s="112" t="str">
        <f>VLOOKUP(E193,Lookup!$A$1:$B$68,2,FALSE)</f>
        <v>Specialist Surgery</v>
      </c>
      <c r="G193" s="78" t="s">
        <v>2733</v>
      </c>
      <c r="H193" s="78"/>
      <c r="I193" s="77">
        <v>45482</v>
      </c>
      <c r="J193" s="77">
        <v>45482</v>
      </c>
      <c r="K193" s="78"/>
      <c r="L193" s="78" t="s">
        <v>6904</v>
      </c>
      <c r="M193" s="78" t="s">
        <v>6905</v>
      </c>
      <c r="N193" s="78" t="s">
        <v>135</v>
      </c>
      <c r="O193" s="78" t="s">
        <v>557</v>
      </c>
      <c r="P193" s="78" t="s">
        <v>1814</v>
      </c>
      <c r="Q193" s="79" t="s">
        <v>91</v>
      </c>
      <c r="R193" s="80" t="s">
        <v>91</v>
      </c>
      <c r="S193" s="134" t="s">
        <v>91</v>
      </c>
      <c r="T193" s="78" t="s">
        <v>6906</v>
      </c>
      <c r="U193" s="78" t="s">
        <v>6907</v>
      </c>
      <c r="V193" s="78"/>
      <c r="W193" s="78" t="s">
        <v>6908</v>
      </c>
      <c r="X193" s="77">
        <v>45484</v>
      </c>
    </row>
    <row r="194" spans="1:24" ht="390" hidden="1" x14ac:dyDescent="0.25">
      <c r="A194" s="78">
        <v>59079</v>
      </c>
      <c r="B194" s="148" t="s">
        <v>18</v>
      </c>
      <c r="C194" s="78" t="s">
        <v>155</v>
      </c>
      <c r="D194" s="78" t="s">
        <v>2742</v>
      </c>
      <c r="E194" s="112" t="s">
        <v>569</v>
      </c>
      <c r="F194" s="112" t="str">
        <f>VLOOKUP(E194,Lookup!$A$1:$B$68,2,FALSE)</f>
        <v>Medicine</v>
      </c>
      <c r="G194" s="78" t="s">
        <v>5821</v>
      </c>
      <c r="H194" s="78"/>
      <c r="I194" s="77">
        <v>45482</v>
      </c>
      <c r="J194" s="77">
        <v>45482</v>
      </c>
      <c r="K194" s="78" t="s">
        <v>6916</v>
      </c>
      <c r="L194" s="78" t="s">
        <v>6917</v>
      </c>
      <c r="M194" s="78" t="s">
        <v>6918</v>
      </c>
      <c r="N194" s="78" t="s">
        <v>131</v>
      </c>
      <c r="O194" s="78" t="s">
        <v>132</v>
      </c>
      <c r="P194" s="78" t="s">
        <v>992</v>
      </c>
      <c r="Q194" s="83" t="s">
        <v>11</v>
      </c>
      <c r="R194" s="80" t="s">
        <v>91</v>
      </c>
      <c r="S194" s="134" t="s">
        <v>91</v>
      </c>
      <c r="T194" s="78" t="s">
        <v>6919</v>
      </c>
      <c r="U194" s="78" t="s">
        <v>6920</v>
      </c>
      <c r="V194" s="78"/>
      <c r="W194" s="78" t="s">
        <v>6921</v>
      </c>
      <c r="X194" s="77">
        <v>45484</v>
      </c>
    </row>
    <row r="195" spans="1:24" ht="180" hidden="1" x14ac:dyDescent="0.25">
      <c r="A195" s="78">
        <v>59111</v>
      </c>
      <c r="B195" s="148" t="s">
        <v>18</v>
      </c>
      <c r="C195" s="78" t="s">
        <v>125</v>
      </c>
      <c r="D195" s="78" t="s">
        <v>2747</v>
      </c>
      <c r="E195" s="112" t="s">
        <v>977</v>
      </c>
      <c r="F195" s="112" t="str">
        <f>VLOOKUP(E195,Lookup!$A$1:$B$68,2,FALSE)</f>
        <v>Medicine</v>
      </c>
      <c r="G195" s="78" t="s">
        <v>4886</v>
      </c>
      <c r="H195" s="78" t="s">
        <v>6911</v>
      </c>
      <c r="I195" s="77">
        <v>45482</v>
      </c>
      <c r="J195" s="77">
        <v>45482</v>
      </c>
      <c r="K195" s="78" t="s">
        <v>4881</v>
      </c>
      <c r="L195" s="78" t="s">
        <v>6912</v>
      </c>
      <c r="M195" s="78" t="s">
        <v>6913</v>
      </c>
      <c r="N195" s="78" t="s">
        <v>150</v>
      </c>
      <c r="O195" s="78" t="s">
        <v>151</v>
      </c>
      <c r="P195" s="78" t="s">
        <v>529</v>
      </c>
      <c r="Q195" s="81" t="s">
        <v>99</v>
      </c>
      <c r="R195" s="133" t="s">
        <v>99</v>
      </c>
      <c r="S195" s="136" t="s">
        <v>99</v>
      </c>
      <c r="T195" s="78" t="s">
        <v>6914</v>
      </c>
      <c r="U195" s="78" t="s">
        <v>6915</v>
      </c>
      <c r="V195" s="78"/>
      <c r="W195" s="78" t="s">
        <v>993</v>
      </c>
      <c r="X195" s="77">
        <v>45483</v>
      </c>
    </row>
    <row r="196" spans="1:24" ht="409.5" x14ac:dyDescent="0.25">
      <c r="A196" s="78">
        <v>59151</v>
      </c>
      <c r="B196" s="148" t="s">
        <v>18</v>
      </c>
      <c r="C196" s="78" t="s">
        <v>86</v>
      </c>
      <c r="D196" s="78" t="s">
        <v>2721</v>
      </c>
      <c r="E196" s="112" t="s">
        <v>100</v>
      </c>
      <c r="F196" s="112" t="str">
        <f>VLOOKUP(E196,Lookup!$A$1:$B$68,2,FALSE)</f>
        <v>Specialist Surgery</v>
      </c>
      <c r="G196" s="78" t="s">
        <v>2733</v>
      </c>
      <c r="H196" s="78" t="s">
        <v>6927</v>
      </c>
      <c r="I196" s="77">
        <v>45483</v>
      </c>
      <c r="J196" s="77">
        <v>45483</v>
      </c>
      <c r="K196" s="78" t="s">
        <v>4829</v>
      </c>
      <c r="L196" s="78" t="s">
        <v>6928</v>
      </c>
      <c r="M196" s="78" t="s">
        <v>6929</v>
      </c>
      <c r="N196" s="78" t="s">
        <v>135</v>
      </c>
      <c r="O196" s="78" t="s">
        <v>1293</v>
      </c>
      <c r="P196" s="78" t="s">
        <v>1811</v>
      </c>
      <c r="Q196" s="79" t="s">
        <v>91</v>
      </c>
      <c r="R196" s="80" t="s">
        <v>91</v>
      </c>
      <c r="S196" s="134" t="s">
        <v>91</v>
      </c>
      <c r="T196" s="78" t="s">
        <v>6930</v>
      </c>
      <c r="U196" s="78" t="s">
        <v>6931</v>
      </c>
      <c r="V196" s="78"/>
      <c r="W196" s="78" t="s">
        <v>6932</v>
      </c>
      <c r="X196" s="77">
        <v>45484</v>
      </c>
    </row>
    <row r="197" spans="1:24" ht="195" hidden="1" x14ac:dyDescent="0.25">
      <c r="A197" s="78">
        <v>59120</v>
      </c>
      <c r="B197" s="148" t="s">
        <v>18</v>
      </c>
      <c r="C197" s="78" t="s">
        <v>86</v>
      </c>
      <c r="D197" s="78" t="s">
        <v>2706</v>
      </c>
      <c r="E197" s="112" t="s">
        <v>169</v>
      </c>
      <c r="F197" s="112" t="str">
        <f>VLOOKUP(E197,Lookup!$A$1:$B$68,2,FALSE)</f>
        <v>Integrated Surgery</v>
      </c>
      <c r="G197" s="78" t="s">
        <v>2735</v>
      </c>
      <c r="H197" s="78"/>
      <c r="I197" s="77">
        <v>45483</v>
      </c>
      <c r="J197" s="77">
        <v>45483</v>
      </c>
      <c r="K197" s="78"/>
      <c r="L197" s="78" t="s">
        <v>6937</v>
      </c>
      <c r="M197" s="78" t="s">
        <v>6938</v>
      </c>
      <c r="N197" s="78" t="s">
        <v>135</v>
      </c>
      <c r="O197" s="78" t="s">
        <v>136</v>
      </c>
      <c r="P197" s="78" t="s">
        <v>2066</v>
      </c>
      <c r="Q197" s="81" t="s">
        <v>99</v>
      </c>
      <c r="R197" s="133" t="s">
        <v>99</v>
      </c>
      <c r="S197" s="136" t="s">
        <v>99</v>
      </c>
      <c r="T197" s="78" t="s">
        <v>6939</v>
      </c>
      <c r="U197" s="78" t="s">
        <v>6940</v>
      </c>
      <c r="V197" s="78"/>
      <c r="W197" s="78" t="s">
        <v>6941</v>
      </c>
      <c r="X197" s="77">
        <v>45487</v>
      </c>
    </row>
    <row r="198" spans="1:24" ht="120" hidden="1" x14ac:dyDescent="0.25">
      <c r="A198" s="78">
        <v>59162</v>
      </c>
      <c r="B198" s="148" t="s">
        <v>18</v>
      </c>
      <c r="C198" s="78" t="s">
        <v>86</v>
      </c>
      <c r="D198" s="78" t="s">
        <v>2723</v>
      </c>
      <c r="E198" s="112" t="s">
        <v>36</v>
      </c>
      <c r="F198" s="112" t="str">
        <f>VLOOKUP(E198,Lookup!$A$1:$B$68,2,FALSE)</f>
        <v>Emergency Flow / ED</v>
      </c>
      <c r="G198" s="78" t="s">
        <v>2724</v>
      </c>
      <c r="H198" s="78" t="s">
        <v>6922</v>
      </c>
      <c r="I198" s="77">
        <v>45483</v>
      </c>
      <c r="J198" s="77">
        <v>45483</v>
      </c>
      <c r="K198" s="78" t="s">
        <v>4806</v>
      </c>
      <c r="L198" s="78" t="s">
        <v>6923</v>
      </c>
      <c r="M198" s="78" t="s">
        <v>6924</v>
      </c>
      <c r="N198" s="78" t="s">
        <v>88</v>
      </c>
      <c r="O198" s="78" t="s">
        <v>4909</v>
      </c>
      <c r="P198" s="78" t="s">
        <v>4908</v>
      </c>
      <c r="Q198" s="79" t="s">
        <v>91</v>
      </c>
      <c r="R198" s="80" t="s">
        <v>91</v>
      </c>
      <c r="S198" s="134" t="s">
        <v>91</v>
      </c>
      <c r="T198" s="78" t="s">
        <v>6925</v>
      </c>
      <c r="U198" s="78" t="s">
        <v>6926</v>
      </c>
      <c r="V198" s="78"/>
      <c r="W198" s="78" t="s">
        <v>6925</v>
      </c>
      <c r="X198" s="77">
        <v>45487</v>
      </c>
    </row>
    <row r="199" spans="1:24" ht="409.5" hidden="1" x14ac:dyDescent="0.25">
      <c r="A199" s="78">
        <v>59235</v>
      </c>
      <c r="B199" s="148" t="s">
        <v>18</v>
      </c>
      <c r="C199" s="78" t="s">
        <v>86</v>
      </c>
      <c r="D199" s="78" t="s">
        <v>2723</v>
      </c>
      <c r="E199" s="112" t="s">
        <v>36</v>
      </c>
      <c r="F199" s="112" t="str">
        <f>VLOOKUP(E199,Lookup!$A$1:$B$68,2,FALSE)</f>
        <v>Emergency Flow / ED</v>
      </c>
      <c r="G199" s="78" t="s">
        <v>2724</v>
      </c>
      <c r="H199" s="78" t="s">
        <v>6943</v>
      </c>
      <c r="I199" s="77">
        <v>45484</v>
      </c>
      <c r="J199" s="77">
        <v>45484</v>
      </c>
      <c r="K199" s="78" t="s">
        <v>4775</v>
      </c>
      <c r="L199" s="78" t="s">
        <v>6944</v>
      </c>
      <c r="M199" s="78" t="s">
        <v>6945</v>
      </c>
      <c r="N199" s="78" t="s">
        <v>115</v>
      </c>
      <c r="O199" s="78" t="s">
        <v>647</v>
      </c>
      <c r="P199" s="78" t="s">
        <v>1450</v>
      </c>
      <c r="Q199" s="79" t="s">
        <v>91</v>
      </c>
      <c r="R199" s="80" t="s">
        <v>91</v>
      </c>
      <c r="S199" s="136" t="s">
        <v>99</v>
      </c>
      <c r="T199" s="78" t="s">
        <v>6946</v>
      </c>
      <c r="U199" s="78" t="s">
        <v>6947</v>
      </c>
      <c r="V199" s="78"/>
      <c r="W199" s="78" t="s">
        <v>6947</v>
      </c>
      <c r="X199" s="77">
        <v>45485</v>
      </c>
    </row>
    <row r="200" spans="1:24" ht="375" hidden="1" x14ac:dyDescent="0.25">
      <c r="A200" s="78">
        <v>59301</v>
      </c>
      <c r="B200" s="148" t="s">
        <v>18</v>
      </c>
      <c r="C200" s="78" t="s">
        <v>86</v>
      </c>
      <c r="D200" s="78" t="s">
        <v>2737</v>
      </c>
      <c r="E200" s="112" t="s">
        <v>230</v>
      </c>
      <c r="F200" s="112" t="str">
        <f>VLOOKUP(E200,Lookup!$A$1:$B$68,2,FALSE)</f>
        <v>Medicine</v>
      </c>
      <c r="G200" s="78" t="s">
        <v>2738</v>
      </c>
      <c r="H200" s="78" t="s">
        <v>6959</v>
      </c>
      <c r="I200" s="77">
        <v>45485</v>
      </c>
      <c r="J200" s="77">
        <v>45485</v>
      </c>
      <c r="K200" s="78"/>
      <c r="L200" s="78" t="s">
        <v>6960</v>
      </c>
      <c r="M200" s="78" t="s">
        <v>6961</v>
      </c>
      <c r="N200" s="78" t="s">
        <v>135</v>
      </c>
      <c r="O200" s="78" t="s">
        <v>205</v>
      </c>
      <c r="P200" s="78" t="s">
        <v>206</v>
      </c>
      <c r="Q200" s="82" t="s">
        <v>104</v>
      </c>
      <c r="R200" s="80" t="s">
        <v>91</v>
      </c>
      <c r="S200" s="134" t="s">
        <v>91</v>
      </c>
      <c r="T200" s="78" t="s">
        <v>6962</v>
      </c>
      <c r="U200" s="78" t="s">
        <v>6962</v>
      </c>
      <c r="V200" s="78"/>
      <c r="W200" s="78" t="s">
        <v>6963</v>
      </c>
      <c r="X200" s="77">
        <v>45487</v>
      </c>
    </row>
    <row r="201" spans="1:24" ht="135" hidden="1" x14ac:dyDescent="0.25">
      <c r="A201" s="78">
        <v>59389</v>
      </c>
      <c r="B201" s="148" t="s">
        <v>18</v>
      </c>
      <c r="C201" s="78" t="s">
        <v>86</v>
      </c>
      <c r="D201" s="78" t="s">
        <v>2723</v>
      </c>
      <c r="E201" s="112" t="s">
        <v>36</v>
      </c>
      <c r="F201" s="112" t="str">
        <f>VLOOKUP(E201,Lookup!$A$1:$B$68,2,FALSE)</f>
        <v>Emergency Flow / ED</v>
      </c>
      <c r="G201" s="78" t="s">
        <v>2724</v>
      </c>
      <c r="H201" s="78"/>
      <c r="I201" s="77">
        <v>45487</v>
      </c>
      <c r="J201" s="77">
        <v>45486</v>
      </c>
      <c r="K201" s="78" t="s">
        <v>5335</v>
      </c>
      <c r="L201" s="78" t="s">
        <v>6971</v>
      </c>
      <c r="M201" s="78" t="s">
        <v>6972</v>
      </c>
      <c r="N201" s="78" t="s">
        <v>135</v>
      </c>
      <c r="O201" s="78" t="s">
        <v>205</v>
      </c>
      <c r="P201" s="78" t="s">
        <v>206</v>
      </c>
      <c r="Q201" s="79" t="s">
        <v>91</v>
      </c>
      <c r="R201" s="80" t="s">
        <v>91</v>
      </c>
      <c r="S201" s="134" t="s">
        <v>91</v>
      </c>
      <c r="T201" s="78" t="s">
        <v>6973</v>
      </c>
      <c r="U201" s="78" t="s">
        <v>6974</v>
      </c>
      <c r="V201" s="78"/>
      <c r="W201" s="78" t="s">
        <v>523</v>
      </c>
      <c r="X201" s="77">
        <v>45487</v>
      </c>
    </row>
    <row r="202" spans="1:24" ht="409.5" hidden="1" x14ac:dyDescent="0.25">
      <c r="A202" s="78">
        <v>59414</v>
      </c>
      <c r="B202" s="148" t="s">
        <v>18</v>
      </c>
      <c r="C202" s="78" t="s">
        <v>86</v>
      </c>
      <c r="D202" s="78" t="s">
        <v>2723</v>
      </c>
      <c r="E202" s="112" t="s">
        <v>36</v>
      </c>
      <c r="F202" s="112" t="str">
        <f>VLOOKUP(E202,Lookup!$A$1:$B$68,2,FALSE)</f>
        <v>Emergency Flow / ED</v>
      </c>
      <c r="G202" s="78" t="s">
        <v>2724</v>
      </c>
      <c r="H202" s="78" t="s">
        <v>6979</v>
      </c>
      <c r="I202" s="77">
        <v>45487</v>
      </c>
      <c r="J202" s="77">
        <v>45487</v>
      </c>
      <c r="K202" s="78"/>
      <c r="L202" s="78" t="s">
        <v>6980</v>
      </c>
      <c r="M202" s="78" t="s">
        <v>6981</v>
      </c>
      <c r="N202" s="78" t="s">
        <v>88</v>
      </c>
      <c r="O202" s="78" t="s">
        <v>158</v>
      </c>
      <c r="P202" s="78" t="s">
        <v>89</v>
      </c>
      <c r="Q202" s="81" t="s">
        <v>99</v>
      </c>
      <c r="R202" s="133" t="s">
        <v>99</v>
      </c>
      <c r="S202" s="136" t="s">
        <v>99</v>
      </c>
      <c r="T202" s="78" t="s">
        <v>6982</v>
      </c>
      <c r="U202" s="78" t="s">
        <v>6983</v>
      </c>
      <c r="V202" s="78"/>
      <c r="W202" s="78" t="s">
        <v>6984</v>
      </c>
      <c r="X202" s="77">
        <v>45487</v>
      </c>
    </row>
    <row r="203" spans="1:24" ht="75" hidden="1" x14ac:dyDescent="0.25">
      <c r="A203" s="78">
        <v>59480</v>
      </c>
      <c r="B203" s="148" t="s">
        <v>18</v>
      </c>
      <c r="C203" s="78" t="s">
        <v>86</v>
      </c>
      <c r="D203" s="78" t="s">
        <v>2747</v>
      </c>
      <c r="E203" s="112" t="s">
        <v>977</v>
      </c>
      <c r="F203" s="112" t="str">
        <f>VLOOKUP(E203,Lookup!$A$1:$B$68,2,FALSE)</f>
        <v>Medicine</v>
      </c>
      <c r="G203" s="78" t="s">
        <v>6618</v>
      </c>
      <c r="H203" s="78" t="s">
        <v>6994</v>
      </c>
      <c r="I203" s="77">
        <v>45488</v>
      </c>
      <c r="J203" s="77">
        <v>45488</v>
      </c>
      <c r="K203" s="78" t="s">
        <v>4762</v>
      </c>
      <c r="L203" s="78" t="s">
        <v>6620</v>
      </c>
      <c r="M203" s="78" t="s">
        <v>6621</v>
      </c>
      <c r="N203" s="78" t="s">
        <v>139</v>
      </c>
      <c r="O203" s="78" t="s">
        <v>143</v>
      </c>
      <c r="P203" s="78" t="s">
        <v>269</v>
      </c>
      <c r="Q203" s="81" t="s">
        <v>99</v>
      </c>
      <c r="R203" s="133" t="s">
        <v>99</v>
      </c>
      <c r="S203" s="136" t="s">
        <v>99</v>
      </c>
      <c r="T203" s="78" t="s">
        <v>6995</v>
      </c>
      <c r="U203" s="78" t="s">
        <v>6996</v>
      </c>
      <c r="V203" s="78"/>
      <c r="W203" s="78" t="s">
        <v>6997</v>
      </c>
      <c r="X203" s="77">
        <v>45490</v>
      </c>
    </row>
  </sheetData>
  <sheetProtection formatCells="0" formatColumns="0" formatRows="0" insertColumns="0" insertRows="0" insertHyperlinks="0" deleteColumns="0" deleteRows="0" sort="0" autoFilter="0" pivotTables="0"/>
  <autoFilter ref="A1:X203" xr:uid="{32770FCA-2CB5-408F-8805-BEF742AC5D5F}">
    <filterColumn colId="5">
      <filters>
        <filter val="Specialist Surgery"/>
      </filters>
    </filterColumn>
  </autoFilter>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BEC1E-67DF-4D57-B1FF-824973B6A56A}">
  <dimension ref="A1:I270"/>
  <sheetViews>
    <sheetView workbookViewId="0">
      <selection activeCell="H16" sqref="H16"/>
    </sheetView>
  </sheetViews>
  <sheetFormatPr defaultRowHeight="15" x14ac:dyDescent="0.25"/>
  <cols>
    <col min="1" max="1" width="22" customWidth="1"/>
    <col min="7" max="7" width="22" style="49" customWidth="1"/>
  </cols>
  <sheetData>
    <row r="1" spans="1:9" x14ac:dyDescent="0.25">
      <c r="A1" s="142" t="s">
        <v>2704</v>
      </c>
      <c r="G1" s="144" t="s">
        <v>2704</v>
      </c>
    </row>
    <row r="2" spans="1:9" x14ac:dyDescent="0.25">
      <c r="A2" s="143" t="s">
        <v>7332</v>
      </c>
      <c r="B2" t="s">
        <v>7333</v>
      </c>
      <c r="C2" t="s">
        <v>7334</v>
      </c>
      <c r="G2" s="145" t="s">
        <v>7332</v>
      </c>
      <c r="H2" t="s">
        <v>7333</v>
      </c>
      <c r="I2" t="s">
        <v>7335</v>
      </c>
    </row>
    <row r="3" spans="1:9" x14ac:dyDescent="0.25">
      <c r="A3" s="143" t="s">
        <v>7332</v>
      </c>
      <c r="B3" t="s">
        <v>7333</v>
      </c>
      <c r="C3" t="s">
        <v>7335</v>
      </c>
      <c r="G3" s="145" t="s">
        <v>7332</v>
      </c>
      <c r="H3" t="s">
        <v>7333</v>
      </c>
      <c r="I3" t="s">
        <v>7335</v>
      </c>
    </row>
    <row r="4" spans="1:9" x14ac:dyDescent="0.25">
      <c r="A4" s="143" t="s">
        <v>7332</v>
      </c>
      <c r="B4" t="s">
        <v>7333</v>
      </c>
      <c r="C4" t="s">
        <v>7335</v>
      </c>
      <c r="G4" s="145" t="s">
        <v>7332</v>
      </c>
      <c r="H4" t="s">
        <v>7333</v>
      </c>
      <c r="I4" t="s">
        <v>7336</v>
      </c>
    </row>
    <row r="5" spans="1:9" x14ac:dyDescent="0.25">
      <c r="A5" s="143" t="s">
        <v>7332</v>
      </c>
      <c r="B5" t="s">
        <v>7333</v>
      </c>
      <c r="C5" t="s">
        <v>7336</v>
      </c>
      <c r="G5" s="145" t="s">
        <v>7332</v>
      </c>
      <c r="H5" t="s">
        <v>7333</v>
      </c>
      <c r="I5" t="s">
        <v>7336</v>
      </c>
    </row>
    <row r="6" spans="1:9" x14ac:dyDescent="0.25">
      <c r="A6" s="143" t="s">
        <v>7332</v>
      </c>
      <c r="B6" t="s">
        <v>7333</v>
      </c>
      <c r="C6" t="s">
        <v>7334</v>
      </c>
      <c r="G6" s="145" t="s">
        <v>7332</v>
      </c>
      <c r="H6" t="s">
        <v>7333</v>
      </c>
      <c r="I6" t="s">
        <v>7336</v>
      </c>
    </row>
    <row r="7" spans="1:9" x14ac:dyDescent="0.25">
      <c r="A7" s="143" t="s">
        <v>7332</v>
      </c>
      <c r="B7" t="s">
        <v>7333</v>
      </c>
      <c r="C7" t="s">
        <v>7334</v>
      </c>
      <c r="G7" s="145" t="s">
        <v>7332</v>
      </c>
      <c r="H7" t="s">
        <v>7333</v>
      </c>
      <c r="I7" t="s">
        <v>7336</v>
      </c>
    </row>
    <row r="8" spans="1:9" x14ac:dyDescent="0.25">
      <c r="A8" s="143" t="s">
        <v>7332</v>
      </c>
      <c r="B8" t="s">
        <v>7333</v>
      </c>
      <c r="C8" t="s">
        <v>7335</v>
      </c>
      <c r="G8" s="145" t="s">
        <v>7332</v>
      </c>
      <c r="H8" t="s">
        <v>7333</v>
      </c>
      <c r="I8" t="s">
        <v>7334</v>
      </c>
    </row>
    <row r="9" spans="1:9" x14ac:dyDescent="0.25">
      <c r="A9" s="143" t="s">
        <v>7332</v>
      </c>
      <c r="B9" t="s">
        <v>7333</v>
      </c>
      <c r="C9" t="s">
        <v>7335</v>
      </c>
      <c r="G9" s="145" t="s">
        <v>7332</v>
      </c>
      <c r="H9" t="s">
        <v>7333</v>
      </c>
      <c r="I9" t="s">
        <v>7336</v>
      </c>
    </row>
    <row r="10" spans="1:9" x14ac:dyDescent="0.25">
      <c r="A10" s="143" t="s">
        <v>7332</v>
      </c>
      <c r="B10" t="s">
        <v>7333</v>
      </c>
      <c r="C10" t="s">
        <v>7336</v>
      </c>
      <c r="G10" s="145" t="s">
        <v>7332</v>
      </c>
      <c r="H10" t="s">
        <v>7333</v>
      </c>
      <c r="I10" t="s">
        <v>7336</v>
      </c>
    </row>
    <row r="11" spans="1:9" x14ac:dyDescent="0.25">
      <c r="A11" s="143" t="s">
        <v>7332</v>
      </c>
      <c r="B11" t="s">
        <v>7333</v>
      </c>
      <c r="C11" t="s">
        <v>7334</v>
      </c>
      <c r="G11" s="145" t="s">
        <v>7332</v>
      </c>
      <c r="H11" t="s">
        <v>7333</v>
      </c>
      <c r="I11" t="s">
        <v>7336</v>
      </c>
    </row>
    <row r="12" spans="1:9" x14ac:dyDescent="0.25">
      <c r="A12" s="143" t="s">
        <v>7332</v>
      </c>
      <c r="B12" t="s">
        <v>7333</v>
      </c>
      <c r="C12" t="s">
        <v>7334</v>
      </c>
      <c r="G12" s="145" t="s">
        <v>7332</v>
      </c>
      <c r="H12" t="s">
        <v>7333</v>
      </c>
      <c r="I12" t="s">
        <v>7336</v>
      </c>
    </row>
    <row r="13" spans="1:9" x14ac:dyDescent="0.25">
      <c r="A13" s="143" t="s">
        <v>7332</v>
      </c>
      <c r="B13" t="s">
        <v>7333</v>
      </c>
      <c r="C13" t="s">
        <v>7334</v>
      </c>
      <c r="G13" s="145" t="s">
        <v>7332</v>
      </c>
      <c r="H13" t="s">
        <v>7333</v>
      </c>
      <c r="I13" t="s">
        <v>7336</v>
      </c>
    </row>
    <row r="14" spans="1:9" x14ac:dyDescent="0.25">
      <c r="A14" s="143" t="s">
        <v>7332</v>
      </c>
      <c r="B14" t="s">
        <v>7333</v>
      </c>
      <c r="C14" t="s">
        <v>7334</v>
      </c>
      <c r="G14" s="145" t="s">
        <v>7332</v>
      </c>
      <c r="H14" t="s">
        <v>7333</v>
      </c>
      <c r="I14" t="s">
        <v>7336</v>
      </c>
    </row>
    <row r="15" spans="1:9" x14ac:dyDescent="0.25">
      <c r="A15" s="143" t="s">
        <v>7332</v>
      </c>
      <c r="B15" t="s">
        <v>7333</v>
      </c>
      <c r="C15" t="s">
        <v>7334</v>
      </c>
      <c r="G15" s="145" t="s">
        <v>7332</v>
      </c>
      <c r="H15" t="s">
        <v>7333</v>
      </c>
      <c r="I15" t="s">
        <v>7336</v>
      </c>
    </row>
    <row r="16" spans="1:9" x14ac:dyDescent="0.25">
      <c r="A16" s="143" t="s">
        <v>7332</v>
      </c>
      <c r="B16" t="s">
        <v>7333</v>
      </c>
      <c r="C16" t="s">
        <v>7335</v>
      </c>
      <c r="G16" s="145" t="s">
        <v>7332</v>
      </c>
      <c r="H16" t="s">
        <v>7333</v>
      </c>
      <c r="I16" t="s">
        <v>7336</v>
      </c>
    </row>
    <row r="17" spans="1:9" x14ac:dyDescent="0.25">
      <c r="A17" s="143" t="s">
        <v>7332</v>
      </c>
      <c r="B17" t="s">
        <v>7333</v>
      </c>
      <c r="C17" t="s">
        <v>7334</v>
      </c>
      <c r="G17" s="145" t="s">
        <v>7332</v>
      </c>
      <c r="H17" t="s">
        <v>7333</v>
      </c>
      <c r="I17" t="s">
        <v>7336</v>
      </c>
    </row>
    <row r="18" spans="1:9" x14ac:dyDescent="0.25">
      <c r="A18" s="143" t="s">
        <v>7332</v>
      </c>
      <c r="B18" t="s">
        <v>7333</v>
      </c>
      <c r="C18" t="s">
        <v>7335</v>
      </c>
      <c r="G18" s="145" t="s">
        <v>7332</v>
      </c>
      <c r="H18" t="s">
        <v>7333</v>
      </c>
      <c r="I18" t="s">
        <v>7336</v>
      </c>
    </row>
    <row r="19" spans="1:9" x14ac:dyDescent="0.25">
      <c r="A19" s="143" t="s">
        <v>7332</v>
      </c>
      <c r="B19" t="s">
        <v>7333</v>
      </c>
      <c r="C19" t="s">
        <v>7334</v>
      </c>
      <c r="G19" s="145" t="s">
        <v>7332</v>
      </c>
      <c r="H19" t="s">
        <v>7333</v>
      </c>
      <c r="I19" t="s">
        <v>7337</v>
      </c>
    </row>
    <row r="20" spans="1:9" x14ac:dyDescent="0.25">
      <c r="A20" s="143" t="s">
        <v>7332</v>
      </c>
      <c r="B20" t="s">
        <v>7333</v>
      </c>
      <c r="C20" t="s">
        <v>7334</v>
      </c>
      <c r="G20" s="145" t="s">
        <v>7332</v>
      </c>
      <c r="H20" t="s">
        <v>7340</v>
      </c>
      <c r="I20" t="s">
        <v>7341</v>
      </c>
    </row>
    <row r="21" spans="1:9" x14ac:dyDescent="0.25">
      <c r="A21" s="143" t="s">
        <v>7332</v>
      </c>
      <c r="B21" t="s">
        <v>7333</v>
      </c>
      <c r="C21" t="s">
        <v>7334</v>
      </c>
      <c r="G21" s="145" t="s">
        <v>7332</v>
      </c>
      <c r="H21" t="s">
        <v>7333</v>
      </c>
      <c r="I21" t="s">
        <v>7336</v>
      </c>
    </row>
    <row r="22" spans="1:9" x14ac:dyDescent="0.25">
      <c r="A22" s="143" t="s">
        <v>7332</v>
      </c>
      <c r="B22" t="s">
        <v>7333</v>
      </c>
      <c r="C22" t="s">
        <v>7335</v>
      </c>
      <c r="G22" s="145" t="s">
        <v>7332</v>
      </c>
      <c r="H22" t="s">
        <v>7333</v>
      </c>
      <c r="I22" t="s">
        <v>7336</v>
      </c>
    </row>
    <row r="23" spans="1:9" x14ac:dyDescent="0.25">
      <c r="A23" s="143" t="s">
        <v>7332</v>
      </c>
      <c r="B23" t="s">
        <v>7333</v>
      </c>
      <c r="C23" t="s">
        <v>7336</v>
      </c>
      <c r="G23" s="145" t="s">
        <v>7332</v>
      </c>
      <c r="H23" t="s">
        <v>7333</v>
      </c>
      <c r="I23" t="s">
        <v>7336</v>
      </c>
    </row>
    <row r="24" spans="1:9" x14ac:dyDescent="0.25">
      <c r="A24" s="143" t="s">
        <v>7332</v>
      </c>
      <c r="B24" t="s">
        <v>7333</v>
      </c>
      <c r="C24" t="s">
        <v>7334</v>
      </c>
      <c r="G24" s="145" t="s">
        <v>7332</v>
      </c>
      <c r="H24" t="s">
        <v>7333</v>
      </c>
      <c r="I24" t="s">
        <v>7336</v>
      </c>
    </row>
    <row r="25" spans="1:9" x14ac:dyDescent="0.25">
      <c r="A25" s="143" t="s">
        <v>7332</v>
      </c>
      <c r="B25" t="s">
        <v>7333</v>
      </c>
      <c r="C25" t="s">
        <v>7336</v>
      </c>
      <c r="G25" s="145" t="s">
        <v>7332</v>
      </c>
      <c r="H25" t="s">
        <v>7333</v>
      </c>
      <c r="I25" t="s">
        <v>7336</v>
      </c>
    </row>
    <row r="26" spans="1:9" x14ac:dyDescent="0.25">
      <c r="A26" s="143" t="s">
        <v>7332</v>
      </c>
      <c r="B26" t="s">
        <v>7333</v>
      </c>
      <c r="C26" t="s">
        <v>7334</v>
      </c>
      <c r="G26" s="145" t="s">
        <v>7332</v>
      </c>
      <c r="H26" t="s">
        <v>7333</v>
      </c>
      <c r="I26" t="s">
        <v>7336</v>
      </c>
    </row>
    <row r="27" spans="1:9" x14ac:dyDescent="0.25">
      <c r="A27" s="143" t="s">
        <v>7332</v>
      </c>
      <c r="B27" t="s">
        <v>7333</v>
      </c>
      <c r="C27" t="s">
        <v>7335</v>
      </c>
      <c r="G27" s="145" t="s">
        <v>7332</v>
      </c>
      <c r="H27" t="s">
        <v>7333</v>
      </c>
      <c r="I27" t="s">
        <v>7336</v>
      </c>
    </row>
    <row r="28" spans="1:9" x14ac:dyDescent="0.25">
      <c r="A28" s="143" t="s">
        <v>7332</v>
      </c>
      <c r="B28" t="s">
        <v>7333</v>
      </c>
      <c r="C28" t="s">
        <v>7335</v>
      </c>
      <c r="G28" s="145" t="s">
        <v>7332</v>
      </c>
      <c r="H28" t="s">
        <v>7333</v>
      </c>
      <c r="I28" t="s">
        <v>7337</v>
      </c>
    </row>
    <row r="29" spans="1:9" x14ac:dyDescent="0.25">
      <c r="A29" s="143" t="s">
        <v>7332</v>
      </c>
      <c r="B29" t="s">
        <v>7333</v>
      </c>
      <c r="C29" t="s">
        <v>7336</v>
      </c>
      <c r="G29" s="145" t="s">
        <v>7332</v>
      </c>
      <c r="H29" t="s">
        <v>7333</v>
      </c>
      <c r="I29" t="s">
        <v>7336</v>
      </c>
    </row>
    <row r="30" spans="1:9" x14ac:dyDescent="0.25">
      <c r="A30" s="143" t="s">
        <v>7332</v>
      </c>
      <c r="B30" t="s">
        <v>7333</v>
      </c>
      <c r="C30" t="s">
        <v>7334</v>
      </c>
      <c r="G30" s="145" t="s">
        <v>7332</v>
      </c>
      <c r="H30" t="s">
        <v>7333</v>
      </c>
      <c r="I30" t="s">
        <v>7336</v>
      </c>
    </row>
    <row r="31" spans="1:9" x14ac:dyDescent="0.25">
      <c r="A31" s="143" t="s">
        <v>7332</v>
      </c>
      <c r="B31" t="s">
        <v>7333</v>
      </c>
      <c r="C31" t="s">
        <v>7334</v>
      </c>
      <c r="G31" s="145" t="s">
        <v>7332</v>
      </c>
      <c r="H31" t="s">
        <v>7333</v>
      </c>
      <c r="I31" t="s">
        <v>7336</v>
      </c>
    </row>
    <row r="32" spans="1:9" x14ac:dyDescent="0.25">
      <c r="A32" s="143" t="s">
        <v>7332</v>
      </c>
      <c r="B32" t="s">
        <v>7333</v>
      </c>
      <c r="C32" t="s">
        <v>7336</v>
      </c>
      <c r="G32" s="145" t="s">
        <v>7332</v>
      </c>
      <c r="H32" t="s">
        <v>7333</v>
      </c>
      <c r="I32" t="s">
        <v>7336</v>
      </c>
    </row>
    <row r="33" spans="1:9" x14ac:dyDescent="0.25">
      <c r="A33" s="143" t="s">
        <v>7332</v>
      </c>
      <c r="B33" t="s">
        <v>7333</v>
      </c>
      <c r="C33" t="s">
        <v>7334</v>
      </c>
      <c r="G33" s="145" t="s">
        <v>7332</v>
      </c>
      <c r="H33" t="s">
        <v>7333</v>
      </c>
      <c r="I33" t="s">
        <v>7336</v>
      </c>
    </row>
    <row r="34" spans="1:9" x14ac:dyDescent="0.25">
      <c r="A34" s="143" t="s">
        <v>7332</v>
      </c>
      <c r="B34" t="s">
        <v>7333</v>
      </c>
      <c r="C34" t="s">
        <v>7334</v>
      </c>
      <c r="G34" s="145" t="s">
        <v>7332</v>
      </c>
      <c r="H34" t="s">
        <v>7333</v>
      </c>
      <c r="I34" t="s">
        <v>7336</v>
      </c>
    </row>
    <row r="35" spans="1:9" x14ac:dyDescent="0.25">
      <c r="A35" s="143" t="s">
        <v>7332</v>
      </c>
      <c r="B35" t="s">
        <v>7333</v>
      </c>
      <c r="C35" t="s">
        <v>7336</v>
      </c>
      <c r="G35" s="145" t="s">
        <v>7332</v>
      </c>
      <c r="H35" t="s">
        <v>7333</v>
      </c>
      <c r="I35" t="s">
        <v>7336</v>
      </c>
    </row>
    <row r="36" spans="1:9" x14ac:dyDescent="0.25">
      <c r="A36" s="143" t="s">
        <v>7332</v>
      </c>
      <c r="B36" t="s">
        <v>7333</v>
      </c>
      <c r="C36" t="s">
        <v>7334</v>
      </c>
      <c r="G36" s="145" t="s">
        <v>7332</v>
      </c>
      <c r="H36" t="s">
        <v>7333</v>
      </c>
      <c r="I36" t="s">
        <v>7336</v>
      </c>
    </row>
    <row r="37" spans="1:9" x14ac:dyDescent="0.25">
      <c r="A37" s="143" t="s">
        <v>7332</v>
      </c>
      <c r="B37" t="s">
        <v>7333</v>
      </c>
      <c r="C37" t="s">
        <v>7335</v>
      </c>
      <c r="G37" s="145" t="s">
        <v>7332</v>
      </c>
      <c r="H37" t="s">
        <v>7333</v>
      </c>
      <c r="I37" t="s">
        <v>7336</v>
      </c>
    </row>
    <row r="38" spans="1:9" x14ac:dyDescent="0.25">
      <c r="A38" s="143" t="s">
        <v>7332</v>
      </c>
      <c r="B38" t="s">
        <v>7333</v>
      </c>
      <c r="C38" t="s">
        <v>7335</v>
      </c>
      <c r="G38" s="145" t="s">
        <v>7332</v>
      </c>
      <c r="H38" t="s">
        <v>7333</v>
      </c>
      <c r="I38" t="s">
        <v>7336</v>
      </c>
    </row>
    <row r="39" spans="1:9" x14ac:dyDescent="0.25">
      <c r="A39" s="143" t="s">
        <v>7332</v>
      </c>
      <c r="B39" t="s">
        <v>7333</v>
      </c>
      <c r="C39" t="s">
        <v>7335</v>
      </c>
      <c r="G39" s="145" t="s">
        <v>7332</v>
      </c>
      <c r="H39" t="s">
        <v>7333</v>
      </c>
      <c r="I39" t="s">
        <v>7336</v>
      </c>
    </row>
    <row r="40" spans="1:9" x14ac:dyDescent="0.25">
      <c r="A40" s="143" t="s">
        <v>7332</v>
      </c>
      <c r="B40" t="s">
        <v>7333</v>
      </c>
      <c r="C40" t="s">
        <v>7334</v>
      </c>
      <c r="G40" s="145" t="s">
        <v>7332</v>
      </c>
      <c r="H40" t="s">
        <v>7333</v>
      </c>
      <c r="I40" t="s">
        <v>7336</v>
      </c>
    </row>
    <row r="41" spans="1:9" x14ac:dyDescent="0.25">
      <c r="A41" s="143" t="s">
        <v>7332</v>
      </c>
      <c r="B41" t="s">
        <v>7333</v>
      </c>
      <c r="C41" t="s">
        <v>7336</v>
      </c>
      <c r="G41" s="145" t="s">
        <v>7332</v>
      </c>
      <c r="H41" t="s">
        <v>7333</v>
      </c>
      <c r="I41" t="s">
        <v>7336</v>
      </c>
    </row>
    <row r="42" spans="1:9" x14ac:dyDescent="0.25">
      <c r="A42" s="143" t="s">
        <v>7332</v>
      </c>
      <c r="B42" t="s">
        <v>7333</v>
      </c>
      <c r="C42" t="s">
        <v>7334</v>
      </c>
      <c r="G42" s="145" t="s">
        <v>7332</v>
      </c>
      <c r="H42" t="s">
        <v>7333</v>
      </c>
      <c r="I42" t="s">
        <v>7335</v>
      </c>
    </row>
    <row r="43" spans="1:9" x14ac:dyDescent="0.25">
      <c r="A43" s="143" t="s">
        <v>7332</v>
      </c>
      <c r="B43" t="s">
        <v>7333</v>
      </c>
      <c r="C43" t="s">
        <v>7335</v>
      </c>
      <c r="G43" s="145" t="s">
        <v>7332</v>
      </c>
      <c r="H43" t="s">
        <v>7333</v>
      </c>
      <c r="I43" t="s">
        <v>7336</v>
      </c>
    </row>
    <row r="44" spans="1:9" x14ac:dyDescent="0.25">
      <c r="A44" s="143" t="s">
        <v>7332</v>
      </c>
      <c r="B44" t="s">
        <v>7333</v>
      </c>
      <c r="C44" t="s">
        <v>7336</v>
      </c>
      <c r="G44" s="145" t="s">
        <v>7332</v>
      </c>
      <c r="H44" t="s">
        <v>7333</v>
      </c>
      <c r="I44" t="s">
        <v>7336</v>
      </c>
    </row>
    <row r="45" spans="1:9" x14ac:dyDescent="0.25">
      <c r="A45" s="143" t="s">
        <v>7332</v>
      </c>
      <c r="B45" t="s">
        <v>7333</v>
      </c>
      <c r="C45" t="s">
        <v>7336</v>
      </c>
      <c r="G45" s="145" t="s">
        <v>7332</v>
      </c>
      <c r="H45" t="s">
        <v>7333</v>
      </c>
      <c r="I45" t="s">
        <v>7334</v>
      </c>
    </row>
    <row r="46" spans="1:9" x14ac:dyDescent="0.25">
      <c r="A46" s="143" t="s">
        <v>7332</v>
      </c>
      <c r="B46" t="s">
        <v>7333</v>
      </c>
      <c r="C46" t="s">
        <v>7336</v>
      </c>
      <c r="G46" s="145" t="s">
        <v>7332</v>
      </c>
      <c r="H46" t="s">
        <v>7333</v>
      </c>
      <c r="I46" t="s">
        <v>7336</v>
      </c>
    </row>
    <row r="47" spans="1:9" x14ac:dyDescent="0.25">
      <c r="A47" s="143" t="s">
        <v>7332</v>
      </c>
      <c r="B47" t="s">
        <v>7333</v>
      </c>
      <c r="C47" t="s">
        <v>7336</v>
      </c>
      <c r="G47" s="145" t="s">
        <v>7332</v>
      </c>
      <c r="H47" t="s">
        <v>7333</v>
      </c>
      <c r="I47" t="s">
        <v>7335</v>
      </c>
    </row>
    <row r="48" spans="1:9" x14ac:dyDescent="0.25">
      <c r="A48" s="143" t="s">
        <v>7332</v>
      </c>
      <c r="B48" t="s">
        <v>7333</v>
      </c>
      <c r="C48" t="s">
        <v>7334</v>
      </c>
      <c r="G48" s="145" t="s">
        <v>7332</v>
      </c>
      <c r="H48" t="s">
        <v>7333</v>
      </c>
      <c r="I48" t="s">
        <v>7334</v>
      </c>
    </row>
    <row r="49" spans="1:9" x14ac:dyDescent="0.25">
      <c r="A49" s="143" t="s">
        <v>7332</v>
      </c>
      <c r="B49" t="s">
        <v>7333</v>
      </c>
      <c r="C49" t="s">
        <v>7336</v>
      </c>
      <c r="G49" s="145" t="s">
        <v>7332</v>
      </c>
      <c r="H49" t="s">
        <v>7333</v>
      </c>
      <c r="I49" t="s">
        <v>7334</v>
      </c>
    </row>
    <row r="50" spans="1:9" x14ac:dyDescent="0.25">
      <c r="A50" s="143" t="s">
        <v>7332</v>
      </c>
      <c r="B50" t="s">
        <v>7333</v>
      </c>
      <c r="C50" t="s">
        <v>7336</v>
      </c>
      <c r="G50" s="145" t="s">
        <v>7332</v>
      </c>
      <c r="H50" t="s">
        <v>7333</v>
      </c>
      <c r="I50" t="s">
        <v>7336</v>
      </c>
    </row>
    <row r="51" spans="1:9" x14ac:dyDescent="0.25">
      <c r="A51" s="143" t="s">
        <v>7332</v>
      </c>
      <c r="B51" t="s">
        <v>7333</v>
      </c>
      <c r="C51" t="s">
        <v>7336</v>
      </c>
      <c r="G51" s="145" t="s">
        <v>7332</v>
      </c>
      <c r="H51" t="s">
        <v>7333</v>
      </c>
      <c r="I51" t="s">
        <v>7334</v>
      </c>
    </row>
    <row r="52" spans="1:9" x14ac:dyDescent="0.25">
      <c r="A52" s="143" t="s">
        <v>7332</v>
      </c>
      <c r="B52" t="s">
        <v>7333</v>
      </c>
      <c r="C52" t="s">
        <v>7334</v>
      </c>
      <c r="G52" s="145" t="s">
        <v>7332</v>
      </c>
      <c r="H52" t="s">
        <v>7333</v>
      </c>
      <c r="I52" t="s">
        <v>7334</v>
      </c>
    </row>
    <row r="53" spans="1:9" x14ac:dyDescent="0.25">
      <c r="A53" s="143" t="s">
        <v>7332</v>
      </c>
      <c r="B53" t="s">
        <v>7333</v>
      </c>
      <c r="C53" t="s">
        <v>7334</v>
      </c>
      <c r="G53" s="145" t="s">
        <v>7332</v>
      </c>
      <c r="H53" t="s">
        <v>7333</v>
      </c>
      <c r="I53" t="s">
        <v>7336</v>
      </c>
    </row>
    <row r="54" spans="1:9" x14ac:dyDescent="0.25">
      <c r="A54" s="143" t="s">
        <v>7332</v>
      </c>
      <c r="B54" t="s">
        <v>7333</v>
      </c>
      <c r="C54" t="s">
        <v>7336</v>
      </c>
      <c r="G54" s="145" t="s">
        <v>7332</v>
      </c>
      <c r="H54" t="s">
        <v>7333</v>
      </c>
      <c r="I54" t="s">
        <v>7336</v>
      </c>
    </row>
    <row r="55" spans="1:9" x14ac:dyDescent="0.25">
      <c r="A55" s="143" t="s">
        <v>7332</v>
      </c>
      <c r="B55" t="s">
        <v>7333</v>
      </c>
      <c r="C55" t="s">
        <v>7334</v>
      </c>
      <c r="G55" s="145" t="s">
        <v>7332</v>
      </c>
      <c r="H55" t="s">
        <v>7333</v>
      </c>
      <c r="I55" t="s">
        <v>7336</v>
      </c>
    </row>
    <row r="56" spans="1:9" x14ac:dyDescent="0.25">
      <c r="A56" s="143" t="s">
        <v>7332</v>
      </c>
      <c r="B56" t="s">
        <v>7333</v>
      </c>
      <c r="C56" t="s">
        <v>7334</v>
      </c>
      <c r="G56" s="145" t="s">
        <v>7332</v>
      </c>
      <c r="H56" t="s">
        <v>7333</v>
      </c>
      <c r="I56" t="s">
        <v>7336</v>
      </c>
    </row>
    <row r="57" spans="1:9" x14ac:dyDescent="0.25">
      <c r="A57" s="143" t="s">
        <v>7332</v>
      </c>
      <c r="B57" t="s">
        <v>7333</v>
      </c>
      <c r="C57" t="s">
        <v>7334</v>
      </c>
      <c r="G57" s="145" t="s">
        <v>7332</v>
      </c>
      <c r="H57" t="s">
        <v>7333</v>
      </c>
      <c r="I57" t="s">
        <v>7335</v>
      </c>
    </row>
    <row r="58" spans="1:9" x14ac:dyDescent="0.25">
      <c r="A58" s="143" t="s">
        <v>7332</v>
      </c>
      <c r="B58" t="s">
        <v>7333</v>
      </c>
      <c r="C58" t="s">
        <v>7336</v>
      </c>
      <c r="G58" s="145" t="s">
        <v>7332</v>
      </c>
      <c r="H58" t="s">
        <v>7333</v>
      </c>
      <c r="I58" t="s">
        <v>7336</v>
      </c>
    </row>
    <row r="59" spans="1:9" x14ac:dyDescent="0.25">
      <c r="A59" s="143" t="s">
        <v>7332</v>
      </c>
      <c r="B59" t="s">
        <v>7333</v>
      </c>
      <c r="C59" t="s">
        <v>7334</v>
      </c>
      <c r="G59" s="145" t="s">
        <v>7332</v>
      </c>
      <c r="H59" t="s">
        <v>7333</v>
      </c>
      <c r="I59" t="s">
        <v>7334</v>
      </c>
    </row>
    <row r="60" spans="1:9" x14ac:dyDescent="0.25">
      <c r="A60" s="143" t="s">
        <v>7332</v>
      </c>
      <c r="B60" t="s">
        <v>7333</v>
      </c>
      <c r="C60" t="s">
        <v>7336</v>
      </c>
      <c r="G60" s="145" t="s">
        <v>7332</v>
      </c>
      <c r="H60" t="s">
        <v>7333</v>
      </c>
      <c r="I60" t="s">
        <v>7336</v>
      </c>
    </row>
    <row r="61" spans="1:9" x14ac:dyDescent="0.25">
      <c r="A61" s="143" t="s">
        <v>7332</v>
      </c>
      <c r="B61" t="s">
        <v>7333</v>
      </c>
      <c r="C61" t="s">
        <v>7336</v>
      </c>
      <c r="G61" s="145" t="s">
        <v>7332</v>
      </c>
      <c r="H61" t="s">
        <v>7333</v>
      </c>
      <c r="I61" t="s">
        <v>7334</v>
      </c>
    </row>
    <row r="62" spans="1:9" x14ac:dyDescent="0.25">
      <c r="A62" s="143" t="s">
        <v>7332</v>
      </c>
      <c r="B62" t="s">
        <v>7333</v>
      </c>
      <c r="C62" t="s">
        <v>7336</v>
      </c>
      <c r="G62" s="145" t="s">
        <v>7332</v>
      </c>
      <c r="H62" t="s">
        <v>7333</v>
      </c>
      <c r="I62" t="s">
        <v>7336</v>
      </c>
    </row>
    <row r="63" spans="1:9" x14ac:dyDescent="0.25">
      <c r="A63" s="143" t="s">
        <v>7332</v>
      </c>
      <c r="B63" t="s">
        <v>7333</v>
      </c>
      <c r="C63" t="s">
        <v>7335</v>
      </c>
      <c r="G63" s="145" t="s">
        <v>7332</v>
      </c>
      <c r="H63" t="s">
        <v>7333</v>
      </c>
      <c r="I63" t="s">
        <v>7336</v>
      </c>
    </row>
    <row r="64" spans="1:9" x14ac:dyDescent="0.25">
      <c r="A64" s="143" t="s">
        <v>7332</v>
      </c>
      <c r="B64" t="s">
        <v>7333</v>
      </c>
      <c r="C64" t="s">
        <v>7336</v>
      </c>
      <c r="G64" s="145" t="s">
        <v>7332</v>
      </c>
      <c r="H64" t="s">
        <v>7333</v>
      </c>
      <c r="I64" t="s">
        <v>7336</v>
      </c>
    </row>
    <row r="65" spans="1:9" x14ac:dyDescent="0.25">
      <c r="A65" s="143" t="s">
        <v>7332</v>
      </c>
      <c r="B65" t="s">
        <v>7333</v>
      </c>
      <c r="C65" t="s">
        <v>7336</v>
      </c>
      <c r="G65" s="145" t="s">
        <v>7332</v>
      </c>
      <c r="H65" t="s">
        <v>7333</v>
      </c>
      <c r="I65" t="s">
        <v>7335</v>
      </c>
    </row>
    <row r="66" spans="1:9" x14ac:dyDescent="0.25">
      <c r="A66" s="143" t="s">
        <v>7332</v>
      </c>
      <c r="B66" t="s">
        <v>7333</v>
      </c>
      <c r="C66" t="s">
        <v>7334</v>
      </c>
      <c r="G66" s="145" t="s">
        <v>7332</v>
      </c>
      <c r="H66" t="s">
        <v>7333</v>
      </c>
      <c r="I66" t="s">
        <v>7335</v>
      </c>
    </row>
    <row r="67" spans="1:9" x14ac:dyDescent="0.25">
      <c r="A67" s="143" t="s">
        <v>7332</v>
      </c>
      <c r="B67" t="s">
        <v>7333</v>
      </c>
      <c r="C67" t="s">
        <v>7334</v>
      </c>
      <c r="G67" s="145" t="s">
        <v>7332</v>
      </c>
      <c r="H67" t="s">
        <v>7333</v>
      </c>
      <c r="I67" t="s">
        <v>7334</v>
      </c>
    </row>
    <row r="68" spans="1:9" x14ac:dyDescent="0.25">
      <c r="A68" s="143" t="s">
        <v>7332</v>
      </c>
      <c r="B68" t="s">
        <v>7333</v>
      </c>
      <c r="C68" t="s">
        <v>7335</v>
      </c>
      <c r="G68" s="145" t="s">
        <v>7332</v>
      </c>
      <c r="H68" t="s">
        <v>7333</v>
      </c>
      <c r="I68" t="s">
        <v>7334</v>
      </c>
    </row>
    <row r="69" spans="1:9" x14ac:dyDescent="0.25">
      <c r="A69" s="143" t="s">
        <v>7332</v>
      </c>
      <c r="B69" t="s">
        <v>7333</v>
      </c>
      <c r="C69" t="s">
        <v>7336</v>
      </c>
      <c r="G69" s="145" t="s">
        <v>7332</v>
      </c>
      <c r="H69" t="s">
        <v>7333</v>
      </c>
      <c r="I69" t="s">
        <v>7337</v>
      </c>
    </row>
    <row r="70" spans="1:9" x14ac:dyDescent="0.25">
      <c r="A70" s="143" t="s">
        <v>7332</v>
      </c>
      <c r="B70" t="s">
        <v>7333</v>
      </c>
      <c r="C70" t="s">
        <v>7334</v>
      </c>
      <c r="G70" s="145" t="s">
        <v>7332</v>
      </c>
      <c r="H70" t="s">
        <v>7333</v>
      </c>
      <c r="I70" t="s">
        <v>7334</v>
      </c>
    </row>
    <row r="71" spans="1:9" x14ac:dyDescent="0.25">
      <c r="A71" s="143" t="s">
        <v>7332</v>
      </c>
      <c r="B71" t="s">
        <v>7333</v>
      </c>
      <c r="C71" t="s">
        <v>7336</v>
      </c>
      <c r="G71" s="145" t="s">
        <v>7332</v>
      </c>
      <c r="H71" t="s">
        <v>7333</v>
      </c>
      <c r="I71" t="s">
        <v>7334</v>
      </c>
    </row>
    <row r="72" spans="1:9" x14ac:dyDescent="0.25">
      <c r="A72" s="143" t="s">
        <v>7332</v>
      </c>
      <c r="B72" t="s">
        <v>7333</v>
      </c>
      <c r="C72" t="s">
        <v>7334</v>
      </c>
      <c r="G72" s="145" t="s">
        <v>7332</v>
      </c>
      <c r="H72" t="s">
        <v>7333</v>
      </c>
      <c r="I72" t="s">
        <v>7334</v>
      </c>
    </row>
    <row r="73" spans="1:9" x14ac:dyDescent="0.25">
      <c r="A73" s="143" t="s">
        <v>7332</v>
      </c>
      <c r="B73" t="s">
        <v>7333</v>
      </c>
      <c r="C73" t="s">
        <v>7336</v>
      </c>
      <c r="G73" s="145" t="s">
        <v>7332</v>
      </c>
      <c r="H73" t="s">
        <v>7333</v>
      </c>
      <c r="I73" t="s">
        <v>7334</v>
      </c>
    </row>
    <row r="74" spans="1:9" x14ac:dyDescent="0.25">
      <c r="A74" s="143" t="s">
        <v>7332</v>
      </c>
      <c r="B74" t="s">
        <v>7333</v>
      </c>
      <c r="C74" t="s">
        <v>7336</v>
      </c>
      <c r="G74" s="145" t="s">
        <v>7332</v>
      </c>
      <c r="H74" t="s">
        <v>7333</v>
      </c>
      <c r="I74" t="s">
        <v>7334</v>
      </c>
    </row>
    <row r="75" spans="1:9" x14ac:dyDescent="0.25">
      <c r="A75" s="143" t="s">
        <v>7332</v>
      </c>
      <c r="B75" t="s">
        <v>7333</v>
      </c>
      <c r="C75" t="s">
        <v>7336</v>
      </c>
      <c r="G75" s="145" t="s">
        <v>7332</v>
      </c>
      <c r="H75" t="s">
        <v>7333</v>
      </c>
      <c r="I75" t="s">
        <v>7336</v>
      </c>
    </row>
    <row r="76" spans="1:9" x14ac:dyDescent="0.25">
      <c r="A76" s="143" t="s">
        <v>7332</v>
      </c>
      <c r="B76" t="s">
        <v>7333</v>
      </c>
      <c r="C76" t="s">
        <v>7336</v>
      </c>
      <c r="G76" s="145" t="s">
        <v>7332</v>
      </c>
      <c r="H76" t="s">
        <v>7333</v>
      </c>
      <c r="I76" t="s">
        <v>7334</v>
      </c>
    </row>
    <row r="77" spans="1:9" x14ac:dyDescent="0.25">
      <c r="A77" s="143" t="s">
        <v>7332</v>
      </c>
      <c r="B77" t="s">
        <v>7333</v>
      </c>
      <c r="C77" t="s">
        <v>7336</v>
      </c>
      <c r="G77" s="145" t="s">
        <v>7332</v>
      </c>
      <c r="H77" t="s">
        <v>7333</v>
      </c>
      <c r="I77" t="s">
        <v>7334</v>
      </c>
    </row>
    <row r="78" spans="1:9" x14ac:dyDescent="0.25">
      <c r="A78" s="143" t="s">
        <v>7332</v>
      </c>
      <c r="B78" t="s">
        <v>7333</v>
      </c>
      <c r="C78" t="s">
        <v>7336</v>
      </c>
      <c r="G78" s="145" t="s">
        <v>7332</v>
      </c>
      <c r="H78" t="s">
        <v>7333</v>
      </c>
      <c r="I78" t="s">
        <v>7334</v>
      </c>
    </row>
    <row r="79" spans="1:9" x14ac:dyDescent="0.25">
      <c r="A79" s="143" t="s">
        <v>7332</v>
      </c>
      <c r="B79" t="s">
        <v>7333</v>
      </c>
      <c r="C79" t="s">
        <v>7334</v>
      </c>
      <c r="G79" s="145" t="s">
        <v>7332</v>
      </c>
      <c r="H79" t="s">
        <v>7333</v>
      </c>
      <c r="I79" t="s">
        <v>7334</v>
      </c>
    </row>
    <row r="80" spans="1:9" x14ac:dyDescent="0.25">
      <c r="A80" s="143" t="s">
        <v>7332</v>
      </c>
      <c r="B80" t="s">
        <v>7333</v>
      </c>
      <c r="C80" t="s">
        <v>7334</v>
      </c>
      <c r="G80" s="145" t="s">
        <v>7332</v>
      </c>
      <c r="H80" t="s">
        <v>7333</v>
      </c>
      <c r="I80" t="s">
        <v>7334</v>
      </c>
    </row>
    <row r="81" spans="1:9" x14ac:dyDescent="0.25">
      <c r="A81" s="143" t="s">
        <v>7332</v>
      </c>
      <c r="B81" t="s">
        <v>7333</v>
      </c>
      <c r="C81" t="s">
        <v>7335</v>
      </c>
      <c r="G81" s="145" t="s">
        <v>7332</v>
      </c>
      <c r="H81" t="s">
        <v>7333</v>
      </c>
      <c r="I81" t="s">
        <v>7334</v>
      </c>
    </row>
    <row r="82" spans="1:9" x14ac:dyDescent="0.25">
      <c r="A82" s="143" t="s">
        <v>7332</v>
      </c>
      <c r="B82" t="s">
        <v>7333</v>
      </c>
      <c r="C82" t="s">
        <v>7335</v>
      </c>
      <c r="G82" s="145" t="s">
        <v>7332</v>
      </c>
      <c r="H82" t="s">
        <v>7333</v>
      </c>
      <c r="I82" t="s">
        <v>7336</v>
      </c>
    </row>
    <row r="83" spans="1:9" x14ac:dyDescent="0.25">
      <c r="A83" s="143" t="s">
        <v>7332</v>
      </c>
      <c r="B83" t="s">
        <v>7333</v>
      </c>
      <c r="C83" t="s">
        <v>7336</v>
      </c>
      <c r="G83" s="145" t="s">
        <v>7332</v>
      </c>
      <c r="H83" t="s">
        <v>7333</v>
      </c>
      <c r="I83" t="s">
        <v>7335</v>
      </c>
    </row>
    <row r="84" spans="1:9" x14ac:dyDescent="0.25">
      <c r="A84" s="143" t="s">
        <v>7332</v>
      </c>
      <c r="B84" t="s">
        <v>7333</v>
      </c>
      <c r="C84" t="s">
        <v>7336</v>
      </c>
      <c r="G84" s="145" t="s">
        <v>7332</v>
      </c>
      <c r="H84" t="s">
        <v>7333</v>
      </c>
      <c r="I84" t="s">
        <v>7335</v>
      </c>
    </row>
    <row r="85" spans="1:9" x14ac:dyDescent="0.25">
      <c r="A85" s="143" t="s">
        <v>7332</v>
      </c>
      <c r="B85" t="s">
        <v>7333</v>
      </c>
      <c r="C85" t="s">
        <v>7336</v>
      </c>
      <c r="G85" s="145" t="s">
        <v>7332</v>
      </c>
      <c r="H85" t="s">
        <v>7333</v>
      </c>
      <c r="I85" t="s">
        <v>7336</v>
      </c>
    </row>
    <row r="86" spans="1:9" x14ac:dyDescent="0.25">
      <c r="A86" s="143" t="s">
        <v>7332</v>
      </c>
      <c r="B86" t="s">
        <v>7333</v>
      </c>
      <c r="C86" t="s">
        <v>7336</v>
      </c>
      <c r="G86" s="145" t="s">
        <v>7332</v>
      </c>
      <c r="H86" t="s">
        <v>7333</v>
      </c>
      <c r="I86" t="s">
        <v>7334</v>
      </c>
    </row>
    <row r="87" spans="1:9" x14ac:dyDescent="0.25">
      <c r="A87" s="143" t="s">
        <v>7332</v>
      </c>
      <c r="B87" t="s">
        <v>7333</v>
      </c>
      <c r="C87" t="s">
        <v>7335</v>
      </c>
      <c r="G87" s="145" t="s">
        <v>7332</v>
      </c>
      <c r="H87" t="s">
        <v>7333</v>
      </c>
      <c r="I87" t="s">
        <v>7335</v>
      </c>
    </row>
    <row r="88" spans="1:9" x14ac:dyDescent="0.25">
      <c r="A88" s="143" t="s">
        <v>7332</v>
      </c>
      <c r="B88" t="s">
        <v>7333</v>
      </c>
      <c r="C88" t="s">
        <v>7336</v>
      </c>
      <c r="G88" s="145" t="s">
        <v>7332</v>
      </c>
      <c r="H88" t="s">
        <v>7333</v>
      </c>
      <c r="I88" t="s">
        <v>7335</v>
      </c>
    </row>
    <row r="89" spans="1:9" x14ac:dyDescent="0.25">
      <c r="A89" s="143" t="s">
        <v>7332</v>
      </c>
      <c r="B89" t="s">
        <v>7333</v>
      </c>
      <c r="C89" t="s">
        <v>7334</v>
      </c>
      <c r="G89" s="145" t="s">
        <v>7332</v>
      </c>
      <c r="H89" t="s">
        <v>7333</v>
      </c>
      <c r="I89" t="s">
        <v>7335</v>
      </c>
    </row>
    <row r="90" spans="1:9" x14ac:dyDescent="0.25">
      <c r="A90" s="143" t="s">
        <v>7332</v>
      </c>
      <c r="B90" t="s">
        <v>7333</v>
      </c>
      <c r="C90" t="s">
        <v>7336</v>
      </c>
      <c r="G90" s="145" t="s">
        <v>7332</v>
      </c>
      <c r="H90" t="s">
        <v>7333</v>
      </c>
      <c r="I90" t="s">
        <v>7336</v>
      </c>
    </row>
    <row r="91" spans="1:9" x14ac:dyDescent="0.25">
      <c r="A91" s="143" t="s">
        <v>7332</v>
      </c>
      <c r="B91" t="s">
        <v>7333</v>
      </c>
      <c r="C91" t="s">
        <v>7336</v>
      </c>
      <c r="G91" s="145" t="s">
        <v>7332</v>
      </c>
      <c r="H91" t="s">
        <v>7333</v>
      </c>
      <c r="I91" t="s">
        <v>7334</v>
      </c>
    </row>
    <row r="92" spans="1:9" x14ac:dyDescent="0.25">
      <c r="A92" s="143" t="s">
        <v>7332</v>
      </c>
      <c r="B92" t="s">
        <v>7333</v>
      </c>
      <c r="C92" t="s">
        <v>7336</v>
      </c>
      <c r="G92" s="145" t="s">
        <v>7332</v>
      </c>
      <c r="H92" t="s">
        <v>7333</v>
      </c>
      <c r="I92" t="s">
        <v>7334</v>
      </c>
    </row>
    <row r="93" spans="1:9" x14ac:dyDescent="0.25">
      <c r="A93" s="143" t="s">
        <v>7332</v>
      </c>
      <c r="B93" t="s">
        <v>7333</v>
      </c>
      <c r="C93" t="s">
        <v>7336</v>
      </c>
      <c r="G93" s="145" t="s">
        <v>7332</v>
      </c>
      <c r="H93" t="s">
        <v>7333</v>
      </c>
      <c r="I93" t="s">
        <v>7334</v>
      </c>
    </row>
    <row r="94" spans="1:9" x14ac:dyDescent="0.25">
      <c r="A94" s="143" t="s">
        <v>7332</v>
      </c>
      <c r="B94" t="s">
        <v>7333</v>
      </c>
      <c r="C94" t="s">
        <v>7336</v>
      </c>
      <c r="G94" s="145" t="s">
        <v>7332</v>
      </c>
      <c r="H94" t="s">
        <v>7333</v>
      </c>
      <c r="I94" t="s">
        <v>7334</v>
      </c>
    </row>
    <row r="95" spans="1:9" x14ac:dyDescent="0.25">
      <c r="A95" s="143" t="s">
        <v>7332</v>
      </c>
      <c r="B95" t="s">
        <v>7333</v>
      </c>
      <c r="C95" t="s">
        <v>7335</v>
      </c>
      <c r="G95" s="145" t="s">
        <v>7332</v>
      </c>
      <c r="H95" t="s">
        <v>7333</v>
      </c>
      <c r="I95" t="s">
        <v>7336</v>
      </c>
    </row>
    <row r="96" spans="1:9" x14ac:dyDescent="0.25">
      <c r="A96" s="143" t="s">
        <v>7332</v>
      </c>
      <c r="B96" t="s">
        <v>7333</v>
      </c>
      <c r="C96" t="s">
        <v>7336</v>
      </c>
      <c r="G96" s="145" t="s">
        <v>7332</v>
      </c>
      <c r="H96" t="s">
        <v>7333</v>
      </c>
      <c r="I96" t="s">
        <v>7335</v>
      </c>
    </row>
    <row r="97" spans="1:9" x14ac:dyDescent="0.25">
      <c r="A97" s="143" t="s">
        <v>7332</v>
      </c>
      <c r="B97" t="s">
        <v>7333</v>
      </c>
      <c r="C97" t="s">
        <v>7336</v>
      </c>
      <c r="G97" s="145" t="s">
        <v>7332</v>
      </c>
      <c r="H97" t="s">
        <v>7333</v>
      </c>
      <c r="I97" t="s">
        <v>7334</v>
      </c>
    </row>
    <row r="98" spans="1:9" x14ac:dyDescent="0.25">
      <c r="A98" s="143" t="s">
        <v>7332</v>
      </c>
      <c r="B98" t="s">
        <v>7333</v>
      </c>
      <c r="C98" t="s">
        <v>7334</v>
      </c>
      <c r="G98" s="145" t="s">
        <v>7332</v>
      </c>
      <c r="H98" t="s">
        <v>7333</v>
      </c>
      <c r="I98" t="s">
        <v>7334</v>
      </c>
    </row>
    <row r="99" spans="1:9" x14ac:dyDescent="0.25">
      <c r="A99" s="143" t="s">
        <v>7332</v>
      </c>
      <c r="B99" t="s">
        <v>7333</v>
      </c>
      <c r="C99" t="s">
        <v>7334</v>
      </c>
      <c r="G99" s="145" t="s">
        <v>7332</v>
      </c>
      <c r="H99" t="s">
        <v>7333</v>
      </c>
      <c r="I99" t="s">
        <v>7334</v>
      </c>
    </row>
    <row r="100" spans="1:9" x14ac:dyDescent="0.25">
      <c r="A100" s="143" t="s">
        <v>7332</v>
      </c>
      <c r="B100" t="s">
        <v>7333</v>
      </c>
      <c r="C100" t="s">
        <v>7336</v>
      </c>
      <c r="G100" s="145" t="s">
        <v>7332</v>
      </c>
      <c r="H100" t="s">
        <v>7333</v>
      </c>
      <c r="I100" t="s">
        <v>7334</v>
      </c>
    </row>
    <row r="101" spans="1:9" x14ac:dyDescent="0.25">
      <c r="A101" s="143" t="s">
        <v>7332</v>
      </c>
      <c r="B101" t="s">
        <v>7333</v>
      </c>
      <c r="C101" t="s">
        <v>7336</v>
      </c>
      <c r="G101" s="145" t="s">
        <v>7332</v>
      </c>
      <c r="H101" t="s">
        <v>7333</v>
      </c>
      <c r="I101" t="s">
        <v>7334</v>
      </c>
    </row>
    <row r="102" spans="1:9" x14ac:dyDescent="0.25">
      <c r="A102" s="143" t="s">
        <v>7332</v>
      </c>
      <c r="B102" t="s">
        <v>7333</v>
      </c>
      <c r="C102" t="s">
        <v>7336</v>
      </c>
      <c r="G102" s="145" t="s">
        <v>7332</v>
      </c>
      <c r="H102" t="s">
        <v>7333</v>
      </c>
      <c r="I102" t="s">
        <v>7335</v>
      </c>
    </row>
    <row r="103" spans="1:9" x14ac:dyDescent="0.25">
      <c r="A103" s="143" t="s">
        <v>7332</v>
      </c>
      <c r="B103" t="s">
        <v>7333</v>
      </c>
      <c r="C103" t="s">
        <v>7336</v>
      </c>
      <c r="G103" s="145" t="s">
        <v>7332</v>
      </c>
      <c r="H103" t="s">
        <v>7333</v>
      </c>
      <c r="I103" t="s">
        <v>7334</v>
      </c>
    </row>
    <row r="104" spans="1:9" x14ac:dyDescent="0.25">
      <c r="A104" s="143" t="s">
        <v>7332</v>
      </c>
      <c r="B104" t="s">
        <v>7333</v>
      </c>
      <c r="C104" t="s">
        <v>7334</v>
      </c>
      <c r="G104" s="145" t="s">
        <v>7332</v>
      </c>
      <c r="H104" t="s">
        <v>7333</v>
      </c>
      <c r="I104" t="s">
        <v>7335</v>
      </c>
    </row>
    <row r="105" spans="1:9" x14ac:dyDescent="0.25">
      <c r="A105" s="143" t="s">
        <v>7332</v>
      </c>
      <c r="B105" t="s">
        <v>7333</v>
      </c>
      <c r="C105" t="s">
        <v>7334</v>
      </c>
      <c r="G105" s="145" t="s">
        <v>7332</v>
      </c>
      <c r="H105" t="s">
        <v>7333</v>
      </c>
      <c r="I105" t="s">
        <v>7334</v>
      </c>
    </row>
    <row r="106" spans="1:9" x14ac:dyDescent="0.25">
      <c r="A106" s="143" t="s">
        <v>7332</v>
      </c>
      <c r="B106" t="s">
        <v>7333</v>
      </c>
      <c r="C106" t="s">
        <v>7334</v>
      </c>
      <c r="G106" s="145" t="s">
        <v>7332</v>
      </c>
      <c r="H106" t="s">
        <v>7333</v>
      </c>
      <c r="I106" t="s">
        <v>7335</v>
      </c>
    </row>
    <row r="107" spans="1:9" x14ac:dyDescent="0.25">
      <c r="A107" s="143" t="s">
        <v>7332</v>
      </c>
      <c r="B107" t="s">
        <v>7333</v>
      </c>
      <c r="C107" t="s">
        <v>7336</v>
      </c>
      <c r="G107" s="145" t="s">
        <v>7332</v>
      </c>
      <c r="H107" t="s">
        <v>7333</v>
      </c>
      <c r="I107" t="s">
        <v>7335</v>
      </c>
    </row>
    <row r="108" spans="1:9" x14ac:dyDescent="0.25">
      <c r="A108" s="143" t="s">
        <v>7332</v>
      </c>
      <c r="B108" t="s">
        <v>7333</v>
      </c>
      <c r="C108" t="s">
        <v>7336</v>
      </c>
      <c r="G108" s="145" t="s">
        <v>7332</v>
      </c>
      <c r="H108" t="s">
        <v>7333</v>
      </c>
      <c r="I108" t="s">
        <v>7334</v>
      </c>
    </row>
    <row r="109" spans="1:9" x14ac:dyDescent="0.25">
      <c r="A109" s="143" t="s">
        <v>7332</v>
      </c>
      <c r="B109" t="s">
        <v>7333</v>
      </c>
      <c r="C109" t="s">
        <v>7334</v>
      </c>
      <c r="G109" s="145" t="s">
        <v>7332</v>
      </c>
      <c r="H109" t="s">
        <v>7333</v>
      </c>
      <c r="I109" t="s">
        <v>7336</v>
      </c>
    </row>
    <row r="110" spans="1:9" x14ac:dyDescent="0.25">
      <c r="A110" s="143" t="s">
        <v>7332</v>
      </c>
      <c r="B110" t="s">
        <v>7333</v>
      </c>
      <c r="C110" t="s">
        <v>7334</v>
      </c>
      <c r="G110" s="145" t="s">
        <v>7332</v>
      </c>
      <c r="H110" t="s">
        <v>7333</v>
      </c>
      <c r="I110" t="s">
        <v>7334</v>
      </c>
    </row>
    <row r="111" spans="1:9" x14ac:dyDescent="0.25">
      <c r="A111" s="143" t="s">
        <v>7332</v>
      </c>
      <c r="B111" t="s">
        <v>7333</v>
      </c>
      <c r="C111" t="s">
        <v>7336</v>
      </c>
      <c r="G111" s="145" t="s">
        <v>7332</v>
      </c>
      <c r="H111" t="s">
        <v>7333</v>
      </c>
      <c r="I111" t="s">
        <v>7336</v>
      </c>
    </row>
    <row r="112" spans="1:9" x14ac:dyDescent="0.25">
      <c r="A112" s="143" t="s">
        <v>7332</v>
      </c>
      <c r="B112" t="s">
        <v>7333</v>
      </c>
      <c r="C112" t="s">
        <v>7336</v>
      </c>
      <c r="G112" s="145" t="s">
        <v>7332</v>
      </c>
      <c r="H112" t="s">
        <v>7333</v>
      </c>
      <c r="I112" t="s">
        <v>7335</v>
      </c>
    </row>
    <row r="113" spans="1:9" x14ac:dyDescent="0.25">
      <c r="A113" s="143" t="s">
        <v>7332</v>
      </c>
      <c r="B113" t="s">
        <v>7333</v>
      </c>
      <c r="C113" t="s">
        <v>7336</v>
      </c>
      <c r="G113" s="145" t="s">
        <v>7332</v>
      </c>
      <c r="H113" t="s">
        <v>7333</v>
      </c>
      <c r="I113" t="s">
        <v>7334</v>
      </c>
    </row>
    <row r="114" spans="1:9" x14ac:dyDescent="0.25">
      <c r="A114" s="143" t="s">
        <v>7332</v>
      </c>
      <c r="B114" t="s">
        <v>7333</v>
      </c>
      <c r="C114" t="s">
        <v>7336</v>
      </c>
      <c r="G114" s="145" t="s">
        <v>7332</v>
      </c>
      <c r="H114" t="s">
        <v>7333</v>
      </c>
      <c r="I114" t="s">
        <v>7334</v>
      </c>
    </row>
    <row r="115" spans="1:9" x14ac:dyDescent="0.25">
      <c r="A115" s="143" t="s">
        <v>7332</v>
      </c>
      <c r="B115" t="s">
        <v>7333</v>
      </c>
      <c r="C115" t="s">
        <v>7336</v>
      </c>
      <c r="G115" s="145" t="s">
        <v>7332</v>
      </c>
      <c r="H115" t="s">
        <v>7333</v>
      </c>
      <c r="I115" t="s">
        <v>7336</v>
      </c>
    </row>
    <row r="116" spans="1:9" x14ac:dyDescent="0.25">
      <c r="A116" s="143" t="s">
        <v>7332</v>
      </c>
      <c r="B116" t="s">
        <v>7333</v>
      </c>
      <c r="C116" t="s">
        <v>7334</v>
      </c>
      <c r="G116" s="145" t="s">
        <v>7332</v>
      </c>
      <c r="H116" t="s">
        <v>7333</v>
      </c>
      <c r="I116" t="s">
        <v>7335</v>
      </c>
    </row>
    <row r="117" spans="1:9" x14ac:dyDescent="0.25">
      <c r="A117" s="143" t="s">
        <v>7332</v>
      </c>
      <c r="B117" t="s">
        <v>7333</v>
      </c>
      <c r="C117" t="s">
        <v>7336</v>
      </c>
      <c r="G117" s="145" t="s">
        <v>7332</v>
      </c>
      <c r="H117" t="s">
        <v>7333</v>
      </c>
      <c r="I117" t="s">
        <v>7335</v>
      </c>
    </row>
    <row r="118" spans="1:9" x14ac:dyDescent="0.25">
      <c r="A118" s="143" t="s">
        <v>7332</v>
      </c>
      <c r="B118" t="s">
        <v>7333</v>
      </c>
      <c r="C118" t="s">
        <v>7336</v>
      </c>
      <c r="G118" s="145" t="s">
        <v>7332</v>
      </c>
      <c r="H118" t="s">
        <v>7333</v>
      </c>
      <c r="I118" t="s">
        <v>7335</v>
      </c>
    </row>
    <row r="119" spans="1:9" x14ac:dyDescent="0.25">
      <c r="A119" s="143" t="s">
        <v>7332</v>
      </c>
      <c r="B119" t="s">
        <v>7333</v>
      </c>
      <c r="C119" t="s">
        <v>7334</v>
      </c>
      <c r="G119" s="145" t="s">
        <v>7332</v>
      </c>
      <c r="H119" t="s">
        <v>7333</v>
      </c>
      <c r="I119" t="s">
        <v>7336</v>
      </c>
    </row>
    <row r="120" spans="1:9" x14ac:dyDescent="0.25">
      <c r="A120" s="143" t="s">
        <v>7332</v>
      </c>
      <c r="B120" t="s">
        <v>7333</v>
      </c>
      <c r="C120" t="s">
        <v>7334</v>
      </c>
      <c r="G120" s="145" t="s">
        <v>7332</v>
      </c>
      <c r="H120" t="s">
        <v>7333</v>
      </c>
      <c r="I120" t="s">
        <v>7334</v>
      </c>
    </row>
    <row r="121" spans="1:9" x14ac:dyDescent="0.25">
      <c r="A121" s="143" t="s">
        <v>7332</v>
      </c>
      <c r="B121" t="s">
        <v>7333</v>
      </c>
      <c r="C121" t="s">
        <v>7334</v>
      </c>
      <c r="G121" s="145" t="s">
        <v>7332</v>
      </c>
      <c r="H121" t="s">
        <v>7333</v>
      </c>
      <c r="I121" t="s">
        <v>7335</v>
      </c>
    </row>
    <row r="122" spans="1:9" x14ac:dyDescent="0.25">
      <c r="A122" s="143" t="s">
        <v>7332</v>
      </c>
      <c r="B122" t="s">
        <v>7333</v>
      </c>
      <c r="C122" t="s">
        <v>7336</v>
      </c>
      <c r="G122" s="145" t="s">
        <v>7332</v>
      </c>
      <c r="H122" t="s">
        <v>7333</v>
      </c>
      <c r="I122" t="s">
        <v>7334</v>
      </c>
    </row>
    <row r="123" spans="1:9" x14ac:dyDescent="0.25">
      <c r="A123" s="143" t="s">
        <v>7332</v>
      </c>
      <c r="B123" t="s">
        <v>7333</v>
      </c>
      <c r="C123" t="s">
        <v>7336</v>
      </c>
      <c r="G123" s="145" t="s">
        <v>7332</v>
      </c>
      <c r="H123" t="s">
        <v>7333</v>
      </c>
      <c r="I123" t="s">
        <v>7334</v>
      </c>
    </row>
    <row r="124" spans="1:9" x14ac:dyDescent="0.25">
      <c r="A124" s="143" t="s">
        <v>7332</v>
      </c>
      <c r="B124" t="s">
        <v>7333</v>
      </c>
      <c r="C124" t="s">
        <v>7336</v>
      </c>
      <c r="G124" s="145" t="s">
        <v>7332</v>
      </c>
      <c r="H124" t="s">
        <v>7333</v>
      </c>
      <c r="I124" t="s">
        <v>7334</v>
      </c>
    </row>
    <row r="125" spans="1:9" x14ac:dyDescent="0.25">
      <c r="A125" s="143" t="s">
        <v>7332</v>
      </c>
      <c r="B125" t="s">
        <v>7333</v>
      </c>
      <c r="C125" t="s">
        <v>7337</v>
      </c>
      <c r="G125" s="145" t="s">
        <v>7332</v>
      </c>
      <c r="H125" t="s">
        <v>7333</v>
      </c>
      <c r="I125" t="s">
        <v>7337</v>
      </c>
    </row>
    <row r="126" spans="1:9" x14ac:dyDescent="0.25">
      <c r="A126" s="143" t="s">
        <v>7332</v>
      </c>
      <c r="B126" t="s">
        <v>7333</v>
      </c>
      <c r="C126" t="s">
        <v>7336</v>
      </c>
      <c r="G126" s="145" t="s">
        <v>7332</v>
      </c>
      <c r="H126" t="s">
        <v>7333</v>
      </c>
      <c r="I126" t="s">
        <v>7336</v>
      </c>
    </row>
    <row r="127" spans="1:9" x14ac:dyDescent="0.25">
      <c r="A127" s="143" t="s">
        <v>7332</v>
      </c>
      <c r="B127" t="s">
        <v>7333</v>
      </c>
      <c r="C127" t="s">
        <v>7334</v>
      </c>
      <c r="G127" s="145" t="s">
        <v>7332</v>
      </c>
      <c r="H127" t="s">
        <v>7333</v>
      </c>
      <c r="I127" t="s">
        <v>7336</v>
      </c>
    </row>
    <row r="128" spans="1:9" x14ac:dyDescent="0.25">
      <c r="A128" s="143" t="s">
        <v>7332</v>
      </c>
      <c r="B128" t="s">
        <v>7333</v>
      </c>
      <c r="C128" t="s">
        <v>7335</v>
      </c>
      <c r="G128" s="145" t="s">
        <v>7332</v>
      </c>
      <c r="H128" t="s">
        <v>7333</v>
      </c>
      <c r="I128" t="s">
        <v>7337</v>
      </c>
    </row>
    <row r="129" spans="1:9" x14ac:dyDescent="0.25">
      <c r="A129" s="143" t="s">
        <v>7332</v>
      </c>
      <c r="B129" t="s">
        <v>7333</v>
      </c>
      <c r="C129" t="s">
        <v>7334</v>
      </c>
      <c r="G129" s="145" t="s">
        <v>7332</v>
      </c>
      <c r="H129" t="s">
        <v>7333</v>
      </c>
      <c r="I129" t="s">
        <v>7334</v>
      </c>
    </row>
    <row r="130" spans="1:9" x14ac:dyDescent="0.25">
      <c r="A130" s="143" t="s">
        <v>7332</v>
      </c>
      <c r="B130" t="s">
        <v>7333</v>
      </c>
      <c r="C130" t="s">
        <v>7334</v>
      </c>
      <c r="G130" s="145" t="s">
        <v>7332</v>
      </c>
      <c r="H130" t="s">
        <v>7333</v>
      </c>
      <c r="I130" t="s">
        <v>7336</v>
      </c>
    </row>
    <row r="131" spans="1:9" x14ac:dyDescent="0.25">
      <c r="A131" s="143" t="s">
        <v>7332</v>
      </c>
      <c r="B131" t="s">
        <v>7333</v>
      </c>
      <c r="C131" t="s">
        <v>7336</v>
      </c>
      <c r="G131" s="145" t="s">
        <v>7332</v>
      </c>
      <c r="H131" t="s">
        <v>7333</v>
      </c>
      <c r="I131" t="s">
        <v>7334</v>
      </c>
    </row>
    <row r="132" spans="1:9" x14ac:dyDescent="0.25">
      <c r="A132" s="143" t="s">
        <v>7332</v>
      </c>
      <c r="B132" t="s">
        <v>7333</v>
      </c>
      <c r="C132" t="s">
        <v>7336</v>
      </c>
      <c r="G132" s="145" t="s">
        <v>7332</v>
      </c>
      <c r="H132" t="s">
        <v>7333</v>
      </c>
      <c r="I132" t="s">
        <v>7334</v>
      </c>
    </row>
    <row r="133" spans="1:9" x14ac:dyDescent="0.25">
      <c r="A133" s="143" t="s">
        <v>7332</v>
      </c>
      <c r="B133" t="s">
        <v>7333</v>
      </c>
      <c r="C133" t="s">
        <v>7336</v>
      </c>
      <c r="G133" s="145" t="s">
        <v>7332</v>
      </c>
      <c r="H133" t="s">
        <v>7333</v>
      </c>
      <c r="I133" t="s">
        <v>7334</v>
      </c>
    </row>
    <row r="134" spans="1:9" x14ac:dyDescent="0.25">
      <c r="A134" s="143" t="s">
        <v>7332</v>
      </c>
      <c r="B134" t="s">
        <v>7333</v>
      </c>
      <c r="C134" t="s">
        <v>7336</v>
      </c>
      <c r="G134" s="145" t="s">
        <v>7332</v>
      </c>
      <c r="H134" t="s">
        <v>7333</v>
      </c>
      <c r="I134" t="s">
        <v>7336</v>
      </c>
    </row>
    <row r="135" spans="1:9" x14ac:dyDescent="0.25">
      <c r="A135" s="143" t="s">
        <v>7332</v>
      </c>
      <c r="B135" t="s">
        <v>7333</v>
      </c>
      <c r="C135" t="s">
        <v>7334</v>
      </c>
      <c r="G135" s="145" t="s">
        <v>7332</v>
      </c>
      <c r="H135" t="s">
        <v>7333</v>
      </c>
      <c r="I135" t="s">
        <v>7334</v>
      </c>
    </row>
    <row r="136" spans="1:9" x14ac:dyDescent="0.25">
      <c r="A136" s="143" t="s">
        <v>7332</v>
      </c>
      <c r="B136" t="s">
        <v>7333</v>
      </c>
      <c r="C136" t="s">
        <v>7334</v>
      </c>
      <c r="G136" s="145" t="s">
        <v>7332</v>
      </c>
      <c r="H136" t="s">
        <v>7333</v>
      </c>
      <c r="I136" t="s">
        <v>7334</v>
      </c>
    </row>
    <row r="137" spans="1:9" x14ac:dyDescent="0.25">
      <c r="A137" s="143" t="s">
        <v>7332</v>
      </c>
      <c r="B137" t="s">
        <v>7333</v>
      </c>
      <c r="C137" t="s">
        <v>7336</v>
      </c>
      <c r="G137" s="145" t="s">
        <v>7332</v>
      </c>
      <c r="H137" t="s">
        <v>7333</v>
      </c>
      <c r="I137" t="s">
        <v>7336</v>
      </c>
    </row>
    <row r="138" spans="1:9" x14ac:dyDescent="0.25">
      <c r="A138" s="143" t="s">
        <v>7332</v>
      </c>
      <c r="B138" t="s">
        <v>7333</v>
      </c>
      <c r="C138" t="s">
        <v>7336</v>
      </c>
      <c r="G138" s="145" t="s">
        <v>7332</v>
      </c>
      <c r="H138" t="s">
        <v>7333</v>
      </c>
      <c r="I138" t="s">
        <v>7334</v>
      </c>
    </row>
    <row r="139" spans="1:9" x14ac:dyDescent="0.25">
      <c r="A139" s="143" t="s">
        <v>7332</v>
      </c>
      <c r="B139" t="s">
        <v>7333</v>
      </c>
      <c r="C139" t="s">
        <v>7336</v>
      </c>
      <c r="G139" s="145" t="s">
        <v>7332</v>
      </c>
      <c r="H139" t="s">
        <v>7333</v>
      </c>
      <c r="I139" t="s">
        <v>7336</v>
      </c>
    </row>
    <row r="140" spans="1:9" x14ac:dyDescent="0.25">
      <c r="A140" s="143" t="s">
        <v>7332</v>
      </c>
      <c r="B140" t="s">
        <v>7333</v>
      </c>
      <c r="C140" t="s">
        <v>7334</v>
      </c>
      <c r="G140" s="145" t="s">
        <v>7332</v>
      </c>
      <c r="H140" t="s">
        <v>7333</v>
      </c>
      <c r="I140" t="s">
        <v>7336</v>
      </c>
    </row>
    <row r="141" spans="1:9" x14ac:dyDescent="0.25">
      <c r="A141" s="143" t="s">
        <v>7332</v>
      </c>
      <c r="B141" t="s">
        <v>7333</v>
      </c>
      <c r="C141" t="s">
        <v>7336</v>
      </c>
      <c r="G141" s="145" t="s">
        <v>7332</v>
      </c>
      <c r="H141" t="s">
        <v>7333</v>
      </c>
      <c r="I141" t="s">
        <v>7335</v>
      </c>
    </row>
    <row r="142" spans="1:9" x14ac:dyDescent="0.25">
      <c r="A142" s="143" t="s">
        <v>7332</v>
      </c>
      <c r="B142" t="s">
        <v>7333</v>
      </c>
      <c r="C142" t="s">
        <v>7334</v>
      </c>
      <c r="G142" s="145" t="s">
        <v>7332</v>
      </c>
      <c r="H142" t="s">
        <v>7333</v>
      </c>
      <c r="I142" t="s">
        <v>7334</v>
      </c>
    </row>
    <row r="143" spans="1:9" x14ac:dyDescent="0.25">
      <c r="A143" s="143" t="s">
        <v>7332</v>
      </c>
      <c r="B143" t="s">
        <v>7333</v>
      </c>
      <c r="C143" t="s">
        <v>7336</v>
      </c>
      <c r="G143" s="145" t="s">
        <v>7332</v>
      </c>
      <c r="H143" t="s">
        <v>7333</v>
      </c>
      <c r="I143" t="s">
        <v>7336</v>
      </c>
    </row>
    <row r="144" spans="1:9" x14ac:dyDescent="0.25">
      <c r="A144" s="143" t="s">
        <v>7332</v>
      </c>
      <c r="B144" t="s">
        <v>7333</v>
      </c>
      <c r="C144" t="s">
        <v>7334</v>
      </c>
      <c r="G144" s="145" t="s">
        <v>7332</v>
      </c>
      <c r="H144" t="s">
        <v>7333</v>
      </c>
      <c r="I144" t="s">
        <v>7334</v>
      </c>
    </row>
    <row r="145" spans="1:9" x14ac:dyDescent="0.25">
      <c r="A145" s="143" t="s">
        <v>7332</v>
      </c>
      <c r="B145" t="s">
        <v>7333</v>
      </c>
      <c r="C145" t="s">
        <v>7336</v>
      </c>
      <c r="G145" s="145" t="s">
        <v>7332</v>
      </c>
      <c r="H145" t="s">
        <v>7333</v>
      </c>
      <c r="I145" t="s">
        <v>7336</v>
      </c>
    </row>
    <row r="146" spans="1:9" x14ac:dyDescent="0.25">
      <c r="A146" s="143" t="s">
        <v>7332</v>
      </c>
      <c r="B146" t="s">
        <v>7333</v>
      </c>
      <c r="C146" t="s">
        <v>7336</v>
      </c>
      <c r="G146" s="145" t="s">
        <v>7332</v>
      </c>
      <c r="H146" t="s">
        <v>7333</v>
      </c>
      <c r="I146" t="s">
        <v>7334</v>
      </c>
    </row>
    <row r="147" spans="1:9" x14ac:dyDescent="0.25">
      <c r="A147" s="143" t="s">
        <v>7332</v>
      </c>
      <c r="B147" t="s">
        <v>7333</v>
      </c>
      <c r="C147" t="s">
        <v>7336</v>
      </c>
      <c r="G147" s="145" t="s">
        <v>7332</v>
      </c>
      <c r="H147" t="s">
        <v>7333</v>
      </c>
      <c r="I147" t="s">
        <v>7336</v>
      </c>
    </row>
    <row r="148" spans="1:9" x14ac:dyDescent="0.25">
      <c r="A148" s="143" t="s">
        <v>7332</v>
      </c>
      <c r="B148" t="s">
        <v>7333</v>
      </c>
      <c r="C148" t="s">
        <v>7336</v>
      </c>
      <c r="G148" s="145" t="s">
        <v>7332</v>
      </c>
      <c r="H148" t="s">
        <v>7333</v>
      </c>
      <c r="I148" t="s">
        <v>7337</v>
      </c>
    </row>
    <row r="149" spans="1:9" x14ac:dyDescent="0.25">
      <c r="A149" s="143" t="s">
        <v>7332</v>
      </c>
      <c r="B149" t="s">
        <v>7333</v>
      </c>
      <c r="C149" t="s">
        <v>7336</v>
      </c>
      <c r="G149" s="145" t="s">
        <v>7332</v>
      </c>
      <c r="H149" t="s">
        <v>7333</v>
      </c>
      <c r="I149" t="s">
        <v>7336</v>
      </c>
    </row>
    <row r="150" spans="1:9" x14ac:dyDescent="0.25">
      <c r="A150" s="143" t="s">
        <v>7332</v>
      </c>
      <c r="B150" t="s">
        <v>7333</v>
      </c>
      <c r="C150" t="s">
        <v>7335</v>
      </c>
      <c r="G150" s="145" t="s">
        <v>7332</v>
      </c>
      <c r="H150" t="s">
        <v>7333</v>
      </c>
      <c r="I150" t="s">
        <v>7335</v>
      </c>
    </row>
    <row r="151" spans="1:9" x14ac:dyDescent="0.25">
      <c r="A151" s="143" t="s">
        <v>7332</v>
      </c>
      <c r="B151" t="s">
        <v>7333</v>
      </c>
      <c r="C151" t="s">
        <v>7336</v>
      </c>
      <c r="G151" s="145" t="s">
        <v>7332</v>
      </c>
      <c r="H151" t="s">
        <v>7333</v>
      </c>
      <c r="I151" t="s">
        <v>7335</v>
      </c>
    </row>
    <row r="152" spans="1:9" x14ac:dyDescent="0.25">
      <c r="A152" s="143" t="s">
        <v>7332</v>
      </c>
      <c r="B152" t="s">
        <v>7333</v>
      </c>
      <c r="C152" t="s">
        <v>7336</v>
      </c>
      <c r="G152" s="145" t="s">
        <v>7332</v>
      </c>
      <c r="H152" t="s">
        <v>7333</v>
      </c>
      <c r="I152" t="s">
        <v>7336</v>
      </c>
    </row>
    <row r="153" spans="1:9" x14ac:dyDescent="0.25">
      <c r="A153" s="143" t="s">
        <v>7332</v>
      </c>
      <c r="B153" t="s">
        <v>7333</v>
      </c>
      <c r="C153" t="s">
        <v>7334</v>
      </c>
      <c r="G153" s="145" t="s">
        <v>7332</v>
      </c>
      <c r="H153" t="s">
        <v>7333</v>
      </c>
      <c r="I153" t="s">
        <v>7334</v>
      </c>
    </row>
    <row r="154" spans="1:9" x14ac:dyDescent="0.25">
      <c r="A154" s="143" t="s">
        <v>7332</v>
      </c>
      <c r="B154" t="s">
        <v>7333</v>
      </c>
      <c r="C154" t="s">
        <v>7335</v>
      </c>
      <c r="G154" s="145" t="s">
        <v>7332</v>
      </c>
      <c r="H154" t="s">
        <v>7333</v>
      </c>
      <c r="I154" t="s">
        <v>7334</v>
      </c>
    </row>
    <row r="155" spans="1:9" x14ac:dyDescent="0.25">
      <c r="A155" s="143" t="s">
        <v>7332</v>
      </c>
      <c r="B155" t="s">
        <v>7333</v>
      </c>
      <c r="C155" t="s">
        <v>7335</v>
      </c>
      <c r="G155" s="145" t="s">
        <v>7332</v>
      </c>
      <c r="H155" t="s">
        <v>7333</v>
      </c>
      <c r="I155" t="s">
        <v>7334</v>
      </c>
    </row>
    <row r="156" spans="1:9" x14ac:dyDescent="0.25">
      <c r="A156" s="143" t="s">
        <v>7332</v>
      </c>
      <c r="B156" t="s">
        <v>7333</v>
      </c>
      <c r="C156" t="s">
        <v>7334</v>
      </c>
      <c r="G156" s="145" t="s">
        <v>7332</v>
      </c>
      <c r="H156" t="s">
        <v>7333</v>
      </c>
      <c r="I156" t="s">
        <v>7334</v>
      </c>
    </row>
    <row r="157" spans="1:9" x14ac:dyDescent="0.25">
      <c r="A157" s="143" t="s">
        <v>7332</v>
      </c>
      <c r="B157" t="s">
        <v>7333</v>
      </c>
      <c r="C157" t="s">
        <v>7336</v>
      </c>
      <c r="G157" s="145" t="s">
        <v>7332</v>
      </c>
      <c r="H157" t="s">
        <v>7333</v>
      </c>
      <c r="I157" t="s">
        <v>7334</v>
      </c>
    </row>
    <row r="158" spans="1:9" x14ac:dyDescent="0.25">
      <c r="A158" s="143" t="s">
        <v>7332</v>
      </c>
      <c r="B158" t="s">
        <v>7333</v>
      </c>
      <c r="C158" t="s">
        <v>7335</v>
      </c>
      <c r="G158" s="145" t="s">
        <v>7332</v>
      </c>
      <c r="H158" t="s">
        <v>7333</v>
      </c>
      <c r="I158" t="s">
        <v>7336</v>
      </c>
    </row>
    <row r="159" spans="1:9" x14ac:dyDescent="0.25">
      <c r="A159" s="143" t="s">
        <v>7332</v>
      </c>
      <c r="B159" t="s">
        <v>7333</v>
      </c>
      <c r="C159" t="s">
        <v>7334</v>
      </c>
      <c r="G159" s="145" t="s">
        <v>7332</v>
      </c>
      <c r="H159" t="s">
        <v>7333</v>
      </c>
      <c r="I159" t="s">
        <v>7334</v>
      </c>
    </row>
    <row r="160" spans="1:9" x14ac:dyDescent="0.25">
      <c r="A160" s="143" t="s">
        <v>7332</v>
      </c>
      <c r="B160" t="s">
        <v>7333</v>
      </c>
      <c r="C160" t="s">
        <v>7336</v>
      </c>
      <c r="G160" s="145" t="s">
        <v>7332</v>
      </c>
      <c r="H160" t="s">
        <v>7333</v>
      </c>
      <c r="I160" t="s">
        <v>7334</v>
      </c>
    </row>
    <row r="161" spans="1:9" x14ac:dyDescent="0.25">
      <c r="A161" s="143" t="s">
        <v>7332</v>
      </c>
      <c r="B161" t="s">
        <v>7333</v>
      </c>
      <c r="C161" t="s">
        <v>7336</v>
      </c>
      <c r="G161" s="145" t="s">
        <v>7332</v>
      </c>
      <c r="H161" t="s">
        <v>7333</v>
      </c>
      <c r="I161" t="s">
        <v>7336</v>
      </c>
    </row>
    <row r="162" spans="1:9" x14ac:dyDescent="0.25">
      <c r="A162" s="143" t="s">
        <v>7332</v>
      </c>
      <c r="B162" t="s">
        <v>7333</v>
      </c>
      <c r="C162" t="s">
        <v>7334</v>
      </c>
      <c r="G162" s="145" t="s">
        <v>7332</v>
      </c>
      <c r="H162" t="s">
        <v>7333</v>
      </c>
      <c r="I162" t="s">
        <v>7336</v>
      </c>
    </row>
    <row r="163" spans="1:9" x14ac:dyDescent="0.25">
      <c r="A163" s="143" t="s">
        <v>7332</v>
      </c>
      <c r="B163" t="s">
        <v>7333</v>
      </c>
      <c r="C163" t="s">
        <v>7336</v>
      </c>
      <c r="G163" s="145" t="s">
        <v>7332</v>
      </c>
      <c r="H163" t="s">
        <v>7333</v>
      </c>
      <c r="I163" t="s">
        <v>7336</v>
      </c>
    </row>
    <row r="164" spans="1:9" x14ac:dyDescent="0.25">
      <c r="A164" s="143" t="s">
        <v>7332</v>
      </c>
      <c r="B164" t="s">
        <v>7333</v>
      </c>
      <c r="C164" t="s">
        <v>7334</v>
      </c>
      <c r="G164" s="145" t="s">
        <v>7332</v>
      </c>
      <c r="H164" t="s">
        <v>7333</v>
      </c>
      <c r="I164" t="s">
        <v>7336</v>
      </c>
    </row>
    <row r="165" spans="1:9" x14ac:dyDescent="0.25">
      <c r="A165" s="143" t="s">
        <v>7332</v>
      </c>
      <c r="B165" t="s">
        <v>7333</v>
      </c>
      <c r="C165" t="s">
        <v>7336</v>
      </c>
      <c r="G165" s="145" t="s">
        <v>7332</v>
      </c>
      <c r="H165" t="s">
        <v>7333</v>
      </c>
      <c r="I165" t="s">
        <v>7334</v>
      </c>
    </row>
    <row r="166" spans="1:9" x14ac:dyDescent="0.25">
      <c r="A166" s="143" t="s">
        <v>7332</v>
      </c>
      <c r="B166" t="s">
        <v>7333</v>
      </c>
      <c r="C166" t="s">
        <v>7336</v>
      </c>
      <c r="G166" s="145" t="s">
        <v>7332</v>
      </c>
      <c r="H166" t="s">
        <v>7333</v>
      </c>
      <c r="I166" t="s">
        <v>7334</v>
      </c>
    </row>
    <row r="167" spans="1:9" x14ac:dyDescent="0.25">
      <c r="A167" s="143" t="s">
        <v>7332</v>
      </c>
      <c r="B167" t="s">
        <v>7333</v>
      </c>
      <c r="C167" t="s">
        <v>7334</v>
      </c>
      <c r="G167" s="145" t="s">
        <v>7332</v>
      </c>
      <c r="H167" t="s">
        <v>7333</v>
      </c>
      <c r="I167" t="s">
        <v>7336</v>
      </c>
    </row>
    <row r="168" spans="1:9" x14ac:dyDescent="0.25">
      <c r="A168" s="143" t="s">
        <v>7332</v>
      </c>
      <c r="B168" t="s">
        <v>7333</v>
      </c>
      <c r="C168" t="s">
        <v>7336</v>
      </c>
      <c r="G168" s="145" t="s">
        <v>7332</v>
      </c>
      <c r="H168" t="s">
        <v>7333</v>
      </c>
      <c r="I168" t="s">
        <v>7336</v>
      </c>
    </row>
    <row r="169" spans="1:9" x14ac:dyDescent="0.25">
      <c r="A169" s="143" t="s">
        <v>7332</v>
      </c>
      <c r="B169" t="s">
        <v>7333</v>
      </c>
      <c r="C169" t="s">
        <v>7336</v>
      </c>
      <c r="G169" s="145" t="s">
        <v>7332</v>
      </c>
      <c r="H169" t="s">
        <v>7333</v>
      </c>
      <c r="I169" t="s">
        <v>7336</v>
      </c>
    </row>
    <row r="170" spans="1:9" x14ac:dyDescent="0.25">
      <c r="A170" s="143" t="s">
        <v>7332</v>
      </c>
      <c r="B170" t="s">
        <v>7333</v>
      </c>
      <c r="C170" t="s">
        <v>7334</v>
      </c>
      <c r="G170" s="145" t="s">
        <v>7332</v>
      </c>
      <c r="H170" t="s">
        <v>7333</v>
      </c>
      <c r="I170" t="s">
        <v>7334</v>
      </c>
    </row>
    <row r="171" spans="1:9" x14ac:dyDescent="0.25">
      <c r="A171" s="143" t="s">
        <v>7332</v>
      </c>
      <c r="B171" t="s">
        <v>7333</v>
      </c>
      <c r="C171" t="s">
        <v>7335</v>
      </c>
      <c r="G171" s="145" t="s">
        <v>7332</v>
      </c>
      <c r="H171" t="s">
        <v>7333</v>
      </c>
      <c r="I171" t="s">
        <v>7336</v>
      </c>
    </row>
    <row r="172" spans="1:9" x14ac:dyDescent="0.25">
      <c r="A172" s="143" t="s">
        <v>7332</v>
      </c>
      <c r="B172" t="s">
        <v>7333</v>
      </c>
      <c r="C172" t="s">
        <v>7336</v>
      </c>
      <c r="G172" s="145" t="s">
        <v>7332</v>
      </c>
      <c r="H172" t="s">
        <v>7333</v>
      </c>
      <c r="I172" t="s">
        <v>7334</v>
      </c>
    </row>
    <row r="173" spans="1:9" x14ac:dyDescent="0.25">
      <c r="A173" s="143" t="s">
        <v>7332</v>
      </c>
      <c r="B173" t="s">
        <v>7333</v>
      </c>
      <c r="C173" t="s">
        <v>7334</v>
      </c>
      <c r="G173" s="145" t="s">
        <v>7332</v>
      </c>
      <c r="H173" t="s">
        <v>7333</v>
      </c>
      <c r="I173" t="s">
        <v>7336</v>
      </c>
    </row>
    <row r="174" spans="1:9" x14ac:dyDescent="0.25">
      <c r="A174" s="143" t="s">
        <v>7332</v>
      </c>
      <c r="B174" t="s">
        <v>7333</v>
      </c>
      <c r="C174" t="s">
        <v>7336</v>
      </c>
      <c r="G174" s="145" t="s">
        <v>7332</v>
      </c>
      <c r="H174" t="s">
        <v>7333</v>
      </c>
      <c r="I174" t="s">
        <v>7336</v>
      </c>
    </row>
    <row r="175" spans="1:9" x14ac:dyDescent="0.25">
      <c r="A175" s="143" t="s">
        <v>7332</v>
      </c>
      <c r="B175" t="s">
        <v>7333</v>
      </c>
      <c r="C175" t="s">
        <v>7334</v>
      </c>
      <c r="G175" s="145" t="s">
        <v>7332</v>
      </c>
      <c r="H175" t="s">
        <v>7333</v>
      </c>
      <c r="I175" t="s">
        <v>7335</v>
      </c>
    </row>
    <row r="176" spans="1:9" x14ac:dyDescent="0.25">
      <c r="A176" s="143" t="s">
        <v>7332</v>
      </c>
      <c r="B176" t="s">
        <v>7333</v>
      </c>
      <c r="C176" t="s">
        <v>7336</v>
      </c>
      <c r="G176" s="145" t="s">
        <v>7332</v>
      </c>
      <c r="H176" t="s">
        <v>7333</v>
      </c>
      <c r="I176" t="s">
        <v>7334</v>
      </c>
    </row>
    <row r="177" spans="1:9" x14ac:dyDescent="0.25">
      <c r="A177" s="143" t="s">
        <v>7332</v>
      </c>
      <c r="B177" t="s">
        <v>7333</v>
      </c>
      <c r="C177" t="s">
        <v>7336</v>
      </c>
      <c r="G177" s="145" t="s">
        <v>7332</v>
      </c>
      <c r="H177" t="s">
        <v>7333</v>
      </c>
      <c r="I177" t="s">
        <v>7334</v>
      </c>
    </row>
    <row r="178" spans="1:9" x14ac:dyDescent="0.25">
      <c r="A178" s="143" t="s">
        <v>7332</v>
      </c>
      <c r="B178" t="s">
        <v>7333</v>
      </c>
      <c r="C178" t="s">
        <v>7336</v>
      </c>
      <c r="G178" s="145" t="s">
        <v>7332</v>
      </c>
      <c r="H178" t="s">
        <v>7333</v>
      </c>
      <c r="I178" t="s">
        <v>7335</v>
      </c>
    </row>
    <row r="179" spans="1:9" x14ac:dyDescent="0.25">
      <c r="A179" s="143" t="s">
        <v>7332</v>
      </c>
      <c r="B179" t="s">
        <v>7333</v>
      </c>
      <c r="C179" t="s">
        <v>7334</v>
      </c>
      <c r="G179" s="145" t="s">
        <v>7332</v>
      </c>
      <c r="H179" t="s">
        <v>7333</v>
      </c>
      <c r="I179" t="s">
        <v>7334</v>
      </c>
    </row>
    <row r="180" spans="1:9" x14ac:dyDescent="0.25">
      <c r="A180" s="143" t="s">
        <v>7332</v>
      </c>
      <c r="B180" t="s">
        <v>7333</v>
      </c>
      <c r="C180" t="s">
        <v>7336</v>
      </c>
      <c r="G180" s="145" t="s">
        <v>7332</v>
      </c>
      <c r="H180" t="s">
        <v>7333</v>
      </c>
      <c r="I180" t="s">
        <v>7334</v>
      </c>
    </row>
    <row r="181" spans="1:9" x14ac:dyDescent="0.25">
      <c r="A181" s="143" t="s">
        <v>7332</v>
      </c>
      <c r="B181" t="s">
        <v>7333</v>
      </c>
      <c r="C181" t="s">
        <v>7336</v>
      </c>
      <c r="G181" s="145" t="s">
        <v>7332</v>
      </c>
      <c r="H181" t="s">
        <v>7333</v>
      </c>
      <c r="I181" t="s">
        <v>7334</v>
      </c>
    </row>
    <row r="182" spans="1:9" x14ac:dyDescent="0.25">
      <c r="A182" s="143" t="s">
        <v>7332</v>
      </c>
      <c r="B182" t="s">
        <v>7333</v>
      </c>
      <c r="C182" t="s">
        <v>7334</v>
      </c>
      <c r="G182" s="145" t="s">
        <v>7332</v>
      </c>
      <c r="H182" t="s">
        <v>7333</v>
      </c>
      <c r="I182" t="s">
        <v>7334</v>
      </c>
    </row>
    <row r="183" spans="1:9" x14ac:dyDescent="0.25">
      <c r="A183" s="143" t="s">
        <v>7332</v>
      </c>
      <c r="B183" t="s">
        <v>7333</v>
      </c>
      <c r="C183" t="s">
        <v>7336</v>
      </c>
      <c r="G183" s="145" t="s">
        <v>7332</v>
      </c>
      <c r="H183" t="s">
        <v>7333</v>
      </c>
      <c r="I183" t="s">
        <v>7334</v>
      </c>
    </row>
    <row r="184" spans="1:9" x14ac:dyDescent="0.25">
      <c r="A184" s="143" t="s">
        <v>7332</v>
      </c>
      <c r="B184" t="s">
        <v>7333</v>
      </c>
      <c r="C184" t="s">
        <v>7334</v>
      </c>
      <c r="G184" s="145" t="s">
        <v>7332</v>
      </c>
      <c r="H184" t="s">
        <v>7333</v>
      </c>
      <c r="I184" t="s">
        <v>7336</v>
      </c>
    </row>
    <row r="185" spans="1:9" x14ac:dyDescent="0.25">
      <c r="A185" s="143" t="s">
        <v>7332</v>
      </c>
      <c r="B185" t="s">
        <v>7333</v>
      </c>
      <c r="C185" t="s">
        <v>7334</v>
      </c>
      <c r="G185" s="145" t="s">
        <v>7332</v>
      </c>
      <c r="H185" t="s">
        <v>7333</v>
      </c>
      <c r="I185" t="s">
        <v>7336</v>
      </c>
    </row>
    <row r="186" spans="1:9" x14ac:dyDescent="0.25">
      <c r="A186" s="143" t="s">
        <v>7332</v>
      </c>
      <c r="B186" t="s">
        <v>7333</v>
      </c>
      <c r="C186" t="s">
        <v>7336</v>
      </c>
      <c r="G186" s="145" t="s">
        <v>7332</v>
      </c>
      <c r="H186" t="s">
        <v>7333</v>
      </c>
      <c r="I186" t="s">
        <v>7336</v>
      </c>
    </row>
    <row r="187" spans="1:9" x14ac:dyDescent="0.25">
      <c r="A187" s="143" t="s">
        <v>7332</v>
      </c>
      <c r="B187" t="s">
        <v>7333</v>
      </c>
      <c r="C187" t="s">
        <v>7336</v>
      </c>
      <c r="G187" s="145" t="s">
        <v>7332</v>
      </c>
      <c r="H187" t="s">
        <v>7333</v>
      </c>
      <c r="I187" t="s">
        <v>7335</v>
      </c>
    </row>
    <row r="188" spans="1:9" x14ac:dyDescent="0.25">
      <c r="A188" s="143" t="s">
        <v>7332</v>
      </c>
      <c r="B188" t="s">
        <v>7333</v>
      </c>
      <c r="C188" t="s">
        <v>7336</v>
      </c>
      <c r="G188" s="145" t="s">
        <v>7332</v>
      </c>
      <c r="H188" t="s">
        <v>7333</v>
      </c>
      <c r="I188" t="s">
        <v>7336</v>
      </c>
    </row>
    <row r="189" spans="1:9" x14ac:dyDescent="0.25">
      <c r="A189" s="143" t="s">
        <v>7332</v>
      </c>
      <c r="B189" t="s">
        <v>7333</v>
      </c>
      <c r="C189" t="s">
        <v>7334</v>
      </c>
      <c r="G189" s="145" t="s">
        <v>7332</v>
      </c>
      <c r="H189" t="s">
        <v>7333</v>
      </c>
      <c r="I189" t="s">
        <v>7334</v>
      </c>
    </row>
    <row r="190" spans="1:9" x14ac:dyDescent="0.25">
      <c r="A190" s="143" t="s">
        <v>7332</v>
      </c>
      <c r="B190" t="s">
        <v>7333</v>
      </c>
      <c r="C190" t="s">
        <v>7335</v>
      </c>
      <c r="G190" s="145" t="s">
        <v>7332</v>
      </c>
      <c r="H190" t="s">
        <v>7333</v>
      </c>
      <c r="I190" t="s">
        <v>7336</v>
      </c>
    </row>
    <row r="191" spans="1:9" x14ac:dyDescent="0.25">
      <c r="A191" s="143" t="s">
        <v>7332</v>
      </c>
      <c r="B191" t="s">
        <v>7333</v>
      </c>
      <c r="C191" t="s">
        <v>7336</v>
      </c>
      <c r="G191" s="145" t="s">
        <v>7332</v>
      </c>
      <c r="H191" t="s">
        <v>7333</v>
      </c>
      <c r="I191" t="s">
        <v>7336</v>
      </c>
    </row>
    <row r="192" spans="1:9" x14ac:dyDescent="0.25">
      <c r="A192" s="143" t="s">
        <v>7332</v>
      </c>
      <c r="B192" t="s">
        <v>7333</v>
      </c>
      <c r="C192" t="s">
        <v>7336</v>
      </c>
      <c r="G192" s="145" t="s">
        <v>7332</v>
      </c>
      <c r="H192" t="s">
        <v>7333</v>
      </c>
      <c r="I192" t="s">
        <v>7334</v>
      </c>
    </row>
    <row r="193" spans="1:9" x14ac:dyDescent="0.25">
      <c r="A193" s="143" t="s">
        <v>7332</v>
      </c>
      <c r="B193" t="s">
        <v>7333</v>
      </c>
      <c r="C193" t="s">
        <v>7335</v>
      </c>
      <c r="G193" s="145" t="s">
        <v>7332</v>
      </c>
      <c r="H193" t="s">
        <v>7333</v>
      </c>
      <c r="I193" t="s">
        <v>7334</v>
      </c>
    </row>
    <row r="194" spans="1:9" x14ac:dyDescent="0.25">
      <c r="A194" s="143" t="s">
        <v>7332</v>
      </c>
      <c r="B194" t="s">
        <v>7333</v>
      </c>
      <c r="C194" t="s">
        <v>7334</v>
      </c>
      <c r="G194" s="145" t="s">
        <v>7332</v>
      </c>
      <c r="H194" t="s">
        <v>7333</v>
      </c>
      <c r="I194" t="s">
        <v>7336</v>
      </c>
    </row>
    <row r="195" spans="1:9" x14ac:dyDescent="0.25">
      <c r="A195" s="143" t="s">
        <v>7332</v>
      </c>
      <c r="B195" t="s">
        <v>7333</v>
      </c>
      <c r="C195" t="s">
        <v>7336</v>
      </c>
      <c r="G195" s="145" t="s">
        <v>7332</v>
      </c>
      <c r="H195" t="s">
        <v>7333</v>
      </c>
      <c r="I195" t="s">
        <v>7336</v>
      </c>
    </row>
    <row r="196" spans="1:9" x14ac:dyDescent="0.25">
      <c r="A196" s="143" t="s">
        <v>7332</v>
      </c>
      <c r="B196" t="s">
        <v>7333</v>
      </c>
      <c r="C196" t="s">
        <v>7336</v>
      </c>
      <c r="G196" s="145" t="s">
        <v>7332</v>
      </c>
      <c r="H196" t="s">
        <v>7333</v>
      </c>
      <c r="I196" t="s">
        <v>7334</v>
      </c>
    </row>
    <row r="197" spans="1:9" x14ac:dyDescent="0.25">
      <c r="A197" s="143" t="s">
        <v>7332</v>
      </c>
      <c r="B197" t="s">
        <v>7333</v>
      </c>
      <c r="C197" t="s">
        <v>7334</v>
      </c>
      <c r="G197" s="145" t="s">
        <v>7332</v>
      </c>
      <c r="H197" t="s">
        <v>7333</v>
      </c>
      <c r="I197" t="s">
        <v>7334</v>
      </c>
    </row>
    <row r="198" spans="1:9" x14ac:dyDescent="0.25">
      <c r="A198" s="143" t="s">
        <v>7332</v>
      </c>
      <c r="B198" t="s">
        <v>7333</v>
      </c>
      <c r="C198" t="s">
        <v>7334</v>
      </c>
      <c r="G198" s="145" t="s">
        <v>7332</v>
      </c>
      <c r="H198" t="s">
        <v>7333</v>
      </c>
      <c r="I198" t="s">
        <v>7336</v>
      </c>
    </row>
    <row r="199" spans="1:9" x14ac:dyDescent="0.25">
      <c r="A199" s="143" t="s">
        <v>7332</v>
      </c>
      <c r="B199" t="s">
        <v>7333</v>
      </c>
      <c r="C199" t="s">
        <v>7336</v>
      </c>
      <c r="G199" s="145" t="s">
        <v>7332</v>
      </c>
      <c r="H199" t="s">
        <v>7333</v>
      </c>
      <c r="I199" t="s">
        <v>7336</v>
      </c>
    </row>
    <row r="200" spans="1:9" x14ac:dyDescent="0.25">
      <c r="A200" s="143" t="s">
        <v>7332</v>
      </c>
      <c r="B200" t="s">
        <v>7333</v>
      </c>
      <c r="C200" t="s">
        <v>7336</v>
      </c>
      <c r="G200" s="145" t="s">
        <v>7332</v>
      </c>
      <c r="H200" t="s">
        <v>7333</v>
      </c>
      <c r="I200" t="s">
        <v>7336</v>
      </c>
    </row>
    <row r="201" spans="1:9" x14ac:dyDescent="0.25">
      <c r="A201" s="143" t="s">
        <v>7332</v>
      </c>
      <c r="B201" t="s">
        <v>7333</v>
      </c>
      <c r="C201" t="s">
        <v>7336</v>
      </c>
      <c r="G201" s="145" t="s">
        <v>7332</v>
      </c>
      <c r="H201" t="s">
        <v>7333</v>
      </c>
      <c r="I201" t="s">
        <v>7336</v>
      </c>
    </row>
    <row r="202" spans="1:9" x14ac:dyDescent="0.25">
      <c r="A202" s="143" t="s">
        <v>7332</v>
      </c>
      <c r="B202" t="s">
        <v>7333</v>
      </c>
      <c r="C202" t="s">
        <v>7334</v>
      </c>
      <c r="G202" s="145" t="s">
        <v>7332</v>
      </c>
      <c r="H202" t="s">
        <v>7333</v>
      </c>
      <c r="I202" t="s">
        <v>7336</v>
      </c>
    </row>
    <row r="203" spans="1:9" x14ac:dyDescent="0.25">
      <c r="A203" s="143" t="s">
        <v>7332</v>
      </c>
      <c r="B203" t="s">
        <v>7333</v>
      </c>
      <c r="C203" t="s">
        <v>7336</v>
      </c>
      <c r="G203" s="145" t="s">
        <v>7332</v>
      </c>
      <c r="H203" t="s">
        <v>7333</v>
      </c>
      <c r="I203" t="s">
        <v>7336</v>
      </c>
    </row>
    <row r="204" spans="1:9" x14ac:dyDescent="0.25">
      <c r="A204" s="143" t="s">
        <v>7332</v>
      </c>
      <c r="B204" t="s">
        <v>7333</v>
      </c>
      <c r="C204" t="s">
        <v>7334</v>
      </c>
    </row>
    <row r="205" spans="1:9" x14ac:dyDescent="0.25">
      <c r="A205" s="143" t="s">
        <v>7332</v>
      </c>
      <c r="B205" t="s">
        <v>7333</v>
      </c>
      <c r="C205" t="s">
        <v>7335</v>
      </c>
    </row>
    <row r="206" spans="1:9" x14ac:dyDescent="0.25">
      <c r="A206" s="143" t="s">
        <v>7332</v>
      </c>
      <c r="B206" t="s">
        <v>7333</v>
      </c>
      <c r="C206" t="s">
        <v>7336</v>
      </c>
    </row>
    <row r="207" spans="1:9" x14ac:dyDescent="0.25">
      <c r="A207" s="143" t="s">
        <v>7332</v>
      </c>
      <c r="B207" t="s">
        <v>7333</v>
      </c>
      <c r="C207" t="s">
        <v>7338</v>
      </c>
    </row>
    <row r="208" spans="1:9" x14ac:dyDescent="0.25">
      <c r="A208" s="143" t="s">
        <v>7332</v>
      </c>
      <c r="B208" t="s">
        <v>7333</v>
      </c>
      <c r="C208" t="s">
        <v>7336</v>
      </c>
    </row>
    <row r="209" spans="1:3" x14ac:dyDescent="0.25">
      <c r="A209" s="143" t="s">
        <v>7332</v>
      </c>
      <c r="B209" t="s">
        <v>7333</v>
      </c>
      <c r="C209" t="s">
        <v>7336</v>
      </c>
    </row>
    <row r="210" spans="1:3" x14ac:dyDescent="0.25">
      <c r="A210" s="143" t="s">
        <v>7332</v>
      </c>
      <c r="B210" t="s">
        <v>7333</v>
      </c>
      <c r="C210" t="s">
        <v>7334</v>
      </c>
    </row>
    <row r="211" spans="1:3" x14ac:dyDescent="0.25">
      <c r="A211" s="143" t="s">
        <v>7332</v>
      </c>
      <c r="B211" t="s">
        <v>7333</v>
      </c>
      <c r="C211" t="s">
        <v>7336</v>
      </c>
    </row>
    <row r="212" spans="1:3" x14ac:dyDescent="0.25">
      <c r="A212" s="143" t="s">
        <v>7332</v>
      </c>
      <c r="B212" t="s">
        <v>7333</v>
      </c>
      <c r="C212" t="s">
        <v>7335</v>
      </c>
    </row>
    <row r="213" spans="1:3" x14ac:dyDescent="0.25">
      <c r="A213" s="143" t="s">
        <v>7332</v>
      </c>
      <c r="B213" t="s">
        <v>7333</v>
      </c>
      <c r="C213" t="s">
        <v>7336</v>
      </c>
    </row>
    <row r="214" spans="1:3" x14ac:dyDescent="0.25">
      <c r="A214" s="143" t="s">
        <v>7332</v>
      </c>
      <c r="B214" t="s">
        <v>7333</v>
      </c>
      <c r="C214" t="s">
        <v>7336</v>
      </c>
    </row>
    <row r="215" spans="1:3" x14ac:dyDescent="0.25">
      <c r="A215" s="143" t="s">
        <v>7332</v>
      </c>
      <c r="B215" t="s">
        <v>7333</v>
      </c>
      <c r="C215" t="s">
        <v>7336</v>
      </c>
    </row>
    <row r="216" spans="1:3" x14ac:dyDescent="0.25">
      <c r="A216" s="143" t="s">
        <v>7332</v>
      </c>
      <c r="B216" t="s">
        <v>7333</v>
      </c>
      <c r="C216" t="s">
        <v>7336</v>
      </c>
    </row>
    <row r="217" spans="1:3" x14ac:dyDescent="0.25">
      <c r="A217" s="143" t="s">
        <v>7332</v>
      </c>
      <c r="B217" t="s">
        <v>7333</v>
      </c>
      <c r="C217" t="s">
        <v>7336</v>
      </c>
    </row>
    <row r="218" spans="1:3" x14ac:dyDescent="0.25">
      <c r="A218" s="143" t="s">
        <v>7332</v>
      </c>
      <c r="B218" t="s">
        <v>7333</v>
      </c>
      <c r="C218" t="s">
        <v>7334</v>
      </c>
    </row>
    <row r="219" spans="1:3" x14ac:dyDescent="0.25">
      <c r="A219" s="143" t="s">
        <v>7332</v>
      </c>
      <c r="B219" t="s">
        <v>7333</v>
      </c>
      <c r="C219" t="s">
        <v>7336</v>
      </c>
    </row>
    <row r="220" spans="1:3" x14ac:dyDescent="0.25">
      <c r="A220" s="143" t="s">
        <v>7332</v>
      </c>
      <c r="B220" t="s">
        <v>7333</v>
      </c>
      <c r="C220" t="s">
        <v>7334</v>
      </c>
    </row>
    <row r="221" spans="1:3" x14ac:dyDescent="0.25">
      <c r="A221" s="143" t="s">
        <v>7332</v>
      </c>
      <c r="B221" t="s">
        <v>7333</v>
      </c>
      <c r="C221" t="s">
        <v>7334</v>
      </c>
    </row>
    <row r="222" spans="1:3" x14ac:dyDescent="0.25">
      <c r="A222" s="143" t="s">
        <v>7332</v>
      </c>
      <c r="B222" t="s">
        <v>7333</v>
      </c>
      <c r="C222" t="s">
        <v>7336</v>
      </c>
    </row>
    <row r="223" spans="1:3" x14ac:dyDescent="0.25">
      <c r="A223" s="143" t="s">
        <v>7332</v>
      </c>
      <c r="B223" t="s">
        <v>7333</v>
      </c>
      <c r="C223" t="s">
        <v>7334</v>
      </c>
    </row>
    <row r="224" spans="1:3" x14ac:dyDescent="0.25">
      <c r="A224" s="143" t="s">
        <v>7332</v>
      </c>
      <c r="B224" t="s">
        <v>7333</v>
      </c>
      <c r="C224" t="s">
        <v>7336</v>
      </c>
    </row>
    <row r="225" spans="1:3" x14ac:dyDescent="0.25">
      <c r="A225" s="143" t="s">
        <v>7332</v>
      </c>
      <c r="B225" t="s">
        <v>7333</v>
      </c>
      <c r="C225" t="s">
        <v>7335</v>
      </c>
    </row>
    <row r="226" spans="1:3" x14ac:dyDescent="0.25">
      <c r="A226" s="143" t="s">
        <v>7332</v>
      </c>
      <c r="B226" t="s">
        <v>7333</v>
      </c>
      <c r="C226" t="s">
        <v>7334</v>
      </c>
    </row>
    <row r="227" spans="1:3" x14ac:dyDescent="0.25">
      <c r="A227" s="143" t="s">
        <v>7332</v>
      </c>
      <c r="B227" t="s">
        <v>7333</v>
      </c>
      <c r="C227" t="s">
        <v>7336</v>
      </c>
    </row>
    <row r="228" spans="1:3" x14ac:dyDescent="0.25">
      <c r="A228" s="143" t="s">
        <v>7332</v>
      </c>
      <c r="B228" t="s">
        <v>7333</v>
      </c>
      <c r="C228" t="s">
        <v>7335</v>
      </c>
    </row>
    <row r="229" spans="1:3" x14ac:dyDescent="0.25">
      <c r="A229" s="143" t="s">
        <v>7332</v>
      </c>
      <c r="B229" t="s">
        <v>7333</v>
      </c>
      <c r="C229" t="s">
        <v>7336</v>
      </c>
    </row>
    <row r="230" spans="1:3" x14ac:dyDescent="0.25">
      <c r="A230" s="143" t="s">
        <v>7332</v>
      </c>
      <c r="B230" t="s">
        <v>7333</v>
      </c>
      <c r="C230" t="s">
        <v>7336</v>
      </c>
    </row>
    <row r="231" spans="1:3" x14ac:dyDescent="0.25">
      <c r="A231" s="143" t="s">
        <v>7332</v>
      </c>
      <c r="B231" t="s">
        <v>7333</v>
      </c>
      <c r="C231" t="s">
        <v>7334</v>
      </c>
    </row>
    <row r="232" spans="1:3" x14ac:dyDescent="0.25">
      <c r="A232" s="143" t="s">
        <v>7332</v>
      </c>
      <c r="B232" t="s">
        <v>7333</v>
      </c>
      <c r="C232" t="s">
        <v>7336</v>
      </c>
    </row>
    <row r="233" spans="1:3" x14ac:dyDescent="0.25">
      <c r="A233" s="143" t="s">
        <v>7332</v>
      </c>
      <c r="B233" t="s">
        <v>7333</v>
      </c>
      <c r="C233" t="s">
        <v>7336</v>
      </c>
    </row>
    <row r="234" spans="1:3" x14ac:dyDescent="0.25">
      <c r="A234" s="143" t="s">
        <v>7332</v>
      </c>
      <c r="B234" t="s">
        <v>7333</v>
      </c>
      <c r="C234" t="s">
        <v>7339</v>
      </c>
    </row>
    <row r="235" spans="1:3" x14ac:dyDescent="0.25">
      <c r="A235" s="143" t="s">
        <v>7332</v>
      </c>
      <c r="B235" t="s">
        <v>7333</v>
      </c>
      <c r="C235" t="s">
        <v>7336</v>
      </c>
    </row>
    <row r="236" spans="1:3" x14ac:dyDescent="0.25">
      <c r="A236" s="143" t="s">
        <v>7332</v>
      </c>
      <c r="B236" t="s">
        <v>7333</v>
      </c>
      <c r="C236" t="s">
        <v>7335</v>
      </c>
    </row>
    <row r="237" spans="1:3" x14ac:dyDescent="0.25">
      <c r="A237" s="143" t="s">
        <v>7332</v>
      </c>
      <c r="B237" t="s">
        <v>7333</v>
      </c>
      <c r="C237" t="s">
        <v>7336</v>
      </c>
    </row>
    <row r="238" spans="1:3" x14ac:dyDescent="0.25">
      <c r="A238" s="143" t="s">
        <v>7332</v>
      </c>
      <c r="B238" t="s">
        <v>7333</v>
      </c>
      <c r="C238" t="s">
        <v>7334</v>
      </c>
    </row>
    <row r="239" spans="1:3" x14ac:dyDescent="0.25">
      <c r="A239" s="143" t="s">
        <v>7332</v>
      </c>
      <c r="B239" t="s">
        <v>7333</v>
      </c>
      <c r="C239" t="s">
        <v>7336</v>
      </c>
    </row>
    <row r="240" spans="1:3" x14ac:dyDescent="0.25">
      <c r="A240" s="143" t="s">
        <v>7332</v>
      </c>
      <c r="B240" t="s">
        <v>7333</v>
      </c>
      <c r="C240" t="s">
        <v>7334</v>
      </c>
    </row>
    <row r="241" spans="1:3" x14ac:dyDescent="0.25">
      <c r="A241" s="143" t="s">
        <v>7332</v>
      </c>
      <c r="B241" t="s">
        <v>7333</v>
      </c>
      <c r="C241" t="s">
        <v>7336</v>
      </c>
    </row>
    <row r="242" spans="1:3" x14ac:dyDescent="0.25">
      <c r="A242" s="143" t="s">
        <v>7332</v>
      </c>
      <c r="B242" t="s">
        <v>7333</v>
      </c>
      <c r="C242" t="s">
        <v>7334</v>
      </c>
    </row>
    <row r="243" spans="1:3" x14ac:dyDescent="0.25">
      <c r="A243" s="143" t="s">
        <v>7332</v>
      </c>
      <c r="B243" t="s">
        <v>7333</v>
      </c>
      <c r="C243" t="s">
        <v>7335</v>
      </c>
    </row>
    <row r="244" spans="1:3" x14ac:dyDescent="0.25">
      <c r="A244" s="143" t="s">
        <v>7332</v>
      </c>
      <c r="B244" t="s">
        <v>7333</v>
      </c>
      <c r="C244" t="s">
        <v>7336</v>
      </c>
    </row>
    <row r="245" spans="1:3" x14ac:dyDescent="0.25">
      <c r="A245" s="143" t="s">
        <v>7332</v>
      </c>
      <c r="B245" t="s">
        <v>7333</v>
      </c>
      <c r="C245" t="s">
        <v>7335</v>
      </c>
    </row>
    <row r="246" spans="1:3" x14ac:dyDescent="0.25">
      <c r="A246" s="143" t="s">
        <v>7332</v>
      </c>
      <c r="B246" t="s">
        <v>7333</v>
      </c>
      <c r="C246" t="s">
        <v>7336</v>
      </c>
    </row>
    <row r="247" spans="1:3" x14ac:dyDescent="0.25">
      <c r="A247" s="143" t="s">
        <v>7332</v>
      </c>
      <c r="B247" t="s">
        <v>7333</v>
      </c>
      <c r="C247" t="s">
        <v>7334</v>
      </c>
    </row>
    <row r="248" spans="1:3" x14ac:dyDescent="0.25">
      <c r="A248" s="143" t="s">
        <v>7332</v>
      </c>
      <c r="B248" t="s">
        <v>7333</v>
      </c>
      <c r="C248" t="s">
        <v>7334</v>
      </c>
    </row>
    <row r="249" spans="1:3" x14ac:dyDescent="0.25">
      <c r="A249" s="143" t="s">
        <v>7332</v>
      </c>
      <c r="B249" t="s">
        <v>7333</v>
      </c>
      <c r="C249" t="s">
        <v>7335</v>
      </c>
    </row>
    <row r="250" spans="1:3" x14ac:dyDescent="0.25">
      <c r="A250" s="143" t="s">
        <v>7332</v>
      </c>
      <c r="B250" t="s">
        <v>7333</v>
      </c>
      <c r="C250" t="s">
        <v>7336</v>
      </c>
    </row>
    <row r="251" spans="1:3" x14ac:dyDescent="0.25">
      <c r="A251" s="143" t="s">
        <v>7332</v>
      </c>
      <c r="B251" t="s">
        <v>7333</v>
      </c>
      <c r="C251" t="s">
        <v>7336</v>
      </c>
    </row>
    <row r="252" spans="1:3" x14ac:dyDescent="0.25">
      <c r="A252" s="143" t="s">
        <v>7332</v>
      </c>
      <c r="B252" t="s">
        <v>7333</v>
      </c>
      <c r="C252" t="s">
        <v>7336</v>
      </c>
    </row>
    <row r="253" spans="1:3" x14ac:dyDescent="0.25">
      <c r="A253" s="143" t="s">
        <v>7332</v>
      </c>
      <c r="B253" t="s">
        <v>7333</v>
      </c>
      <c r="C253" t="s">
        <v>7336</v>
      </c>
    </row>
    <row r="254" spans="1:3" x14ac:dyDescent="0.25">
      <c r="A254" s="143" t="s">
        <v>7332</v>
      </c>
      <c r="B254" t="s">
        <v>7333</v>
      </c>
      <c r="C254" t="s">
        <v>7334</v>
      </c>
    </row>
    <row r="255" spans="1:3" x14ac:dyDescent="0.25">
      <c r="A255" s="143" t="s">
        <v>7332</v>
      </c>
      <c r="B255" t="s">
        <v>7333</v>
      </c>
      <c r="C255" t="s">
        <v>7336</v>
      </c>
    </row>
    <row r="256" spans="1:3" x14ac:dyDescent="0.25">
      <c r="A256" s="143" t="s">
        <v>7332</v>
      </c>
      <c r="B256" t="s">
        <v>7333</v>
      </c>
      <c r="C256" t="s">
        <v>7336</v>
      </c>
    </row>
    <row r="257" spans="1:3" x14ac:dyDescent="0.25">
      <c r="A257" s="143" t="s">
        <v>7332</v>
      </c>
      <c r="B257" t="s">
        <v>7333</v>
      </c>
      <c r="C257" t="s">
        <v>7336</v>
      </c>
    </row>
    <row r="258" spans="1:3" x14ac:dyDescent="0.25">
      <c r="A258" s="143" t="s">
        <v>7332</v>
      </c>
      <c r="B258" t="s">
        <v>7333</v>
      </c>
      <c r="C258" t="s">
        <v>7336</v>
      </c>
    </row>
    <row r="259" spans="1:3" x14ac:dyDescent="0.25">
      <c r="A259" s="143" t="s">
        <v>7332</v>
      </c>
      <c r="B259" t="s">
        <v>7333</v>
      </c>
      <c r="C259" t="s">
        <v>7336</v>
      </c>
    </row>
    <row r="260" spans="1:3" x14ac:dyDescent="0.25">
      <c r="A260" s="143" t="s">
        <v>7332</v>
      </c>
      <c r="B260" t="s">
        <v>7333</v>
      </c>
      <c r="C260" t="s">
        <v>7336</v>
      </c>
    </row>
    <row r="261" spans="1:3" x14ac:dyDescent="0.25">
      <c r="A261" s="143" t="s">
        <v>7332</v>
      </c>
      <c r="B261" t="s">
        <v>7333</v>
      </c>
      <c r="C261" t="s">
        <v>7336</v>
      </c>
    </row>
    <row r="262" spans="1:3" x14ac:dyDescent="0.25">
      <c r="A262" s="143" t="s">
        <v>7332</v>
      </c>
      <c r="B262" t="s">
        <v>7333</v>
      </c>
      <c r="C262" t="s">
        <v>7336</v>
      </c>
    </row>
    <row r="263" spans="1:3" x14ac:dyDescent="0.25">
      <c r="A263" s="143" t="s">
        <v>7332</v>
      </c>
      <c r="B263" t="s">
        <v>7333</v>
      </c>
      <c r="C263" t="s">
        <v>7336</v>
      </c>
    </row>
    <row r="264" spans="1:3" x14ac:dyDescent="0.25">
      <c r="A264" s="143" t="s">
        <v>7332</v>
      </c>
      <c r="B264" t="s">
        <v>7333</v>
      </c>
      <c r="C264" t="s">
        <v>7336</v>
      </c>
    </row>
    <row r="265" spans="1:3" x14ac:dyDescent="0.25">
      <c r="A265" s="143" t="s">
        <v>7332</v>
      </c>
      <c r="B265" t="s">
        <v>7333</v>
      </c>
      <c r="C265" t="s">
        <v>7335</v>
      </c>
    </row>
    <row r="266" spans="1:3" x14ac:dyDescent="0.25">
      <c r="A266" s="143" t="s">
        <v>7332</v>
      </c>
      <c r="B266" t="s">
        <v>7333</v>
      </c>
      <c r="C266" t="s">
        <v>7334</v>
      </c>
    </row>
    <row r="267" spans="1:3" x14ac:dyDescent="0.25">
      <c r="A267" s="143" t="s">
        <v>7332</v>
      </c>
      <c r="B267" t="s">
        <v>7333</v>
      </c>
      <c r="C267" t="s">
        <v>7334</v>
      </c>
    </row>
    <row r="268" spans="1:3" x14ac:dyDescent="0.25">
      <c r="A268" s="143" t="s">
        <v>7332</v>
      </c>
      <c r="B268" t="s">
        <v>7333</v>
      </c>
      <c r="C268" t="s">
        <v>7336</v>
      </c>
    </row>
    <row r="269" spans="1:3" x14ac:dyDescent="0.25">
      <c r="A269" s="143" t="s">
        <v>7332</v>
      </c>
      <c r="B269" t="s">
        <v>7333</v>
      </c>
      <c r="C269" t="s">
        <v>7336</v>
      </c>
    </row>
    <row r="270" spans="1:3" x14ac:dyDescent="0.25">
      <c r="A270" s="143" t="s">
        <v>7332</v>
      </c>
      <c r="B270" t="s">
        <v>7333</v>
      </c>
      <c r="C270" t="s">
        <v>7336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A6DD9-249C-48B9-92F8-C1A6F996993C}">
  <dimension ref="B4:Q46"/>
  <sheetViews>
    <sheetView topLeftCell="A12" workbookViewId="0">
      <selection activeCell="O39" sqref="O39:O46"/>
    </sheetView>
  </sheetViews>
  <sheetFormatPr defaultRowHeight="15" x14ac:dyDescent="0.25"/>
  <cols>
    <col min="1" max="1" width="9.140625" style="11"/>
    <col min="2" max="2" width="20" style="11" bestFit="1" customWidth="1"/>
    <col min="3" max="3" width="10.7109375" style="11" bestFit="1" customWidth="1"/>
    <col min="4"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14">
        <f>SUM(F7:F13)</f>
        <v>10</v>
      </c>
      <c r="G6" s="14">
        <f t="shared" ref="G6:N6" si="0">SUM(G7:G13)</f>
        <v>20</v>
      </c>
      <c r="H6" s="14">
        <f t="shared" si="0"/>
        <v>19</v>
      </c>
      <c r="I6" s="14">
        <f t="shared" si="0"/>
        <v>29</v>
      </c>
      <c r="J6" s="14">
        <f t="shared" si="0"/>
        <v>24</v>
      </c>
      <c r="K6" s="14">
        <f t="shared" si="0"/>
        <v>34</v>
      </c>
      <c r="L6" s="14">
        <f t="shared" si="0"/>
        <v>28</v>
      </c>
      <c r="M6" s="14">
        <f t="shared" si="0"/>
        <v>48</v>
      </c>
      <c r="N6" s="14">
        <f t="shared" si="0"/>
        <v>76</v>
      </c>
      <c r="O6" s="14">
        <f>SUM(F6:N6)</f>
        <v>288</v>
      </c>
    </row>
    <row r="7" spans="2:15" x14ac:dyDescent="0.25">
      <c r="B7" s="12" t="s">
        <v>1</v>
      </c>
      <c r="C7" s="17"/>
      <c r="D7" s="17"/>
      <c r="E7" s="17"/>
      <c r="F7" s="17">
        <v>0</v>
      </c>
      <c r="G7" s="17">
        <v>0</v>
      </c>
      <c r="H7" s="15">
        <v>1</v>
      </c>
      <c r="I7" s="17">
        <v>0</v>
      </c>
      <c r="J7" s="17">
        <v>0</v>
      </c>
      <c r="K7" s="17">
        <v>0</v>
      </c>
      <c r="L7" s="17">
        <v>0</v>
      </c>
      <c r="M7" s="17">
        <v>0</v>
      </c>
      <c r="N7" s="17">
        <v>0</v>
      </c>
      <c r="O7" s="15">
        <f t="shared" ref="O7:O13" si="1">SUM(F7:N7)</f>
        <v>1</v>
      </c>
    </row>
    <row r="8" spans="2:15" x14ac:dyDescent="0.25">
      <c r="B8" s="12" t="s">
        <v>2</v>
      </c>
      <c r="C8" s="17"/>
      <c r="D8" s="17"/>
      <c r="E8" s="17"/>
      <c r="F8" s="17">
        <v>0</v>
      </c>
      <c r="G8" s="15">
        <v>1</v>
      </c>
      <c r="H8" s="17">
        <v>0</v>
      </c>
      <c r="I8" s="15">
        <v>1</v>
      </c>
      <c r="J8" s="38">
        <v>1</v>
      </c>
      <c r="K8" s="15">
        <v>3</v>
      </c>
      <c r="L8" s="15">
        <v>3</v>
      </c>
      <c r="M8" s="15">
        <v>1</v>
      </c>
      <c r="N8" s="15">
        <v>18</v>
      </c>
      <c r="O8" s="15">
        <f t="shared" si="1"/>
        <v>28</v>
      </c>
    </row>
    <row r="9" spans="2:15" x14ac:dyDescent="0.25">
      <c r="B9" s="12" t="s">
        <v>3</v>
      </c>
      <c r="C9" s="17"/>
      <c r="D9" s="17"/>
      <c r="E9" s="17"/>
      <c r="F9" s="15">
        <v>6</v>
      </c>
      <c r="G9" s="15">
        <v>12</v>
      </c>
      <c r="H9" s="15">
        <v>13</v>
      </c>
      <c r="I9" s="15">
        <v>25</v>
      </c>
      <c r="J9" s="15">
        <v>17</v>
      </c>
      <c r="K9" s="15">
        <v>21</v>
      </c>
      <c r="L9" s="15">
        <v>23</v>
      </c>
      <c r="M9" s="15">
        <v>39</v>
      </c>
      <c r="N9" s="15">
        <v>56</v>
      </c>
      <c r="O9" s="15">
        <f t="shared" si="1"/>
        <v>212</v>
      </c>
    </row>
    <row r="10" spans="2:15" x14ac:dyDescent="0.25">
      <c r="B10" s="12" t="s">
        <v>4</v>
      </c>
      <c r="C10" s="17"/>
      <c r="D10" s="17"/>
      <c r="E10" s="17"/>
      <c r="F10" s="17">
        <v>0</v>
      </c>
      <c r="G10" s="15">
        <v>5</v>
      </c>
      <c r="H10" s="15">
        <v>1</v>
      </c>
      <c r="I10" s="15">
        <v>2</v>
      </c>
      <c r="J10" s="15">
        <v>3</v>
      </c>
      <c r="K10" s="15">
        <v>5</v>
      </c>
      <c r="L10" s="17">
        <v>0</v>
      </c>
      <c r="M10" s="15">
        <v>6</v>
      </c>
      <c r="N10" s="15">
        <v>1</v>
      </c>
      <c r="O10" s="15">
        <f t="shared" si="1"/>
        <v>23</v>
      </c>
    </row>
    <row r="11" spans="2:15" x14ac:dyDescent="0.25">
      <c r="B11" s="12" t="s">
        <v>5</v>
      </c>
      <c r="C11" s="17"/>
      <c r="D11" s="17"/>
      <c r="E11" s="17"/>
      <c r="F11" s="15">
        <v>4</v>
      </c>
      <c r="G11" s="38">
        <v>2</v>
      </c>
      <c r="H11" s="15">
        <v>4</v>
      </c>
      <c r="I11" s="15">
        <v>1</v>
      </c>
      <c r="J11" s="15">
        <v>3</v>
      </c>
      <c r="K11" s="15">
        <v>5</v>
      </c>
      <c r="L11" s="15">
        <v>2</v>
      </c>
      <c r="M11" s="15">
        <v>2</v>
      </c>
      <c r="N11" s="15">
        <v>1</v>
      </c>
      <c r="O11" s="15">
        <f t="shared" si="1"/>
        <v>24</v>
      </c>
    </row>
    <row r="12" spans="2:15" x14ac:dyDescent="0.25">
      <c r="B12" s="12" t="s">
        <v>6</v>
      </c>
      <c r="C12" s="17"/>
      <c r="D12" s="17"/>
      <c r="E12" s="17"/>
      <c r="F12" s="17">
        <v>0</v>
      </c>
      <c r="G12" s="17">
        <v>0</v>
      </c>
      <c r="H12" s="17">
        <v>0</v>
      </c>
      <c r="I12" s="17">
        <v>0</v>
      </c>
      <c r="J12" s="17">
        <v>0</v>
      </c>
      <c r="K12" s="17">
        <v>0</v>
      </c>
      <c r="L12" s="17">
        <v>0</v>
      </c>
      <c r="M12" s="17">
        <v>0</v>
      </c>
      <c r="N12" s="17">
        <v>0</v>
      </c>
      <c r="O12" s="15">
        <f t="shared" si="1"/>
        <v>0</v>
      </c>
    </row>
    <row r="13" spans="2:15" x14ac:dyDescent="0.25">
      <c r="B13" s="12" t="s">
        <v>7</v>
      </c>
      <c r="C13" s="17"/>
      <c r="D13" s="17"/>
      <c r="E13" s="17"/>
      <c r="F13" s="17">
        <v>0</v>
      </c>
      <c r="G13" s="17">
        <v>0</v>
      </c>
      <c r="H13" s="17">
        <v>0</v>
      </c>
      <c r="I13" s="17">
        <v>0</v>
      </c>
      <c r="J13" s="17">
        <v>0</v>
      </c>
      <c r="K13" s="17">
        <v>0</v>
      </c>
      <c r="L13" s="17">
        <v>0</v>
      </c>
      <c r="M13" s="17">
        <v>0</v>
      </c>
      <c r="N13" s="17">
        <v>0</v>
      </c>
      <c r="O13" s="15">
        <f t="shared" si="1"/>
        <v>0</v>
      </c>
    </row>
    <row r="16" spans="2:15" x14ac:dyDescent="0.25">
      <c r="B16" s="12"/>
      <c r="C16" s="14">
        <v>2023</v>
      </c>
      <c r="D16" s="14"/>
      <c r="E16" s="15"/>
      <c r="F16" s="15"/>
      <c r="G16" s="15"/>
      <c r="H16" s="15"/>
      <c r="I16" s="15"/>
      <c r="J16" s="15"/>
      <c r="K16" s="15"/>
      <c r="L16" s="15"/>
      <c r="M16" s="15"/>
      <c r="N16" s="15"/>
      <c r="O16" s="12"/>
    </row>
    <row r="17" spans="2:15"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5" x14ac:dyDescent="0.25">
      <c r="B18" s="10" t="s">
        <v>8</v>
      </c>
      <c r="C18" s="14">
        <f>SUM(C19:C25)</f>
        <v>70</v>
      </c>
      <c r="D18" s="14">
        <f t="shared" ref="D18:N18" si="2">SUM(D19:D25)</f>
        <v>90</v>
      </c>
      <c r="E18" s="14">
        <f t="shared" si="2"/>
        <v>116</v>
      </c>
      <c r="F18" s="14">
        <f t="shared" si="2"/>
        <v>93</v>
      </c>
      <c r="G18" s="14">
        <f t="shared" si="2"/>
        <v>91</v>
      </c>
      <c r="H18" s="14">
        <f t="shared" si="2"/>
        <v>88</v>
      </c>
      <c r="I18" s="14">
        <f t="shared" si="2"/>
        <v>85</v>
      </c>
      <c r="J18" s="14">
        <f t="shared" si="2"/>
        <v>109</v>
      </c>
      <c r="K18" s="14">
        <f t="shared" si="2"/>
        <v>130</v>
      </c>
      <c r="L18" s="14">
        <f t="shared" si="2"/>
        <v>141</v>
      </c>
      <c r="M18" s="14">
        <f t="shared" si="2"/>
        <v>183</v>
      </c>
      <c r="N18" s="14">
        <f t="shared" si="2"/>
        <v>181</v>
      </c>
      <c r="O18" s="14">
        <f>SUM(C18:N18)</f>
        <v>1377</v>
      </c>
    </row>
    <row r="19" spans="2:15" x14ac:dyDescent="0.25">
      <c r="B19" s="12" t="s">
        <v>1</v>
      </c>
      <c r="C19" s="15">
        <v>3</v>
      </c>
      <c r="D19" s="15">
        <v>3</v>
      </c>
      <c r="E19" s="15">
        <v>4</v>
      </c>
      <c r="F19" s="15">
        <v>6</v>
      </c>
      <c r="G19" s="15">
        <v>15</v>
      </c>
      <c r="H19" s="15">
        <v>5</v>
      </c>
      <c r="I19" s="15">
        <v>8</v>
      </c>
      <c r="J19" s="15">
        <v>7</v>
      </c>
      <c r="K19" s="15">
        <v>6</v>
      </c>
      <c r="L19" s="15">
        <v>4</v>
      </c>
      <c r="M19" s="15">
        <v>6</v>
      </c>
      <c r="N19" s="15">
        <v>11</v>
      </c>
      <c r="O19" s="15">
        <f>SUM(C19:N19)</f>
        <v>78</v>
      </c>
    </row>
    <row r="20" spans="2:15" x14ac:dyDescent="0.25">
      <c r="B20" s="12" t="s">
        <v>2</v>
      </c>
      <c r="C20" s="15">
        <v>14</v>
      </c>
      <c r="D20" s="15">
        <v>10</v>
      </c>
      <c r="E20" s="15">
        <v>17</v>
      </c>
      <c r="F20" s="15">
        <v>19</v>
      </c>
      <c r="G20" s="15">
        <v>10</v>
      </c>
      <c r="H20" s="15">
        <v>23</v>
      </c>
      <c r="I20" s="15">
        <v>19</v>
      </c>
      <c r="J20" s="15">
        <v>34</v>
      </c>
      <c r="K20" s="15">
        <v>49</v>
      </c>
      <c r="L20" s="15">
        <v>46</v>
      </c>
      <c r="M20" s="15">
        <v>85</v>
      </c>
      <c r="N20" s="15">
        <v>76</v>
      </c>
      <c r="O20" s="15">
        <f t="shared" ref="O20:O25" si="3">SUM(C20:N20)</f>
        <v>402</v>
      </c>
    </row>
    <row r="21" spans="2:15" x14ac:dyDescent="0.25">
      <c r="B21" s="12" t="s">
        <v>3</v>
      </c>
      <c r="C21" s="15">
        <v>50</v>
      </c>
      <c r="D21" s="15">
        <v>64</v>
      </c>
      <c r="E21" s="15">
        <v>88</v>
      </c>
      <c r="F21" s="15">
        <v>57</v>
      </c>
      <c r="G21" s="15">
        <v>58</v>
      </c>
      <c r="H21" s="15">
        <v>50</v>
      </c>
      <c r="I21" s="15">
        <v>46</v>
      </c>
      <c r="J21" s="15">
        <v>54</v>
      </c>
      <c r="K21" s="15">
        <v>66</v>
      </c>
      <c r="L21" s="15">
        <v>63</v>
      </c>
      <c r="M21" s="15">
        <v>57</v>
      </c>
      <c r="N21" s="15">
        <v>62</v>
      </c>
      <c r="O21" s="15">
        <f t="shared" si="3"/>
        <v>715</v>
      </c>
    </row>
    <row r="22" spans="2:15" x14ac:dyDescent="0.25">
      <c r="B22" s="12" t="s">
        <v>4</v>
      </c>
      <c r="C22" s="15">
        <v>2</v>
      </c>
      <c r="D22" s="15">
        <v>2</v>
      </c>
      <c r="E22" s="15">
        <v>5</v>
      </c>
      <c r="F22" s="15">
        <v>4</v>
      </c>
      <c r="G22" s="15">
        <v>3</v>
      </c>
      <c r="H22" s="15">
        <v>4</v>
      </c>
      <c r="I22" s="15">
        <v>5</v>
      </c>
      <c r="J22" s="15">
        <v>7</v>
      </c>
      <c r="K22" s="15">
        <v>5</v>
      </c>
      <c r="L22" s="15">
        <v>10</v>
      </c>
      <c r="M22" s="15">
        <v>13</v>
      </c>
      <c r="N22" s="15">
        <v>7</v>
      </c>
      <c r="O22" s="15">
        <f t="shared" si="3"/>
        <v>67</v>
      </c>
    </row>
    <row r="23" spans="2:15" x14ac:dyDescent="0.25">
      <c r="B23" s="12" t="s">
        <v>5</v>
      </c>
      <c r="C23" s="15">
        <v>1</v>
      </c>
      <c r="D23" s="15">
        <v>10</v>
      </c>
      <c r="E23" s="15">
        <v>2</v>
      </c>
      <c r="F23" s="15">
        <v>6</v>
      </c>
      <c r="G23" s="15">
        <v>5</v>
      </c>
      <c r="H23" s="15">
        <v>6</v>
      </c>
      <c r="I23" s="15">
        <v>7</v>
      </c>
      <c r="J23" s="15">
        <v>7</v>
      </c>
      <c r="K23" s="15">
        <v>4</v>
      </c>
      <c r="L23" s="15">
        <v>13</v>
      </c>
      <c r="M23" s="15">
        <v>11</v>
      </c>
      <c r="N23" s="15">
        <v>13</v>
      </c>
      <c r="O23" s="15">
        <f t="shared" si="3"/>
        <v>85</v>
      </c>
    </row>
    <row r="24" spans="2:15" x14ac:dyDescent="0.25">
      <c r="B24" s="12" t="s">
        <v>6</v>
      </c>
      <c r="C24" s="17">
        <v>0</v>
      </c>
      <c r="D24" s="17">
        <v>0</v>
      </c>
      <c r="E24" s="17">
        <v>0</v>
      </c>
      <c r="F24" s="17">
        <v>0</v>
      </c>
      <c r="G24" s="17">
        <v>0</v>
      </c>
      <c r="H24" s="17">
        <v>0</v>
      </c>
      <c r="I24" s="17">
        <v>0</v>
      </c>
      <c r="J24" s="17">
        <v>0</v>
      </c>
      <c r="K24" s="17">
        <v>0</v>
      </c>
      <c r="L24" s="15">
        <v>4</v>
      </c>
      <c r="M24" s="15">
        <v>10</v>
      </c>
      <c r="N24" s="15">
        <v>9</v>
      </c>
      <c r="O24" s="15">
        <f t="shared" si="3"/>
        <v>23</v>
      </c>
    </row>
    <row r="25" spans="2:15" x14ac:dyDescent="0.25">
      <c r="B25" s="12" t="s">
        <v>7</v>
      </c>
      <c r="C25" s="17">
        <v>0</v>
      </c>
      <c r="D25" s="15">
        <v>1</v>
      </c>
      <c r="E25" s="17">
        <v>0</v>
      </c>
      <c r="F25" s="15">
        <v>1</v>
      </c>
      <c r="G25" s="17">
        <v>0</v>
      </c>
      <c r="H25" s="17">
        <v>0</v>
      </c>
      <c r="I25" s="17">
        <v>0</v>
      </c>
      <c r="J25" s="17">
        <v>0</v>
      </c>
      <c r="K25" s="17">
        <v>0</v>
      </c>
      <c r="L25" s="15">
        <v>1</v>
      </c>
      <c r="M25" s="15">
        <v>1</v>
      </c>
      <c r="N25" s="15">
        <v>3</v>
      </c>
      <c r="O25" s="15">
        <f t="shared" si="3"/>
        <v>7</v>
      </c>
    </row>
    <row r="28" spans="2:15" x14ac:dyDescent="0.25">
      <c r="B28" s="12"/>
      <c r="C28" s="14">
        <v>2024</v>
      </c>
      <c r="D28" s="14"/>
      <c r="E28" s="15"/>
      <c r="F28" s="15"/>
      <c r="G28" s="15"/>
      <c r="H28" s="15"/>
      <c r="I28" s="15"/>
      <c r="J28" s="15"/>
      <c r="K28" s="15"/>
      <c r="L28" s="15"/>
      <c r="M28" s="15"/>
      <c r="N28" s="15"/>
      <c r="O28" s="12"/>
    </row>
    <row r="29" spans="2:15"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row>
    <row r="30" spans="2:15" x14ac:dyDescent="0.25">
      <c r="B30" s="10" t="s">
        <v>8</v>
      </c>
      <c r="C30" s="14">
        <f>SUM(C31:C37)</f>
        <v>252</v>
      </c>
      <c r="D30" s="14">
        <f>SUM(D31:D37)</f>
        <v>330</v>
      </c>
      <c r="E30" s="14">
        <f>SUM(E31:E37)</f>
        <v>98</v>
      </c>
      <c r="F30" s="14"/>
      <c r="G30" s="14"/>
      <c r="H30" s="14"/>
      <c r="I30" s="14"/>
      <c r="J30" s="14"/>
      <c r="K30" s="14"/>
      <c r="L30" s="14"/>
      <c r="M30" s="14"/>
      <c r="N30" s="14"/>
      <c r="O30" s="14">
        <f>SUM(C30:N30)</f>
        <v>680</v>
      </c>
    </row>
    <row r="31" spans="2:15" x14ac:dyDescent="0.25">
      <c r="B31" s="12" t="s">
        <v>1</v>
      </c>
      <c r="C31" s="15">
        <v>21</v>
      </c>
      <c r="D31" s="15">
        <v>27</v>
      </c>
      <c r="E31" s="15">
        <v>3</v>
      </c>
      <c r="F31" s="15"/>
      <c r="G31" s="15"/>
      <c r="H31" s="15"/>
      <c r="I31" s="15"/>
      <c r="J31" s="15"/>
      <c r="K31" s="15"/>
      <c r="L31" s="15"/>
      <c r="M31" s="15"/>
      <c r="N31" s="15"/>
      <c r="O31" s="15">
        <f>SUM(C31:N31)</f>
        <v>51</v>
      </c>
    </row>
    <row r="32" spans="2:15" x14ac:dyDescent="0.25">
      <c r="B32" s="12" t="s">
        <v>2</v>
      </c>
      <c r="C32" s="15">
        <v>91</v>
      </c>
      <c r="D32" s="15">
        <v>112</v>
      </c>
      <c r="E32" s="15">
        <v>38</v>
      </c>
      <c r="F32" s="15"/>
      <c r="G32" s="15"/>
      <c r="H32" s="15"/>
      <c r="I32" s="15"/>
      <c r="J32" s="15"/>
      <c r="K32" s="15"/>
      <c r="L32" s="15"/>
      <c r="M32" s="15"/>
      <c r="N32" s="15"/>
      <c r="O32" s="15">
        <f t="shared" ref="O32:O37" si="4">SUM(C32:N32)</f>
        <v>241</v>
      </c>
    </row>
    <row r="33" spans="2:17" x14ac:dyDescent="0.25">
      <c r="B33" s="12" t="s">
        <v>3</v>
      </c>
      <c r="C33" s="15">
        <v>95</v>
      </c>
      <c r="D33" s="15">
        <v>106</v>
      </c>
      <c r="E33" s="15">
        <v>24</v>
      </c>
      <c r="F33" s="15"/>
      <c r="G33" s="15"/>
      <c r="H33" s="15"/>
      <c r="I33" s="15"/>
      <c r="J33" s="15"/>
      <c r="K33" s="15"/>
      <c r="L33" s="15"/>
      <c r="M33" s="15"/>
      <c r="N33" s="15"/>
      <c r="O33" s="15">
        <f t="shared" si="4"/>
        <v>225</v>
      </c>
    </row>
    <row r="34" spans="2:17" x14ac:dyDescent="0.25">
      <c r="B34" s="12" t="s">
        <v>4</v>
      </c>
      <c r="C34" s="15">
        <v>16</v>
      </c>
      <c r="D34" s="15">
        <v>25</v>
      </c>
      <c r="E34" s="15">
        <v>11</v>
      </c>
      <c r="F34" s="15"/>
      <c r="G34" s="15"/>
      <c r="H34" s="15"/>
      <c r="I34" s="15"/>
      <c r="J34" s="15"/>
      <c r="K34" s="15"/>
      <c r="L34" s="15"/>
      <c r="M34" s="15"/>
      <c r="N34" s="15"/>
      <c r="O34" s="15">
        <f t="shared" si="4"/>
        <v>52</v>
      </c>
    </row>
    <row r="35" spans="2:17" x14ac:dyDescent="0.25">
      <c r="B35" s="12" t="s">
        <v>5</v>
      </c>
      <c r="C35" s="15">
        <v>19</v>
      </c>
      <c r="D35" s="15">
        <v>48</v>
      </c>
      <c r="E35" s="15">
        <v>17</v>
      </c>
      <c r="F35" s="15"/>
      <c r="G35" s="15"/>
      <c r="H35" s="15"/>
      <c r="I35" s="15"/>
      <c r="J35" s="15"/>
      <c r="K35" s="15"/>
      <c r="L35" s="15"/>
      <c r="M35" s="15"/>
      <c r="N35" s="15"/>
      <c r="O35" s="15">
        <f t="shared" si="4"/>
        <v>84</v>
      </c>
    </row>
    <row r="36" spans="2:17" x14ac:dyDescent="0.25">
      <c r="B36" s="12" t="s">
        <v>6</v>
      </c>
      <c r="C36" s="15">
        <v>9</v>
      </c>
      <c r="D36" s="15">
        <v>11</v>
      </c>
      <c r="E36" s="15">
        <v>5</v>
      </c>
      <c r="F36" s="15"/>
      <c r="G36" s="15"/>
      <c r="H36" s="15"/>
      <c r="I36" s="15"/>
      <c r="J36" s="15"/>
      <c r="K36" s="15"/>
      <c r="L36" s="15"/>
      <c r="M36" s="15"/>
      <c r="N36" s="15"/>
      <c r="O36" s="15">
        <f t="shared" si="4"/>
        <v>25</v>
      </c>
    </row>
    <row r="37" spans="2:17" x14ac:dyDescent="0.25">
      <c r="B37" s="12" t="s">
        <v>7</v>
      </c>
      <c r="C37" s="15">
        <v>1</v>
      </c>
      <c r="D37" s="15">
        <v>1</v>
      </c>
      <c r="E37" s="15">
        <v>0</v>
      </c>
      <c r="F37" s="15"/>
      <c r="G37" s="15"/>
      <c r="H37" s="15"/>
      <c r="I37" s="15"/>
      <c r="J37" s="15"/>
      <c r="K37" s="15"/>
      <c r="L37" s="15"/>
      <c r="M37" s="15"/>
      <c r="N37" s="15"/>
      <c r="O37" s="15">
        <f t="shared" si="4"/>
        <v>2</v>
      </c>
    </row>
    <row r="39" spans="2:17" x14ac:dyDescent="0.25">
      <c r="B39" s="10" t="s">
        <v>9</v>
      </c>
      <c r="C39" s="12"/>
      <c r="D39" s="12"/>
      <c r="E39" s="12"/>
      <c r="F39" s="12"/>
      <c r="G39" s="12"/>
      <c r="H39" s="12"/>
      <c r="I39" s="12"/>
      <c r="J39" s="12"/>
      <c r="K39" s="12"/>
      <c r="L39" s="12"/>
      <c r="M39" s="12"/>
      <c r="N39" s="12"/>
      <c r="O39" s="14">
        <f>SUM(O30+O18+O6)</f>
        <v>2345</v>
      </c>
      <c r="Q39" s="18"/>
    </row>
    <row r="40" spans="2:17" x14ac:dyDescent="0.25">
      <c r="B40" s="12" t="s">
        <v>1</v>
      </c>
      <c r="C40" s="12"/>
      <c r="D40" s="12"/>
      <c r="E40" s="12"/>
      <c r="F40" s="12"/>
      <c r="G40" s="12"/>
      <c r="H40" s="12"/>
      <c r="I40" s="12"/>
      <c r="J40" s="12"/>
      <c r="K40" s="12"/>
      <c r="L40" s="12"/>
      <c r="M40" s="12"/>
      <c r="N40" s="12"/>
      <c r="O40" s="15">
        <f t="shared" ref="O40:O46" si="5">SUM(O31+O19+O7)</f>
        <v>130</v>
      </c>
    </row>
    <row r="41" spans="2:17" x14ac:dyDescent="0.25">
      <c r="B41" s="12" t="s">
        <v>2</v>
      </c>
      <c r="C41" s="12"/>
      <c r="D41" s="12"/>
      <c r="E41" s="12"/>
      <c r="F41" s="12"/>
      <c r="G41" s="12"/>
      <c r="H41" s="12"/>
      <c r="I41" s="12"/>
      <c r="J41" s="12"/>
      <c r="K41" s="12"/>
      <c r="L41" s="12"/>
      <c r="M41" s="12"/>
      <c r="N41" s="12"/>
      <c r="O41" s="15">
        <f t="shared" si="5"/>
        <v>671</v>
      </c>
    </row>
    <row r="42" spans="2:17" x14ac:dyDescent="0.25">
      <c r="B42" s="12" t="s">
        <v>3</v>
      </c>
      <c r="C42" s="12"/>
      <c r="D42" s="12"/>
      <c r="E42" s="12"/>
      <c r="F42" s="12"/>
      <c r="G42" s="12"/>
      <c r="H42" s="12"/>
      <c r="I42" s="12"/>
      <c r="J42" s="12"/>
      <c r="K42" s="12"/>
      <c r="L42" s="12"/>
      <c r="M42" s="12"/>
      <c r="N42" s="12"/>
      <c r="O42" s="15">
        <f t="shared" si="5"/>
        <v>1152</v>
      </c>
    </row>
    <row r="43" spans="2:17" x14ac:dyDescent="0.25">
      <c r="B43" s="12" t="s">
        <v>4</v>
      </c>
      <c r="C43" s="12"/>
      <c r="D43" s="12"/>
      <c r="E43" s="12"/>
      <c r="F43" s="12"/>
      <c r="G43" s="12"/>
      <c r="H43" s="12"/>
      <c r="I43" s="12"/>
      <c r="J43" s="12"/>
      <c r="K43" s="12"/>
      <c r="L43" s="12"/>
      <c r="M43" s="12"/>
      <c r="N43" s="12"/>
      <c r="O43" s="15">
        <f t="shared" si="5"/>
        <v>142</v>
      </c>
    </row>
    <row r="44" spans="2:17" x14ac:dyDescent="0.25">
      <c r="B44" s="12" t="s">
        <v>5</v>
      </c>
      <c r="C44" s="12"/>
      <c r="D44" s="12"/>
      <c r="E44" s="12"/>
      <c r="F44" s="12"/>
      <c r="G44" s="12"/>
      <c r="H44" s="12"/>
      <c r="I44" s="12"/>
      <c r="J44" s="12"/>
      <c r="K44" s="12"/>
      <c r="L44" s="12"/>
      <c r="M44" s="12"/>
      <c r="N44" s="12"/>
      <c r="O44" s="15">
        <f t="shared" si="5"/>
        <v>193</v>
      </c>
    </row>
    <row r="45" spans="2:17" x14ac:dyDescent="0.25">
      <c r="B45" s="12" t="s">
        <v>6</v>
      </c>
      <c r="C45" s="12"/>
      <c r="D45" s="12"/>
      <c r="E45" s="12"/>
      <c r="F45" s="12"/>
      <c r="G45" s="12"/>
      <c r="H45" s="12"/>
      <c r="I45" s="12"/>
      <c r="J45" s="12"/>
      <c r="K45" s="12"/>
      <c r="L45" s="12"/>
      <c r="M45" s="12"/>
      <c r="N45" s="12"/>
      <c r="O45" s="15">
        <f t="shared" si="5"/>
        <v>48</v>
      </c>
    </row>
    <row r="46" spans="2:17" x14ac:dyDescent="0.25">
      <c r="B46" s="12" t="s">
        <v>7</v>
      </c>
      <c r="C46" s="12"/>
      <c r="D46" s="12"/>
      <c r="E46" s="12"/>
      <c r="F46" s="12"/>
      <c r="G46" s="12"/>
      <c r="H46" s="12"/>
      <c r="I46" s="12"/>
      <c r="J46" s="12"/>
      <c r="K46" s="12"/>
      <c r="L46" s="12"/>
      <c r="M46" s="12"/>
      <c r="N46" s="12"/>
      <c r="O46" s="15">
        <f t="shared" si="5"/>
        <v>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FCBB5-F5AA-4F3D-A276-0CAB3BE7C20E}">
  <dimension ref="B4:Q46"/>
  <sheetViews>
    <sheetView topLeftCell="A12" workbookViewId="0">
      <selection activeCell="P30" sqref="P30:P37"/>
    </sheetView>
  </sheetViews>
  <sheetFormatPr defaultRowHeight="15" x14ac:dyDescent="0.25"/>
  <cols>
    <col min="1" max="1" width="9.140625" style="11"/>
    <col min="2" max="2" width="20" style="11" bestFit="1" customWidth="1"/>
    <col min="3" max="3" width="10.7109375" style="11" bestFit="1" customWidth="1"/>
    <col min="4"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14">
        <f>SUM(F7:F13)</f>
        <v>8</v>
      </c>
      <c r="G6" s="14">
        <f t="shared" ref="G6:N6" si="0">SUM(G7:G13)</f>
        <v>19</v>
      </c>
      <c r="H6" s="14">
        <f t="shared" si="0"/>
        <v>17</v>
      </c>
      <c r="I6" s="14">
        <f t="shared" si="0"/>
        <v>32</v>
      </c>
      <c r="J6" s="14">
        <f t="shared" si="0"/>
        <v>22</v>
      </c>
      <c r="K6" s="14">
        <f t="shared" si="0"/>
        <v>33</v>
      </c>
      <c r="L6" s="14">
        <f t="shared" si="0"/>
        <v>27</v>
      </c>
      <c r="M6" s="14">
        <f t="shared" si="0"/>
        <v>49</v>
      </c>
      <c r="N6" s="14">
        <f t="shared" si="0"/>
        <v>64</v>
      </c>
      <c r="O6" s="14">
        <f>SUM(F6:N6)</f>
        <v>271</v>
      </c>
    </row>
    <row r="7" spans="2:15" x14ac:dyDescent="0.25">
      <c r="B7" s="12" t="s">
        <v>1</v>
      </c>
      <c r="C7" s="17"/>
      <c r="D7" s="17"/>
      <c r="E7" s="17"/>
      <c r="F7" s="17">
        <v>0</v>
      </c>
      <c r="G7" s="17">
        <v>0</v>
      </c>
      <c r="H7" s="15">
        <v>1</v>
      </c>
      <c r="I7" s="17">
        <v>0</v>
      </c>
      <c r="J7" s="17">
        <v>0</v>
      </c>
      <c r="K7" s="17">
        <v>0</v>
      </c>
      <c r="L7" s="17">
        <v>0</v>
      </c>
      <c r="M7" s="38">
        <v>1</v>
      </c>
      <c r="N7" s="17">
        <v>0</v>
      </c>
      <c r="O7" s="15">
        <f t="shared" ref="O7:O13" si="1">SUM(F7:N7)</f>
        <v>2</v>
      </c>
    </row>
    <row r="8" spans="2:15" x14ac:dyDescent="0.25">
      <c r="B8" s="12" t="s">
        <v>2</v>
      </c>
      <c r="C8" s="17"/>
      <c r="D8" s="17"/>
      <c r="E8" s="17"/>
      <c r="F8" s="17">
        <v>0</v>
      </c>
      <c r="G8" s="15">
        <v>1</v>
      </c>
      <c r="H8" s="17">
        <v>0</v>
      </c>
      <c r="I8" s="15">
        <v>2</v>
      </c>
      <c r="J8" s="38">
        <v>1</v>
      </c>
      <c r="K8" s="15">
        <v>3</v>
      </c>
      <c r="L8" s="15">
        <v>3</v>
      </c>
      <c r="M8" s="15">
        <v>1</v>
      </c>
      <c r="N8" s="15">
        <v>16</v>
      </c>
      <c r="O8" s="15">
        <f t="shared" si="1"/>
        <v>27</v>
      </c>
    </row>
    <row r="9" spans="2:15" x14ac:dyDescent="0.25">
      <c r="B9" s="12" t="s">
        <v>3</v>
      </c>
      <c r="C9" s="17"/>
      <c r="D9" s="17"/>
      <c r="E9" s="17"/>
      <c r="F9" s="15">
        <v>6</v>
      </c>
      <c r="G9" s="15">
        <v>11</v>
      </c>
      <c r="H9" s="15">
        <v>12</v>
      </c>
      <c r="I9" s="15">
        <v>25</v>
      </c>
      <c r="J9" s="15">
        <v>16</v>
      </c>
      <c r="K9" s="15">
        <v>21</v>
      </c>
      <c r="L9" s="15">
        <v>21</v>
      </c>
      <c r="M9" s="15">
        <v>39</v>
      </c>
      <c r="N9" s="15">
        <v>46</v>
      </c>
      <c r="O9" s="15">
        <f t="shared" si="1"/>
        <v>197</v>
      </c>
    </row>
    <row r="10" spans="2:15" x14ac:dyDescent="0.25">
      <c r="B10" s="12" t="s">
        <v>4</v>
      </c>
      <c r="C10" s="17"/>
      <c r="D10" s="17"/>
      <c r="E10" s="17"/>
      <c r="F10" s="17">
        <v>0</v>
      </c>
      <c r="G10" s="15">
        <v>5</v>
      </c>
      <c r="H10" s="38">
        <v>1</v>
      </c>
      <c r="I10" s="15">
        <v>2</v>
      </c>
      <c r="J10" s="15">
        <v>3</v>
      </c>
      <c r="K10" s="15">
        <v>4</v>
      </c>
      <c r="L10" s="38">
        <v>1</v>
      </c>
      <c r="M10" s="15">
        <v>6</v>
      </c>
      <c r="N10" s="38">
        <v>1</v>
      </c>
      <c r="O10" s="15">
        <f t="shared" si="1"/>
        <v>23</v>
      </c>
    </row>
    <row r="11" spans="2:15" x14ac:dyDescent="0.25">
      <c r="B11" s="12" t="s">
        <v>5</v>
      </c>
      <c r="C11" s="17"/>
      <c r="D11" s="17"/>
      <c r="E11" s="17"/>
      <c r="F11" s="15">
        <v>2</v>
      </c>
      <c r="G11" s="38">
        <v>2</v>
      </c>
      <c r="H11" s="15">
        <v>3</v>
      </c>
      <c r="I11" s="15">
        <v>3</v>
      </c>
      <c r="J11" s="15">
        <v>2</v>
      </c>
      <c r="K11" s="15">
        <v>5</v>
      </c>
      <c r="L11" s="15">
        <v>2</v>
      </c>
      <c r="M11" s="15">
        <v>2</v>
      </c>
      <c r="N11" s="15">
        <v>1</v>
      </c>
      <c r="O11" s="15">
        <f t="shared" si="1"/>
        <v>22</v>
      </c>
    </row>
    <row r="12" spans="2:15" x14ac:dyDescent="0.25">
      <c r="B12" s="12" t="s">
        <v>6</v>
      </c>
      <c r="C12" s="17"/>
      <c r="D12" s="17"/>
      <c r="E12" s="17"/>
      <c r="F12" s="17">
        <v>0</v>
      </c>
      <c r="G12" s="17">
        <v>0</v>
      </c>
      <c r="H12" s="17">
        <v>0</v>
      </c>
      <c r="I12" s="17">
        <v>0</v>
      </c>
      <c r="J12" s="17">
        <v>0</v>
      </c>
      <c r="K12" s="17">
        <v>0</v>
      </c>
      <c r="L12" s="17">
        <v>0</v>
      </c>
      <c r="M12" s="17">
        <v>0</v>
      </c>
      <c r="N12" s="17">
        <v>0</v>
      </c>
      <c r="O12" s="15">
        <f t="shared" si="1"/>
        <v>0</v>
      </c>
    </row>
    <row r="13" spans="2:15" x14ac:dyDescent="0.25">
      <c r="B13" s="12" t="s">
        <v>7</v>
      </c>
      <c r="C13" s="17"/>
      <c r="D13" s="17"/>
      <c r="E13" s="17"/>
      <c r="F13" s="17">
        <v>0</v>
      </c>
      <c r="G13" s="17">
        <v>0</v>
      </c>
      <c r="H13" s="17">
        <v>0</v>
      </c>
      <c r="I13" s="17">
        <v>0</v>
      </c>
      <c r="J13" s="17">
        <v>0</v>
      </c>
      <c r="K13" s="17">
        <v>0</v>
      </c>
      <c r="L13" s="17">
        <v>0</v>
      </c>
      <c r="M13" s="17">
        <v>0</v>
      </c>
      <c r="N13" s="17">
        <v>0</v>
      </c>
      <c r="O13" s="15">
        <f t="shared" si="1"/>
        <v>0</v>
      </c>
    </row>
    <row r="16" spans="2:15" x14ac:dyDescent="0.25">
      <c r="B16" s="12"/>
      <c r="C16" s="14">
        <v>2023</v>
      </c>
      <c r="D16" s="14"/>
      <c r="E16" s="15"/>
      <c r="F16" s="15"/>
      <c r="G16" s="15"/>
      <c r="H16" s="15"/>
      <c r="I16" s="15"/>
      <c r="J16" s="15"/>
      <c r="K16" s="15"/>
      <c r="L16" s="15"/>
      <c r="M16" s="15"/>
      <c r="N16" s="15"/>
      <c r="O16" s="12"/>
    </row>
    <row r="17" spans="2:16"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6" x14ac:dyDescent="0.25">
      <c r="B18" s="10" t="s">
        <v>8</v>
      </c>
      <c r="C18" s="14">
        <f>SUM(C19:C25)</f>
        <v>65</v>
      </c>
      <c r="D18" s="14">
        <f t="shared" ref="D18:N18" si="2">SUM(D19:D25)</f>
        <v>81</v>
      </c>
      <c r="E18" s="14">
        <f t="shared" si="2"/>
        <v>105</v>
      </c>
      <c r="F18" s="14">
        <f t="shared" si="2"/>
        <v>78</v>
      </c>
      <c r="G18" s="14">
        <f t="shared" si="2"/>
        <v>79</v>
      </c>
      <c r="H18" s="14">
        <f t="shared" si="2"/>
        <v>73</v>
      </c>
      <c r="I18" s="14">
        <f t="shared" si="2"/>
        <v>65</v>
      </c>
      <c r="J18" s="14">
        <f t="shared" si="2"/>
        <v>90</v>
      </c>
      <c r="K18" s="14">
        <f t="shared" si="2"/>
        <v>109</v>
      </c>
      <c r="L18" s="14">
        <f t="shared" si="2"/>
        <v>111</v>
      </c>
      <c r="M18" s="14">
        <f t="shared" si="2"/>
        <v>142</v>
      </c>
      <c r="N18" s="14">
        <f t="shared" si="2"/>
        <v>130</v>
      </c>
      <c r="O18" s="14">
        <f>SUM(C18:N18)</f>
        <v>1128</v>
      </c>
    </row>
    <row r="19" spans="2:16" x14ac:dyDescent="0.25">
      <c r="B19" s="12" t="s">
        <v>1</v>
      </c>
      <c r="C19" s="17">
        <v>0</v>
      </c>
      <c r="D19" s="15">
        <v>1</v>
      </c>
      <c r="E19" s="15">
        <v>2</v>
      </c>
      <c r="F19" s="15">
        <v>6</v>
      </c>
      <c r="G19" s="15">
        <v>13</v>
      </c>
      <c r="H19" s="15">
        <v>5</v>
      </c>
      <c r="I19" s="15">
        <v>8</v>
      </c>
      <c r="J19" s="15">
        <v>7</v>
      </c>
      <c r="K19" s="15">
        <v>5</v>
      </c>
      <c r="L19" s="15">
        <v>2</v>
      </c>
      <c r="M19" s="15">
        <v>1</v>
      </c>
      <c r="N19" s="15">
        <v>7</v>
      </c>
      <c r="O19" s="15">
        <f>SUM(C19:N19)</f>
        <v>57</v>
      </c>
    </row>
    <row r="20" spans="2:16" x14ac:dyDescent="0.25">
      <c r="B20" s="12" t="s">
        <v>2</v>
      </c>
      <c r="C20" s="15">
        <v>14</v>
      </c>
      <c r="D20" s="15">
        <v>11</v>
      </c>
      <c r="E20" s="15">
        <v>15</v>
      </c>
      <c r="F20" s="15">
        <v>15</v>
      </c>
      <c r="G20" s="15">
        <v>7</v>
      </c>
      <c r="H20" s="15">
        <v>15</v>
      </c>
      <c r="I20" s="15">
        <v>12</v>
      </c>
      <c r="J20" s="15">
        <v>27</v>
      </c>
      <c r="K20" s="15">
        <v>41</v>
      </c>
      <c r="L20" s="15">
        <v>38</v>
      </c>
      <c r="M20" s="15">
        <v>66</v>
      </c>
      <c r="N20" s="15">
        <v>56</v>
      </c>
      <c r="O20" s="15">
        <f t="shared" ref="O20:O25" si="3">SUM(C20:N20)</f>
        <v>317</v>
      </c>
    </row>
    <row r="21" spans="2:16" x14ac:dyDescent="0.25">
      <c r="B21" s="12" t="s">
        <v>3</v>
      </c>
      <c r="C21" s="15">
        <v>48</v>
      </c>
      <c r="D21" s="15">
        <v>62</v>
      </c>
      <c r="E21" s="15">
        <v>81</v>
      </c>
      <c r="F21" s="15">
        <v>50</v>
      </c>
      <c r="G21" s="15">
        <v>53</v>
      </c>
      <c r="H21" s="15">
        <v>47</v>
      </c>
      <c r="I21" s="15">
        <v>40</v>
      </c>
      <c r="J21" s="15">
        <v>49</v>
      </c>
      <c r="K21" s="15">
        <v>56</v>
      </c>
      <c r="L21" s="15">
        <v>56</v>
      </c>
      <c r="M21" s="15">
        <v>51</v>
      </c>
      <c r="N21" s="15">
        <v>50</v>
      </c>
      <c r="O21" s="15">
        <f t="shared" si="3"/>
        <v>643</v>
      </c>
    </row>
    <row r="22" spans="2:16" x14ac:dyDescent="0.25">
      <c r="B22" s="12" t="s">
        <v>4</v>
      </c>
      <c r="C22" s="15">
        <v>2</v>
      </c>
      <c r="D22" s="15">
        <v>2</v>
      </c>
      <c r="E22" s="15">
        <v>6</v>
      </c>
      <c r="F22" s="15">
        <v>2</v>
      </c>
      <c r="G22" s="15">
        <v>2</v>
      </c>
      <c r="H22" s="15">
        <v>2</v>
      </c>
      <c r="I22" s="15">
        <v>3</v>
      </c>
      <c r="J22" s="15">
        <v>3</v>
      </c>
      <c r="K22" s="15">
        <v>4</v>
      </c>
      <c r="L22" s="15">
        <v>6</v>
      </c>
      <c r="M22" s="15">
        <v>9</v>
      </c>
      <c r="N22" s="15">
        <v>7</v>
      </c>
      <c r="O22" s="15">
        <f t="shared" si="3"/>
        <v>48</v>
      </c>
    </row>
    <row r="23" spans="2:16" x14ac:dyDescent="0.25">
      <c r="B23" s="12" t="s">
        <v>5</v>
      </c>
      <c r="C23" s="15">
        <v>1</v>
      </c>
      <c r="D23" s="15">
        <v>5</v>
      </c>
      <c r="E23" s="15">
        <v>1</v>
      </c>
      <c r="F23" s="15">
        <v>4</v>
      </c>
      <c r="G23" s="15">
        <v>4</v>
      </c>
      <c r="H23" s="15">
        <v>4</v>
      </c>
      <c r="I23" s="15">
        <v>2</v>
      </c>
      <c r="J23" s="15">
        <v>4</v>
      </c>
      <c r="K23" s="15">
        <v>3</v>
      </c>
      <c r="L23" s="15">
        <v>8</v>
      </c>
      <c r="M23" s="15">
        <v>8</v>
      </c>
      <c r="N23" s="15">
        <v>5</v>
      </c>
      <c r="O23" s="15">
        <f t="shared" si="3"/>
        <v>49</v>
      </c>
    </row>
    <row r="24" spans="2:16" x14ac:dyDescent="0.25">
      <c r="B24" s="12" t="s">
        <v>6</v>
      </c>
      <c r="C24" s="17">
        <v>0</v>
      </c>
      <c r="D24" s="17">
        <v>0</v>
      </c>
      <c r="E24" s="17">
        <v>0</v>
      </c>
      <c r="F24" s="17">
        <v>0</v>
      </c>
      <c r="G24" s="17">
        <v>0</v>
      </c>
      <c r="H24" s="17">
        <v>0</v>
      </c>
      <c r="I24" s="17">
        <v>0</v>
      </c>
      <c r="J24" s="17">
        <v>0</v>
      </c>
      <c r="K24" s="17">
        <v>0</v>
      </c>
      <c r="L24" s="17">
        <v>0</v>
      </c>
      <c r="M24" s="15">
        <v>5</v>
      </c>
      <c r="N24" s="15">
        <v>3</v>
      </c>
      <c r="O24" s="15">
        <f t="shared" si="3"/>
        <v>8</v>
      </c>
    </row>
    <row r="25" spans="2:16" x14ac:dyDescent="0.25">
      <c r="B25" s="12" t="s">
        <v>7</v>
      </c>
      <c r="C25" s="17">
        <v>0</v>
      </c>
      <c r="D25" s="17">
        <v>0</v>
      </c>
      <c r="E25" s="17">
        <v>0</v>
      </c>
      <c r="F25" s="38">
        <v>1</v>
      </c>
      <c r="G25" s="17">
        <v>0</v>
      </c>
      <c r="H25" s="17">
        <v>0</v>
      </c>
      <c r="I25" s="17">
        <v>0</v>
      </c>
      <c r="J25" s="17">
        <v>0</v>
      </c>
      <c r="K25" s="17">
        <v>0</v>
      </c>
      <c r="L25" s="15">
        <v>1</v>
      </c>
      <c r="M25" s="15">
        <v>2</v>
      </c>
      <c r="N25" s="15">
        <v>2</v>
      </c>
      <c r="O25" s="15">
        <f t="shared" si="3"/>
        <v>6</v>
      </c>
    </row>
    <row r="28" spans="2:16" x14ac:dyDescent="0.25">
      <c r="B28" s="12"/>
      <c r="C28" s="14">
        <v>2024</v>
      </c>
      <c r="D28" s="14"/>
      <c r="E28" s="15"/>
      <c r="F28" s="15"/>
      <c r="G28" s="15"/>
      <c r="H28" s="15"/>
      <c r="I28" s="15"/>
      <c r="J28" s="15"/>
      <c r="K28" s="15"/>
      <c r="L28" s="15"/>
      <c r="M28" s="15"/>
      <c r="N28" s="15"/>
      <c r="O28" s="12"/>
      <c r="P28" s="12"/>
    </row>
    <row r="29" spans="2:16"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c r="P29" s="10" t="s">
        <v>3062</v>
      </c>
    </row>
    <row r="30" spans="2:16" x14ac:dyDescent="0.25">
      <c r="B30" s="10" t="s">
        <v>8</v>
      </c>
      <c r="C30" s="14">
        <f>SUM(C31:C37)</f>
        <v>161</v>
      </c>
      <c r="D30" s="14">
        <f>SUM(D31:D37)</f>
        <v>183</v>
      </c>
      <c r="E30" s="14">
        <f>SUM(E31:E37)</f>
        <v>239</v>
      </c>
      <c r="F30" s="14">
        <f>SUM(F31:F37)</f>
        <v>190</v>
      </c>
      <c r="G30" s="14"/>
      <c r="H30" s="14"/>
      <c r="I30" s="14"/>
      <c r="J30" s="14"/>
      <c r="K30" s="14"/>
      <c r="L30" s="14"/>
      <c r="M30" s="14"/>
      <c r="N30" s="14"/>
      <c r="O30" s="14">
        <f>SUM(C30:N30)</f>
        <v>773</v>
      </c>
      <c r="P30" s="10">
        <f>SUM(O30-E30-F30)</f>
        <v>344</v>
      </c>
    </row>
    <row r="31" spans="2:16" x14ac:dyDescent="0.25">
      <c r="B31" s="12" t="s">
        <v>1</v>
      </c>
      <c r="C31" s="15">
        <v>8</v>
      </c>
      <c r="D31" s="15">
        <v>9</v>
      </c>
      <c r="E31" s="15">
        <v>14</v>
      </c>
      <c r="F31" s="15">
        <v>11</v>
      </c>
      <c r="G31" s="15"/>
      <c r="H31" s="15"/>
      <c r="I31" s="15"/>
      <c r="J31" s="15"/>
      <c r="K31" s="15"/>
      <c r="L31" s="15"/>
      <c r="M31" s="15"/>
      <c r="N31" s="15"/>
      <c r="O31" s="15">
        <f>SUM(C31:N31)</f>
        <v>42</v>
      </c>
      <c r="P31" s="47">
        <f t="shared" ref="P31:P37" si="4">SUM(O31-E31-F31)</f>
        <v>17</v>
      </c>
    </row>
    <row r="32" spans="2:16" x14ac:dyDescent="0.25">
      <c r="B32" s="12" t="s">
        <v>2</v>
      </c>
      <c r="C32" s="15">
        <v>54</v>
      </c>
      <c r="D32" s="15">
        <v>73</v>
      </c>
      <c r="E32" s="15">
        <v>62</v>
      </c>
      <c r="F32" s="15">
        <v>52</v>
      </c>
      <c r="G32" s="15"/>
      <c r="H32" s="15"/>
      <c r="I32" s="15"/>
      <c r="J32" s="15"/>
      <c r="K32" s="15"/>
      <c r="L32" s="15"/>
      <c r="M32" s="15"/>
      <c r="N32" s="15"/>
      <c r="O32" s="15">
        <f t="shared" ref="O32:O37" si="5">SUM(C32:N32)</f>
        <v>241</v>
      </c>
      <c r="P32" s="47">
        <f t="shared" si="4"/>
        <v>127</v>
      </c>
    </row>
    <row r="33" spans="2:17" x14ac:dyDescent="0.25">
      <c r="B33" s="12" t="s">
        <v>3</v>
      </c>
      <c r="C33" s="15">
        <v>81</v>
      </c>
      <c r="D33" s="15">
        <v>69</v>
      </c>
      <c r="E33" s="15">
        <v>85</v>
      </c>
      <c r="F33" s="15">
        <v>55</v>
      </c>
      <c r="G33" s="15"/>
      <c r="H33" s="15"/>
      <c r="I33" s="15"/>
      <c r="J33" s="15"/>
      <c r="K33" s="15"/>
      <c r="L33" s="15"/>
      <c r="M33" s="15"/>
      <c r="N33" s="15"/>
      <c r="O33" s="15">
        <f t="shared" si="5"/>
        <v>290</v>
      </c>
      <c r="P33" s="47">
        <f t="shared" si="4"/>
        <v>150</v>
      </c>
    </row>
    <row r="34" spans="2:17" x14ac:dyDescent="0.25">
      <c r="B34" s="12" t="s">
        <v>4</v>
      </c>
      <c r="C34" s="15">
        <v>9</v>
      </c>
      <c r="D34" s="15">
        <v>7</v>
      </c>
      <c r="E34" s="15">
        <v>21</v>
      </c>
      <c r="F34" s="15">
        <v>7</v>
      </c>
      <c r="G34" s="15"/>
      <c r="H34" s="15"/>
      <c r="I34" s="15"/>
      <c r="J34" s="15"/>
      <c r="K34" s="15"/>
      <c r="L34" s="15"/>
      <c r="M34" s="15"/>
      <c r="N34" s="15"/>
      <c r="O34" s="15">
        <f t="shared" si="5"/>
        <v>44</v>
      </c>
      <c r="P34" s="47">
        <f t="shared" si="4"/>
        <v>16</v>
      </c>
    </row>
    <row r="35" spans="2:17" x14ac:dyDescent="0.25">
      <c r="B35" s="12" t="s">
        <v>5</v>
      </c>
      <c r="C35" s="15">
        <v>6</v>
      </c>
      <c r="D35" s="15">
        <v>13</v>
      </c>
      <c r="E35" s="15">
        <v>35</v>
      </c>
      <c r="F35" s="15">
        <v>51</v>
      </c>
      <c r="G35" s="15"/>
      <c r="H35" s="15"/>
      <c r="I35" s="15"/>
      <c r="J35" s="15"/>
      <c r="K35" s="15"/>
      <c r="L35" s="15"/>
      <c r="M35" s="15"/>
      <c r="N35" s="15"/>
      <c r="O35" s="15">
        <f t="shared" si="5"/>
        <v>105</v>
      </c>
      <c r="P35" s="47">
        <f t="shared" si="4"/>
        <v>19</v>
      </c>
    </row>
    <row r="36" spans="2:17" x14ac:dyDescent="0.25">
      <c r="B36" s="12" t="s">
        <v>6</v>
      </c>
      <c r="C36" s="15">
        <v>3</v>
      </c>
      <c r="D36" s="15">
        <v>8</v>
      </c>
      <c r="E36" s="15">
        <v>19</v>
      </c>
      <c r="F36" s="15">
        <v>10</v>
      </c>
      <c r="G36" s="15"/>
      <c r="H36" s="15"/>
      <c r="I36" s="15"/>
      <c r="J36" s="15"/>
      <c r="K36" s="15"/>
      <c r="L36" s="15"/>
      <c r="M36" s="15"/>
      <c r="N36" s="15"/>
      <c r="O36" s="15">
        <f t="shared" si="5"/>
        <v>40</v>
      </c>
      <c r="P36" s="47">
        <f t="shared" si="4"/>
        <v>11</v>
      </c>
    </row>
    <row r="37" spans="2:17" x14ac:dyDescent="0.25">
      <c r="B37" s="12" t="s">
        <v>7</v>
      </c>
      <c r="C37" s="38">
        <v>0</v>
      </c>
      <c r="D37" s="15">
        <v>4</v>
      </c>
      <c r="E37" s="15">
        <v>3</v>
      </c>
      <c r="F37" s="15">
        <v>4</v>
      </c>
      <c r="G37" s="15"/>
      <c r="H37" s="15"/>
      <c r="I37" s="15"/>
      <c r="J37" s="15"/>
      <c r="K37" s="15"/>
      <c r="L37" s="15"/>
      <c r="M37" s="15"/>
      <c r="N37" s="15"/>
      <c r="O37" s="15">
        <f t="shared" si="5"/>
        <v>11</v>
      </c>
      <c r="P37" s="47">
        <f t="shared" si="4"/>
        <v>4</v>
      </c>
    </row>
    <row r="39" spans="2:17" x14ac:dyDescent="0.25">
      <c r="B39" s="10" t="s">
        <v>9</v>
      </c>
      <c r="C39" s="12"/>
      <c r="D39" s="12"/>
      <c r="E39" s="12"/>
      <c r="F39" s="12"/>
      <c r="G39" s="12"/>
      <c r="H39" s="12"/>
      <c r="I39" s="12"/>
      <c r="J39" s="12"/>
      <c r="K39" s="12"/>
      <c r="L39" s="12"/>
      <c r="M39" s="12"/>
      <c r="N39" s="12"/>
      <c r="O39" s="14">
        <f>SUM(O30+O18+O6)</f>
        <v>2172</v>
      </c>
      <c r="P39" s="10">
        <f>SUM(O6+O18+P30)</f>
        <v>1743</v>
      </c>
      <c r="Q39" s="18"/>
    </row>
    <row r="40" spans="2:17" x14ac:dyDescent="0.25">
      <c r="B40" s="12" t="s">
        <v>1</v>
      </c>
      <c r="C40" s="12"/>
      <c r="D40" s="12"/>
      <c r="E40" s="12"/>
      <c r="F40" s="12"/>
      <c r="G40" s="12"/>
      <c r="H40" s="12"/>
      <c r="I40" s="12"/>
      <c r="J40" s="12"/>
      <c r="K40" s="12"/>
      <c r="L40" s="12"/>
      <c r="M40" s="12"/>
      <c r="N40" s="12"/>
      <c r="O40" s="15">
        <f t="shared" ref="O40:O46" si="6">SUM(O31+O19+O7)</f>
        <v>101</v>
      </c>
      <c r="P40" s="12">
        <f t="shared" ref="P40:P46" si="7">SUM(O7+O19+P31)</f>
        <v>76</v>
      </c>
    </row>
    <row r="41" spans="2:17" x14ac:dyDescent="0.25">
      <c r="B41" s="12" t="s">
        <v>2</v>
      </c>
      <c r="C41" s="12"/>
      <c r="D41" s="12"/>
      <c r="E41" s="12"/>
      <c r="F41" s="12"/>
      <c r="G41" s="12"/>
      <c r="H41" s="12"/>
      <c r="I41" s="12"/>
      <c r="J41" s="12"/>
      <c r="K41" s="12"/>
      <c r="L41" s="12"/>
      <c r="M41" s="12"/>
      <c r="N41" s="12"/>
      <c r="O41" s="15">
        <f t="shared" si="6"/>
        <v>585</v>
      </c>
      <c r="P41" s="12">
        <f t="shared" si="7"/>
        <v>471</v>
      </c>
    </row>
    <row r="42" spans="2:17" x14ac:dyDescent="0.25">
      <c r="B42" s="12" t="s">
        <v>3</v>
      </c>
      <c r="C42" s="12"/>
      <c r="D42" s="12"/>
      <c r="E42" s="12"/>
      <c r="F42" s="12"/>
      <c r="G42" s="12"/>
      <c r="H42" s="12"/>
      <c r="I42" s="12"/>
      <c r="J42" s="12"/>
      <c r="K42" s="12"/>
      <c r="L42" s="12"/>
      <c r="M42" s="12"/>
      <c r="N42" s="12"/>
      <c r="O42" s="15">
        <f t="shared" si="6"/>
        <v>1130</v>
      </c>
      <c r="P42" s="12">
        <f t="shared" si="7"/>
        <v>990</v>
      </c>
    </row>
    <row r="43" spans="2:17" x14ac:dyDescent="0.25">
      <c r="B43" s="12" t="s">
        <v>4</v>
      </c>
      <c r="C43" s="12"/>
      <c r="D43" s="12"/>
      <c r="E43" s="12"/>
      <c r="F43" s="12"/>
      <c r="G43" s="12"/>
      <c r="H43" s="12"/>
      <c r="I43" s="12"/>
      <c r="J43" s="12"/>
      <c r="K43" s="12"/>
      <c r="L43" s="12"/>
      <c r="M43" s="12"/>
      <c r="N43" s="12"/>
      <c r="O43" s="15">
        <f t="shared" si="6"/>
        <v>115</v>
      </c>
      <c r="P43" s="12">
        <f t="shared" si="7"/>
        <v>87</v>
      </c>
    </row>
    <row r="44" spans="2:17" x14ac:dyDescent="0.25">
      <c r="B44" s="12" t="s">
        <v>5</v>
      </c>
      <c r="C44" s="12"/>
      <c r="D44" s="12"/>
      <c r="E44" s="12"/>
      <c r="F44" s="12"/>
      <c r="G44" s="12"/>
      <c r="H44" s="12"/>
      <c r="I44" s="12"/>
      <c r="J44" s="12"/>
      <c r="K44" s="12"/>
      <c r="L44" s="12"/>
      <c r="M44" s="12"/>
      <c r="N44" s="12"/>
      <c r="O44" s="15">
        <f t="shared" si="6"/>
        <v>176</v>
      </c>
      <c r="P44" s="12">
        <f t="shared" si="7"/>
        <v>90</v>
      </c>
    </row>
    <row r="45" spans="2:17" x14ac:dyDescent="0.25">
      <c r="B45" s="12" t="s">
        <v>6</v>
      </c>
      <c r="C45" s="12"/>
      <c r="D45" s="12"/>
      <c r="E45" s="12"/>
      <c r="F45" s="12"/>
      <c r="G45" s="12"/>
      <c r="H45" s="12"/>
      <c r="I45" s="12"/>
      <c r="J45" s="12"/>
      <c r="K45" s="12"/>
      <c r="L45" s="12"/>
      <c r="M45" s="12"/>
      <c r="N45" s="12"/>
      <c r="O45" s="15">
        <f t="shared" si="6"/>
        <v>48</v>
      </c>
      <c r="P45" s="12">
        <f t="shared" si="7"/>
        <v>19</v>
      </c>
    </row>
    <row r="46" spans="2:17" x14ac:dyDescent="0.25">
      <c r="B46" s="12" t="s">
        <v>7</v>
      </c>
      <c r="C46" s="12"/>
      <c r="D46" s="12"/>
      <c r="E46" s="12"/>
      <c r="F46" s="12"/>
      <c r="G46" s="12"/>
      <c r="H46" s="12"/>
      <c r="I46" s="12"/>
      <c r="J46" s="12"/>
      <c r="K46" s="12"/>
      <c r="L46" s="12"/>
      <c r="M46" s="12"/>
      <c r="N46" s="12"/>
      <c r="O46" s="15">
        <f t="shared" si="6"/>
        <v>17</v>
      </c>
      <c r="P46" s="12">
        <f t="shared" si="7"/>
        <v>10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12BBB-8401-4BD6-BE75-CCFFC132C098}">
  <dimension ref="B4:Q46"/>
  <sheetViews>
    <sheetView topLeftCell="A12" workbookViewId="0">
      <selection activeCell="O39" sqref="O39:O46"/>
    </sheetView>
  </sheetViews>
  <sheetFormatPr defaultRowHeight="15" x14ac:dyDescent="0.25"/>
  <cols>
    <col min="1" max="1" width="9.140625" style="11"/>
    <col min="2" max="2" width="20" style="11" bestFit="1" customWidth="1"/>
    <col min="3" max="3" width="10.7109375" style="11" bestFit="1" customWidth="1"/>
    <col min="4"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14">
        <f>SUM(F7:F13)</f>
        <v>8</v>
      </c>
      <c r="G6" s="14">
        <f t="shared" ref="G6:N6" si="0">SUM(G7:G13)</f>
        <v>20</v>
      </c>
      <c r="H6" s="14">
        <f t="shared" si="0"/>
        <v>18</v>
      </c>
      <c r="I6" s="14">
        <f t="shared" si="0"/>
        <v>32</v>
      </c>
      <c r="J6" s="14">
        <f t="shared" si="0"/>
        <v>22</v>
      </c>
      <c r="K6" s="14">
        <f t="shared" si="0"/>
        <v>33</v>
      </c>
      <c r="L6" s="14">
        <f t="shared" si="0"/>
        <v>30</v>
      </c>
      <c r="M6" s="14">
        <f t="shared" si="0"/>
        <v>44</v>
      </c>
      <c r="N6" s="14">
        <f t="shared" si="0"/>
        <v>69</v>
      </c>
      <c r="O6" s="14">
        <f>SUM(F6:N6)</f>
        <v>276</v>
      </c>
    </row>
    <row r="7" spans="2:15" x14ac:dyDescent="0.25">
      <c r="B7" s="12" t="s">
        <v>1</v>
      </c>
      <c r="C7" s="17"/>
      <c r="D7" s="17"/>
      <c r="E7" s="17"/>
      <c r="F7" s="17">
        <v>0</v>
      </c>
      <c r="G7" s="17">
        <v>0</v>
      </c>
      <c r="H7" s="15">
        <v>1</v>
      </c>
      <c r="I7" s="17">
        <v>0</v>
      </c>
      <c r="J7" s="17">
        <v>0</v>
      </c>
      <c r="K7" s="17">
        <v>0</v>
      </c>
      <c r="L7" s="17">
        <v>0</v>
      </c>
      <c r="M7" s="17">
        <v>0</v>
      </c>
      <c r="N7" s="17">
        <v>0</v>
      </c>
      <c r="O7" s="15">
        <f t="shared" ref="O7:O13" si="1">SUM(F7:N7)</f>
        <v>1</v>
      </c>
    </row>
    <row r="8" spans="2:15" x14ac:dyDescent="0.25">
      <c r="B8" s="12" t="s">
        <v>2</v>
      </c>
      <c r="C8" s="17"/>
      <c r="D8" s="17"/>
      <c r="E8" s="17"/>
      <c r="F8" s="17">
        <v>0</v>
      </c>
      <c r="G8" s="15">
        <v>1</v>
      </c>
      <c r="H8" s="17">
        <v>0</v>
      </c>
      <c r="I8" s="15">
        <v>1</v>
      </c>
      <c r="J8" s="38">
        <v>1</v>
      </c>
      <c r="K8" s="15">
        <v>3</v>
      </c>
      <c r="L8" s="15">
        <v>3</v>
      </c>
      <c r="M8" s="15">
        <v>1</v>
      </c>
      <c r="N8" s="15">
        <v>17</v>
      </c>
      <c r="O8" s="15">
        <f t="shared" si="1"/>
        <v>27</v>
      </c>
    </row>
    <row r="9" spans="2:15" x14ac:dyDescent="0.25">
      <c r="B9" s="12" t="s">
        <v>3</v>
      </c>
      <c r="C9" s="17"/>
      <c r="D9" s="17"/>
      <c r="E9" s="17"/>
      <c r="F9" s="15">
        <v>6</v>
      </c>
      <c r="G9" s="15">
        <v>12</v>
      </c>
      <c r="H9" s="15">
        <v>13</v>
      </c>
      <c r="I9" s="15">
        <v>25</v>
      </c>
      <c r="J9" s="15">
        <v>16</v>
      </c>
      <c r="K9" s="15">
        <v>21</v>
      </c>
      <c r="L9" s="15">
        <v>23</v>
      </c>
      <c r="M9" s="15">
        <v>39</v>
      </c>
      <c r="N9" s="15">
        <v>50</v>
      </c>
      <c r="O9" s="15">
        <f t="shared" si="1"/>
        <v>205</v>
      </c>
    </row>
    <row r="10" spans="2:15" x14ac:dyDescent="0.25">
      <c r="B10" s="12" t="s">
        <v>4</v>
      </c>
      <c r="C10" s="17"/>
      <c r="D10" s="17"/>
      <c r="E10" s="17"/>
      <c r="F10" s="17">
        <v>0</v>
      </c>
      <c r="G10" s="15">
        <v>5</v>
      </c>
      <c r="H10" s="38">
        <v>1</v>
      </c>
      <c r="I10" s="15">
        <v>3</v>
      </c>
      <c r="J10" s="15">
        <v>2</v>
      </c>
      <c r="K10" s="15">
        <v>4</v>
      </c>
      <c r="L10" s="38">
        <v>2</v>
      </c>
      <c r="M10" s="15">
        <v>2</v>
      </c>
      <c r="N10" s="38">
        <v>1</v>
      </c>
      <c r="O10" s="15">
        <f t="shared" si="1"/>
        <v>20</v>
      </c>
    </row>
    <row r="11" spans="2:15" x14ac:dyDescent="0.25">
      <c r="B11" s="12" t="s">
        <v>5</v>
      </c>
      <c r="C11" s="17"/>
      <c r="D11" s="17"/>
      <c r="E11" s="17"/>
      <c r="F11" s="15">
        <v>2</v>
      </c>
      <c r="G11" s="38">
        <v>2</v>
      </c>
      <c r="H11" s="15">
        <v>3</v>
      </c>
      <c r="I11" s="15">
        <v>3</v>
      </c>
      <c r="J11" s="15">
        <v>3</v>
      </c>
      <c r="K11" s="15">
        <v>5</v>
      </c>
      <c r="L11" s="15">
        <v>2</v>
      </c>
      <c r="M11" s="15">
        <v>2</v>
      </c>
      <c r="N11" s="15">
        <v>1</v>
      </c>
      <c r="O11" s="15">
        <f t="shared" si="1"/>
        <v>23</v>
      </c>
    </row>
    <row r="12" spans="2:15" x14ac:dyDescent="0.25">
      <c r="B12" s="12" t="s">
        <v>6</v>
      </c>
      <c r="C12" s="17"/>
      <c r="D12" s="17"/>
      <c r="E12" s="17"/>
      <c r="F12" s="17">
        <v>0</v>
      </c>
      <c r="G12" s="17">
        <v>0</v>
      </c>
      <c r="H12" s="17">
        <v>0</v>
      </c>
      <c r="I12" s="17">
        <v>0</v>
      </c>
      <c r="J12" s="17">
        <v>0</v>
      </c>
      <c r="K12" s="17">
        <v>0</v>
      </c>
      <c r="L12" s="17">
        <v>0</v>
      </c>
      <c r="M12" s="17">
        <v>0</v>
      </c>
      <c r="N12" s="17">
        <v>0</v>
      </c>
      <c r="O12" s="15">
        <f t="shared" si="1"/>
        <v>0</v>
      </c>
    </row>
    <row r="13" spans="2:15" x14ac:dyDescent="0.25">
      <c r="B13" s="12" t="s">
        <v>7</v>
      </c>
      <c r="C13" s="17"/>
      <c r="D13" s="17"/>
      <c r="E13" s="17"/>
      <c r="F13" s="17">
        <v>0</v>
      </c>
      <c r="G13" s="17">
        <v>0</v>
      </c>
      <c r="H13" s="17">
        <v>0</v>
      </c>
      <c r="I13" s="17">
        <v>0</v>
      </c>
      <c r="J13" s="17">
        <v>0</v>
      </c>
      <c r="K13" s="17">
        <v>0</v>
      </c>
      <c r="L13" s="17">
        <v>0</v>
      </c>
      <c r="M13" s="17">
        <v>0</v>
      </c>
      <c r="N13" s="17">
        <v>0</v>
      </c>
      <c r="O13" s="15">
        <f t="shared" si="1"/>
        <v>0</v>
      </c>
    </row>
    <row r="16" spans="2:15" x14ac:dyDescent="0.25">
      <c r="B16" s="12"/>
      <c r="C16" s="14">
        <v>2023</v>
      </c>
      <c r="D16" s="14"/>
      <c r="E16" s="15"/>
      <c r="F16" s="15"/>
      <c r="G16" s="15"/>
      <c r="H16" s="15"/>
      <c r="I16" s="15"/>
      <c r="J16" s="15"/>
      <c r="K16" s="15"/>
      <c r="L16" s="15"/>
      <c r="M16" s="15"/>
      <c r="N16" s="15"/>
      <c r="O16" s="12"/>
    </row>
    <row r="17" spans="2:15"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5" x14ac:dyDescent="0.25">
      <c r="B18" s="10" t="s">
        <v>8</v>
      </c>
      <c r="C18" s="14">
        <f>SUM(C19:C25)</f>
        <v>66</v>
      </c>
      <c r="D18" s="14">
        <f t="shared" ref="D18:N18" si="2">SUM(D19:D25)</f>
        <v>84</v>
      </c>
      <c r="E18" s="14">
        <f t="shared" si="2"/>
        <v>110</v>
      </c>
      <c r="F18" s="14">
        <f t="shared" si="2"/>
        <v>81</v>
      </c>
      <c r="G18" s="14">
        <f t="shared" si="2"/>
        <v>81</v>
      </c>
      <c r="H18" s="14">
        <f t="shared" si="2"/>
        <v>77</v>
      </c>
      <c r="I18" s="14">
        <f t="shared" si="2"/>
        <v>68</v>
      </c>
      <c r="J18" s="14">
        <f t="shared" si="2"/>
        <v>94</v>
      </c>
      <c r="K18" s="14">
        <f t="shared" si="2"/>
        <v>113</v>
      </c>
      <c r="L18" s="14">
        <f t="shared" si="2"/>
        <v>116</v>
      </c>
      <c r="M18" s="14">
        <f t="shared" si="2"/>
        <v>163</v>
      </c>
      <c r="N18" s="14">
        <f t="shared" si="2"/>
        <v>160</v>
      </c>
      <c r="O18" s="14">
        <f>SUM(C18:N18)</f>
        <v>1213</v>
      </c>
    </row>
    <row r="19" spans="2:15" x14ac:dyDescent="0.25">
      <c r="B19" s="12" t="s">
        <v>1</v>
      </c>
      <c r="C19" s="17">
        <v>0</v>
      </c>
      <c r="D19" s="15">
        <v>1</v>
      </c>
      <c r="E19" s="15">
        <v>2</v>
      </c>
      <c r="F19" s="15">
        <v>6</v>
      </c>
      <c r="G19" s="15">
        <v>13</v>
      </c>
      <c r="H19" s="15">
        <v>5</v>
      </c>
      <c r="I19" s="15">
        <v>7</v>
      </c>
      <c r="J19" s="15">
        <v>7</v>
      </c>
      <c r="K19" s="15">
        <v>5</v>
      </c>
      <c r="L19" s="15">
        <v>2</v>
      </c>
      <c r="M19" s="15">
        <v>2</v>
      </c>
      <c r="N19" s="15">
        <v>8</v>
      </c>
      <c r="O19" s="15">
        <f>SUM(C19:N19)</f>
        <v>58</v>
      </c>
    </row>
    <row r="20" spans="2:15" x14ac:dyDescent="0.25">
      <c r="B20" s="12" t="s">
        <v>2</v>
      </c>
      <c r="C20" s="15">
        <v>14</v>
      </c>
      <c r="D20" s="15">
        <v>11</v>
      </c>
      <c r="E20" s="15">
        <v>16</v>
      </c>
      <c r="F20" s="15">
        <v>16</v>
      </c>
      <c r="G20" s="15">
        <v>7</v>
      </c>
      <c r="H20" s="15">
        <v>18</v>
      </c>
      <c r="I20" s="15">
        <v>13</v>
      </c>
      <c r="J20" s="15">
        <v>32</v>
      </c>
      <c r="K20" s="15">
        <v>46</v>
      </c>
      <c r="L20" s="15">
        <v>41</v>
      </c>
      <c r="M20" s="15">
        <v>72</v>
      </c>
      <c r="N20" s="15">
        <v>62</v>
      </c>
      <c r="O20" s="15">
        <f t="shared" ref="O20:O25" si="3">SUM(C20:N20)</f>
        <v>348</v>
      </c>
    </row>
    <row r="21" spans="2:15" x14ac:dyDescent="0.25">
      <c r="B21" s="12" t="s">
        <v>3</v>
      </c>
      <c r="C21" s="15">
        <v>49</v>
      </c>
      <c r="D21" s="15">
        <v>63</v>
      </c>
      <c r="E21" s="15">
        <v>86</v>
      </c>
      <c r="F21" s="15">
        <v>51</v>
      </c>
      <c r="G21" s="15">
        <v>55</v>
      </c>
      <c r="H21" s="15">
        <v>49</v>
      </c>
      <c r="I21" s="15">
        <v>44</v>
      </c>
      <c r="J21" s="15">
        <v>48</v>
      </c>
      <c r="K21" s="15">
        <v>57</v>
      </c>
      <c r="L21" s="15">
        <v>58</v>
      </c>
      <c r="M21" s="15">
        <v>56</v>
      </c>
      <c r="N21" s="15">
        <v>54</v>
      </c>
      <c r="O21" s="15">
        <f t="shared" si="3"/>
        <v>670</v>
      </c>
    </row>
    <row r="22" spans="2:15" x14ac:dyDescent="0.25">
      <c r="B22" s="12" t="s">
        <v>4</v>
      </c>
      <c r="C22" s="15">
        <v>2</v>
      </c>
      <c r="D22" s="15">
        <v>2</v>
      </c>
      <c r="E22" s="15">
        <v>5</v>
      </c>
      <c r="F22" s="15">
        <v>2</v>
      </c>
      <c r="G22" s="15">
        <v>3</v>
      </c>
      <c r="H22" s="15">
        <v>2</v>
      </c>
      <c r="I22" s="15">
        <v>3</v>
      </c>
      <c r="J22" s="15">
        <v>3</v>
      </c>
      <c r="K22" s="15">
        <v>4</v>
      </c>
      <c r="L22" s="15">
        <v>6</v>
      </c>
      <c r="M22" s="15">
        <v>10</v>
      </c>
      <c r="N22" s="15">
        <v>7</v>
      </c>
      <c r="O22" s="15">
        <f t="shared" si="3"/>
        <v>49</v>
      </c>
    </row>
    <row r="23" spans="2:15" x14ac:dyDescent="0.25">
      <c r="B23" s="12" t="s">
        <v>5</v>
      </c>
      <c r="C23" s="15">
        <v>1</v>
      </c>
      <c r="D23" s="15">
        <v>6</v>
      </c>
      <c r="E23" s="15">
        <v>1</v>
      </c>
      <c r="F23" s="15">
        <v>5</v>
      </c>
      <c r="G23" s="15">
        <v>3</v>
      </c>
      <c r="H23" s="15">
        <v>3</v>
      </c>
      <c r="I23" s="15">
        <v>1</v>
      </c>
      <c r="J23" s="15">
        <v>4</v>
      </c>
      <c r="K23" s="15">
        <v>1</v>
      </c>
      <c r="L23" s="15">
        <v>8</v>
      </c>
      <c r="M23" s="15">
        <v>9</v>
      </c>
      <c r="N23" s="15">
        <v>5</v>
      </c>
      <c r="O23" s="15">
        <f t="shared" si="3"/>
        <v>47</v>
      </c>
    </row>
    <row r="24" spans="2:15" x14ac:dyDescent="0.25">
      <c r="B24" s="12" t="s">
        <v>6</v>
      </c>
      <c r="C24" s="17">
        <v>0</v>
      </c>
      <c r="D24" s="17">
        <v>0</v>
      </c>
      <c r="E24" s="17">
        <v>0</v>
      </c>
      <c r="F24" s="17">
        <v>0</v>
      </c>
      <c r="G24" s="17">
        <v>0</v>
      </c>
      <c r="H24" s="17">
        <v>0</v>
      </c>
      <c r="I24" s="17">
        <v>0</v>
      </c>
      <c r="J24" s="17">
        <v>0</v>
      </c>
      <c r="K24" s="17">
        <v>0</v>
      </c>
      <c r="L24" s="17">
        <v>0</v>
      </c>
      <c r="M24" s="15">
        <v>9</v>
      </c>
      <c r="N24" s="15">
        <v>8</v>
      </c>
      <c r="O24" s="15">
        <f t="shared" si="3"/>
        <v>17</v>
      </c>
    </row>
    <row r="25" spans="2:15" x14ac:dyDescent="0.25">
      <c r="B25" s="12" t="s">
        <v>7</v>
      </c>
      <c r="C25" s="38">
        <v>0</v>
      </c>
      <c r="D25" s="38">
        <v>1</v>
      </c>
      <c r="E25" s="38">
        <v>0</v>
      </c>
      <c r="F25" s="38">
        <v>1</v>
      </c>
      <c r="G25" s="38">
        <v>0</v>
      </c>
      <c r="H25" s="38">
        <v>0</v>
      </c>
      <c r="I25" s="38">
        <v>0</v>
      </c>
      <c r="J25" s="38">
        <v>0</v>
      </c>
      <c r="K25" s="38">
        <v>0</v>
      </c>
      <c r="L25" s="15">
        <v>1</v>
      </c>
      <c r="M25" s="15">
        <v>5</v>
      </c>
      <c r="N25" s="15">
        <v>16</v>
      </c>
      <c r="O25" s="15">
        <f t="shared" si="3"/>
        <v>24</v>
      </c>
    </row>
    <row r="28" spans="2:15" x14ac:dyDescent="0.25">
      <c r="B28" s="12"/>
      <c r="C28" s="14">
        <v>2024</v>
      </c>
      <c r="D28" s="14"/>
      <c r="E28" s="15"/>
      <c r="F28" s="15"/>
      <c r="G28" s="15"/>
      <c r="H28" s="15"/>
      <c r="I28" s="15"/>
      <c r="J28" s="15"/>
      <c r="K28" s="15"/>
      <c r="L28" s="15"/>
      <c r="M28" s="15"/>
      <c r="N28" s="15"/>
      <c r="O28" s="12"/>
    </row>
    <row r="29" spans="2:15"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row>
    <row r="30" spans="2:15" x14ac:dyDescent="0.25">
      <c r="B30" s="10" t="s">
        <v>8</v>
      </c>
      <c r="C30" s="14">
        <f>SUM(C31:C37)</f>
        <v>184</v>
      </c>
      <c r="D30" s="14">
        <f>SUM(D31:D37)</f>
        <v>208</v>
      </c>
      <c r="E30" s="14">
        <f>SUM(E31:E37)</f>
        <v>333</v>
      </c>
      <c r="F30" s="14">
        <f>SUM(F31:F37)</f>
        <v>35</v>
      </c>
      <c r="G30" s="14"/>
      <c r="H30" s="14"/>
      <c r="I30" s="14"/>
      <c r="J30" s="14"/>
      <c r="K30" s="14"/>
      <c r="L30" s="14"/>
      <c r="M30" s="14"/>
      <c r="N30" s="14"/>
      <c r="O30" s="14">
        <f>SUM(C30:N30)</f>
        <v>760</v>
      </c>
    </row>
    <row r="31" spans="2:15" x14ac:dyDescent="0.25">
      <c r="B31" s="12" t="s">
        <v>1</v>
      </c>
      <c r="C31" s="15">
        <v>11</v>
      </c>
      <c r="D31" s="15">
        <v>9</v>
      </c>
      <c r="E31" s="15">
        <v>23</v>
      </c>
      <c r="F31" s="15">
        <v>3</v>
      </c>
      <c r="G31" s="15"/>
      <c r="H31" s="15"/>
      <c r="I31" s="15"/>
      <c r="J31" s="15"/>
      <c r="K31" s="15"/>
      <c r="L31" s="15"/>
      <c r="M31" s="15"/>
      <c r="N31" s="15"/>
      <c r="O31" s="15">
        <f>SUM(C31:N31)</f>
        <v>46</v>
      </c>
    </row>
    <row r="32" spans="2:15" x14ac:dyDescent="0.25">
      <c r="B32" s="12" t="s">
        <v>2</v>
      </c>
      <c r="C32" s="15">
        <v>63</v>
      </c>
      <c r="D32" s="15">
        <v>78</v>
      </c>
      <c r="E32" s="15">
        <v>77</v>
      </c>
      <c r="F32" s="15">
        <v>5</v>
      </c>
      <c r="G32" s="15"/>
      <c r="H32" s="15"/>
      <c r="I32" s="15"/>
      <c r="J32" s="15"/>
      <c r="K32" s="15"/>
      <c r="L32" s="15"/>
      <c r="M32" s="15"/>
      <c r="N32" s="15"/>
      <c r="O32" s="15">
        <f t="shared" ref="O32:O37" si="4">SUM(C32:N32)</f>
        <v>223</v>
      </c>
    </row>
    <row r="33" spans="2:17" x14ac:dyDescent="0.25">
      <c r="B33" s="12" t="s">
        <v>3</v>
      </c>
      <c r="C33" s="15">
        <v>85</v>
      </c>
      <c r="D33" s="15">
        <v>78</v>
      </c>
      <c r="E33" s="15">
        <v>101</v>
      </c>
      <c r="F33" s="15">
        <v>11</v>
      </c>
      <c r="G33" s="15"/>
      <c r="H33" s="15"/>
      <c r="I33" s="15"/>
      <c r="J33" s="15"/>
      <c r="K33" s="15"/>
      <c r="L33" s="15"/>
      <c r="M33" s="15"/>
      <c r="N33" s="15"/>
      <c r="O33" s="15">
        <f t="shared" si="4"/>
        <v>275</v>
      </c>
    </row>
    <row r="34" spans="2:17" x14ac:dyDescent="0.25">
      <c r="B34" s="12" t="s">
        <v>4</v>
      </c>
      <c r="C34" s="15">
        <v>10</v>
      </c>
      <c r="D34" s="15">
        <v>12</v>
      </c>
      <c r="E34" s="15">
        <v>56</v>
      </c>
      <c r="F34" s="15">
        <v>3</v>
      </c>
      <c r="G34" s="15"/>
      <c r="H34" s="15"/>
      <c r="I34" s="15"/>
      <c r="J34" s="15"/>
      <c r="K34" s="15"/>
      <c r="L34" s="15"/>
      <c r="M34" s="15"/>
      <c r="N34" s="15"/>
      <c r="O34" s="15">
        <f t="shared" si="4"/>
        <v>81</v>
      </c>
    </row>
    <row r="35" spans="2:17" x14ac:dyDescent="0.25">
      <c r="B35" s="12" t="s">
        <v>5</v>
      </c>
      <c r="C35" s="15">
        <v>7</v>
      </c>
      <c r="D35" s="15">
        <v>15</v>
      </c>
      <c r="E35" s="15">
        <v>44</v>
      </c>
      <c r="F35" s="15">
        <v>10</v>
      </c>
      <c r="G35" s="15"/>
      <c r="H35" s="15"/>
      <c r="I35" s="15"/>
      <c r="J35" s="15"/>
      <c r="K35" s="15"/>
      <c r="L35" s="15"/>
      <c r="M35" s="15"/>
      <c r="N35" s="15"/>
      <c r="O35" s="15">
        <f t="shared" si="4"/>
        <v>76</v>
      </c>
    </row>
    <row r="36" spans="2:17" x14ac:dyDescent="0.25">
      <c r="B36" s="12" t="s">
        <v>6</v>
      </c>
      <c r="C36" s="15">
        <v>8</v>
      </c>
      <c r="D36" s="15">
        <v>11</v>
      </c>
      <c r="E36" s="15">
        <v>27</v>
      </c>
      <c r="F36" s="15">
        <v>3</v>
      </c>
      <c r="G36" s="15"/>
      <c r="H36" s="15"/>
      <c r="I36" s="15"/>
      <c r="J36" s="15"/>
      <c r="K36" s="15"/>
      <c r="L36" s="15"/>
      <c r="M36" s="15"/>
      <c r="N36" s="15"/>
      <c r="O36" s="15">
        <f t="shared" si="4"/>
        <v>49</v>
      </c>
    </row>
    <row r="37" spans="2:17" x14ac:dyDescent="0.25">
      <c r="B37" s="12" t="s">
        <v>7</v>
      </c>
      <c r="C37" s="38">
        <v>0</v>
      </c>
      <c r="D37" s="15">
        <v>5</v>
      </c>
      <c r="E37" s="15">
        <v>5</v>
      </c>
      <c r="F37" s="15">
        <v>0</v>
      </c>
      <c r="G37" s="15"/>
      <c r="H37" s="15"/>
      <c r="I37" s="15"/>
      <c r="J37" s="15"/>
      <c r="K37" s="15"/>
      <c r="L37" s="15"/>
      <c r="M37" s="15"/>
      <c r="N37" s="15"/>
      <c r="O37" s="15">
        <f t="shared" si="4"/>
        <v>10</v>
      </c>
    </row>
    <row r="39" spans="2:17" x14ac:dyDescent="0.25">
      <c r="B39" s="10" t="s">
        <v>9</v>
      </c>
      <c r="C39" s="12"/>
      <c r="D39" s="12"/>
      <c r="E39" s="12"/>
      <c r="F39" s="12"/>
      <c r="G39" s="12"/>
      <c r="H39" s="12"/>
      <c r="I39" s="12"/>
      <c r="J39" s="12"/>
      <c r="K39" s="12"/>
      <c r="L39" s="12"/>
      <c r="M39" s="12"/>
      <c r="N39" s="12"/>
      <c r="O39" s="14">
        <f>SUM(O30+O18+O6)</f>
        <v>2249</v>
      </c>
      <c r="Q39" s="18"/>
    </row>
    <row r="40" spans="2:17" x14ac:dyDescent="0.25">
      <c r="B40" s="12" t="s">
        <v>1</v>
      </c>
      <c r="C40" s="12"/>
      <c r="D40" s="12"/>
      <c r="E40" s="12"/>
      <c r="F40" s="12"/>
      <c r="G40" s="12"/>
      <c r="H40" s="12"/>
      <c r="I40" s="12"/>
      <c r="J40" s="12"/>
      <c r="K40" s="12"/>
      <c r="L40" s="12"/>
      <c r="M40" s="12"/>
      <c r="N40" s="12"/>
      <c r="O40" s="15">
        <f t="shared" ref="O40:O46" si="5">SUM(O31+O19+O7)</f>
        <v>105</v>
      </c>
    </row>
    <row r="41" spans="2:17" x14ac:dyDescent="0.25">
      <c r="B41" s="12" t="s">
        <v>2</v>
      </c>
      <c r="C41" s="12"/>
      <c r="D41" s="12"/>
      <c r="E41" s="12"/>
      <c r="F41" s="12"/>
      <c r="G41" s="12"/>
      <c r="H41" s="12"/>
      <c r="I41" s="12"/>
      <c r="J41" s="12"/>
      <c r="K41" s="12"/>
      <c r="L41" s="12"/>
      <c r="M41" s="12"/>
      <c r="N41" s="12"/>
      <c r="O41" s="15">
        <f t="shared" si="5"/>
        <v>598</v>
      </c>
    </row>
    <row r="42" spans="2:17" x14ac:dyDescent="0.25">
      <c r="B42" s="12" t="s">
        <v>3</v>
      </c>
      <c r="C42" s="12"/>
      <c r="D42" s="12"/>
      <c r="E42" s="12"/>
      <c r="F42" s="12"/>
      <c r="G42" s="12"/>
      <c r="H42" s="12"/>
      <c r="I42" s="12"/>
      <c r="J42" s="12"/>
      <c r="K42" s="12"/>
      <c r="L42" s="12"/>
      <c r="M42" s="12"/>
      <c r="N42" s="12"/>
      <c r="O42" s="15">
        <f t="shared" si="5"/>
        <v>1150</v>
      </c>
    </row>
    <row r="43" spans="2:17" x14ac:dyDescent="0.25">
      <c r="B43" s="12" t="s">
        <v>4</v>
      </c>
      <c r="C43" s="12"/>
      <c r="D43" s="12"/>
      <c r="E43" s="12"/>
      <c r="F43" s="12"/>
      <c r="G43" s="12"/>
      <c r="H43" s="12"/>
      <c r="I43" s="12"/>
      <c r="J43" s="12"/>
      <c r="K43" s="12"/>
      <c r="L43" s="12"/>
      <c r="M43" s="12"/>
      <c r="N43" s="12"/>
      <c r="O43" s="15">
        <f t="shared" si="5"/>
        <v>150</v>
      </c>
    </row>
    <row r="44" spans="2:17" x14ac:dyDescent="0.25">
      <c r="B44" s="12" t="s">
        <v>5</v>
      </c>
      <c r="C44" s="12"/>
      <c r="D44" s="12"/>
      <c r="E44" s="12"/>
      <c r="F44" s="12"/>
      <c r="G44" s="12"/>
      <c r="H44" s="12"/>
      <c r="I44" s="12"/>
      <c r="J44" s="12"/>
      <c r="K44" s="12"/>
      <c r="L44" s="12"/>
      <c r="M44" s="12"/>
      <c r="N44" s="12"/>
      <c r="O44" s="15">
        <f t="shared" si="5"/>
        <v>146</v>
      </c>
    </row>
    <row r="45" spans="2:17" x14ac:dyDescent="0.25">
      <c r="B45" s="12" t="s">
        <v>6</v>
      </c>
      <c r="C45" s="12"/>
      <c r="D45" s="12"/>
      <c r="E45" s="12"/>
      <c r="F45" s="12"/>
      <c r="G45" s="12"/>
      <c r="H45" s="12"/>
      <c r="I45" s="12"/>
      <c r="J45" s="12"/>
      <c r="K45" s="12"/>
      <c r="L45" s="12"/>
      <c r="M45" s="12"/>
      <c r="N45" s="12"/>
      <c r="O45" s="15">
        <f t="shared" si="5"/>
        <v>66</v>
      </c>
    </row>
    <row r="46" spans="2:17" x14ac:dyDescent="0.25">
      <c r="B46" s="12" t="s">
        <v>7</v>
      </c>
      <c r="C46" s="12"/>
      <c r="D46" s="12"/>
      <c r="E46" s="12"/>
      <c r="F46" s="12"/>
      <c r="G46" s="12"/>
      <c r="H46" s="12"/>
      <c r="I46" s="12"/>
      <c r="J46" s="12"/>
      <c r="K46" s="12"/>
      <c r="L46" s="12"/>
      <c r="M46" s="12"/>
      <c r="N46" s="12"/>
      <c r="O46" s="15">
        <f t="shared" si="5"/>
        <v>34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2775B-AE38-462D-82B9-A92EF721D71B}">
  <dimension ref="A1:B68"/>
  <sheetViews>
    <sheetView topLeftCell="A35" workbookViewId="0">
      <selection activeCell="G26" sqref="G26"/>
    </sheetView>
  </sheetViews>
  <sheetFormatPr defaultRowHeight="15" x14ac:dyDescent="0.25"/>
  <cols>
    <col min="1" max="1" width="42.140625" style="49" bestFit="1" customWidth="1"/>
    <col min="2" max="2" width="19.7109375" style="49" bestFit="1" customWidth="1"/>
    <col min="3" max="16384" width="9.140625" style="49"/>
  </cols>
  <sheetData>
    <row r="1" spans="1:2" x14ac:dyDescent="0.25">
      <c r="A1" s="59" t="s">
        <v>3718</v>
      </c>
      <c r="B1" s="59" t="s">
        <v>72</v>
      </c>
    </row>
    <row r="2" spans="1:2" x14ac:dyDescent="0.25">
      <c r="A2" s="49" t="s">
        <v>36</v>
      </c>
      <c r="B2" s="60" t="s">
        <v>3205</v>
      </c>
    </row>
    <row r="3" spans="1:2" x14ac:dyDescent="0.25">
      <c r="A3" s="49" t="s">
        <v>705</v>
      </c>
      <c r="B3" s="60" t="s">
        <v>1896</v>
      </c>
    </row>
    <row r="4" spans="1:2" x14ac:dyDescent="0.25">
      <c r="A4" s="49" t="s">
        <v>1449</v>
      </c>
      <c r="B4" s="60" t="s">
        <v>6</v>
      </c>
    </row>
    <row r="5" spans="1:2" x14ac:dyDescent="0.25">
      <c r="A5" s="61" t="s">
        <v>245</v>
      </c>
      <c r="B5" s="60" t="s">
        <v>5</v>
      </c>
    </row>
    <row r="6" spans="1:2" x14ac:dyDescent="0.25">
      <c r="A6" s="49" t="s">
        <v>268</v>
      </c>
      <c r="B6" s="60" t="s">
        <v>5</v>
      </c>
    </row>
    <row r="7" spans="1:2" x14ac:dyDescent="0.25">
      <c r="A7" s="49" t="s">
        <v>100</v>
      </c>
      <c r="B7" s="60" t="s">
        <v>5</v>
      </c>
    </row>
    <row r="8" spans="1:2" x14ac:dyDescent="0.25">
      <c r="A8" s="49" t="s">
        <v>138</v>
      </c>
      <c r="B8" s="60" t="s">
        <v>5</v>
      </c>
    </row>
    <row r="9" spans="1:2" x14ac:dyDescent="0.25">
      <c r="A9" s="49" t="s">
        <v>1989</v>
      </c>
      <c r="B9" s="60" t="s">
        <v>6</v>
      </c>
    </row>
    <row r="10" spans="1:2" x14ac:dyDescent="0.25">
      <c r="A10" s="49" t="s">
        <v>201</v>
      </c>
      <c r="B10" s="60" t="s">
        <v>4</v>
      </c>
    </row>
    <row r="11" spans="1:2" x14ac:dyDescent="0.25">
      <c r="A11" s="49" t="s">
        <v>3719</v>
      </c>
      <c r="B11" s="60" t="s">
        <v>1896</v>
      </c>
    </row>
    <row r="12" spans="1:2" x14ac:dyDescent="0.25">
      <c r="A12" s="49" t="s">
        <v>569</v>
      </c>
      <c r="B12" s="60" t="s">
        <v>3</v>
      </c>
    </row>
    <row r="13" spans="1:2" x14ac:dyDescent="0.25">
      <c r="A13" s="49" t="s">
        <v>114</v>
      </c>
      <c r="B13" s="60" t="s">
        <v>4</v>
      </c>
    </row>
    <row r="14" spans="1:2" x14ac:dyDescent="0.25">
      <c r="A14" s="49" t="s">
        <v>126</v>
      </c>
      <c r="B14" s="60" t="s">
        <v>3205</v>
      </c>
    </row>
    <row r="15" spans="1:2" x14ac:dyDescent="0.25">
      <c r="A15" s="49" t="s">
        <v>831</v>
      </c>
      <c r="B15" s="49" t="s">
        <v>3205</v>
      </c>
    </row>
    <row r="16" spans="1:2" x14ac:dyDescent="0.25">
      <c r="A16" s="49" t="s">
        <v>977</v>
      </c>
      <c r="B16" s="60" t="s">
        <v>3</v>
      </c>
    </row>
    <row r="17" spans="1:2" x14ac:dyDescent="0.25">
      <c r="A17" s="49" t="s">
        <v>110</v>
      </c>
      <c r="B17" s="60" t="s">
        <v>3</v>
      </c>
    </row>
    <row r="18" spans="1:2" x14ac:dyDescent="0.25">
      <c r="A18" s="49" t="s">
        <v>130</v>
      </c>
      <c r="B18" s="60" t="s">
        <v>3</v>
      </c>
    </row>
    <row r="19" spans="1:2" x14ac:dyDescent="0.25">
      <c r="A19" s="49" t="s">
        <v>87</v>
      </c>
      <c r="B19" s="60" t="s">
        <v>4</v>
      </c>
    </row>
    <row r="20" spans="1:2" x14ac:dyDescent="0.25">
      <c r="A20" s="49" t="s">
        <v>40</v>
      </c>
      <c r="B20" s="49" t="s">
        <v>5</v>
      </c>
    </row>
    <row r="21" spans="1:2" x14ac:dyDescent="0.25">
      <c r="A21" s="49" t="s">
        <v>472</v>
      </c>
      <c r="B21" s="49" t="s">
        <v>3205</v>
      </c>
    </row>
    <row r="22" spans="1:2" x14ac:dyDescent="0.25">
      <c r="A22" s="49" t="s">
        <v>430</v>
      </c>
      <c r="B22" s="49" t="s">
        <v>3</v>
      </c>
    </row>
    <row r="23" spans="1:2" x14ac:dyDescent="0.25">
      <c r="A23" s="49" t="s">
        <v>1426</v>
      </c>
      <c r="B23" s="49" t="s">
        <v>5</v>
      </c>
    </row>
    <row r="24" spans="1:2" x14ac:dyDescent="0.25">
      <c r="A24" s="49" t="s">
        <v>1675</v>
      </c>
      <c r="B24" s="60" t="s">
        <v>6</v>
      </c>
    </row>
    <row r="25" spans="1:2" x14ac:dyDescent="0.25">
      <c r="A25" s="49" t="s">
        <v>106</v>
      </c>
      <c r="B25" s="60" t="s">
        <v>4</v>
      </c>
    </row>
    <row r="26" spans="1:2" x14ac:dyDescent="0.25">
      <c r="A26" s="49" t="s">
        <v>753</v>
      </c>
      <c r="B26" s="49" t="s">
        <v>3205</v>
      </c>
    </row>
    <row r="27" spans="1:2" x14ac:dyDescent="0.25">
      <c r="A27" s="49" t="s">
        <v>230</v>
      </c>
      <c r="B27" s="49" t="s">
        <v>3</v>
      </c>
    </row>
    <row r="28" spans="1:2" x14ac:dyDescent="0.25">
      <c r="A28" s="49" t="s">
        <v>2013</v>
      </c>
      <c r="B28" s="49" t="s">
        <v>3</v>
      </c>
    </row>
    <row r="29" spans="1:2" x14ac:dyDescent="0.25">
      <c r="A29" s="49" t="s">
        <v>122</v>
      </c>
      <c r="B29" s="49" t="s">
        <v>4</v>
      </c>
    </row>
    <row r="30" spans="1:2" x14ac:dyDescent="0.25">
      <c r="A30" s="49" t="s">
        <v>2210</v>
      </c>
      <c r="B30" s="60" t="s">
        <v>6</v>
      </c>
    </row>
    <row r="31" spans="1:2" x14ac:dyDescent="0.25">
      <c r="A31" s="49" t="s">
        <v>3720</v>
      </c>
      <c r="B31" s="60" t="s">
        <v>6</v>
      </c>
    </row>
    <row r="32" spans="1:2" x14ac:dyDescent="0.25">
      <c r="A32" s="49" t="s">
        <v>861</v>
      </c>
      <c r="B32" s="49" t="s">
        <v>5803</v>
      </c>
    </row>
    <row r="33" spans="1:2" x14ac:dyDescent="0.25">
      <c r="A33" s="49" t="s">
        <v>204</v>
      </c>
      <c r="B33" s="49" t="s">
        <v>3</v>
      </c>
    </row>
    <row r="34" spans="1:2" x14ac:dyDescent="0.25">
      <c r="A34" s="49" t="s">
        <v>93</v>
      </c>
      <c r="B34" s="49" t="s">
        <v>3</v>
      </c>
    </row>
    <row r="35" spans="1:2" x14ac:dyDescent="0.25">
      <c r="A35" s="49" t="s">
        <v>45</v>
      </c>
      <c r="B35" s="49" t="s">
        <v>3205</v>
      </c>
    </row>
    <row r="36" spans="1:2" x14ac:dyDescent="0.25">
      <c r="A36" s="49" t="s">
        <v>1692</v>
      </c>
      <c r="B36" s="60" t="s">
        <v>6</v>
      </c>
    </row>
    <row r="37" spans="1:2" x14ac:dyDescent="0.25">
      <c r="A37" s="49" t="s">
        <v>232</v>
      </c>
      <c r="B37" s="49" t="s">
        <v>3205</v>
      </c>
    </row>
    <row r="38" spans="1:2" x14ac:dyDescent="0.25">
      <c r="A38" s="49" t="s">
        <v>528</v>
      </c>
      <c r="B38" s="49" t="s">
        <v>4</v>
      </c>
    </row>
    <row r="39" spans="1:2" x14ac:dyDescent="0.25">
      <c r="A39" s="49" t="s">
        <v>191</v>
      </c>
      <c r="B39" s="49" t="s">
        <v>3</v>
      </c>
    </row>
    <row r="40" spans="1:2" x14ac:dyDescent="0.25">
      <c r="A40" s="49" t="s">
        <v>228</v>
      </c>
      <c r="B40" s="60" t="s">
        <v>4</v>
      </c>
    </row>
    <row r="41" spans="1:2" x14ac:dyDescent="0.25">
      <c r="A41" s="61" t="s">
        <v>169</v>
      </c>
      <c r="B41" s="60" t="s">
        <v>4</v>
      </c>
    </row>
    <row r="42" spans="1:2" x14ac:dyDescent="0.25">
      <c r="A42" s="50" t="s">
        <v>3721</v>
      </c>
      <c r="B42" s="60" t="s">
        <v>4</v>
      </c>
    </row>
    <row r="43" spans="1:2" x14ac:dyDescent="0.25">
      <c r="A43" s="49" t="s">
        <v>142</v>
      </c>
      <c r="B43" s="60" t="s">
        <v>5</v>
      </c>
    </row>
    <row r="44" spans="1:2" x14ac:dyDescent="0.25">
      <c r="A44" s="49" t="s">
        <v>165</v>
      </c>
      <c r="B44" s="49" t="s">
        <v>3205</v>
      </c>
    </row>
    <row r="45" spans="1:2" x14ac:dyDescent="0.25">
      <c r="A45" s="49" t="s">
        <v>184</v>
      </c>
      <c r="B45" s="49" t="s">
        <v>5803</v>
      </c>
    </row>
    <row r="46" spans="1:2" x14ac:dyDescent="0.25">
      <c r="A46" s="49" t="s">
        <v>261</v>
      </c>
      <c r="B46" s="49" t="s">
        <v>3205</v>
      </c>
    </row>
    <row r="47" spans="1:2" x14ac:dyDescent="0.25">
      <c r="A47" s="49" t="s">
        <v>281</v>
      </c>
      <c r="B47" s="49" t="s">
        <v>5</v>
      </c>
    </row>
    <row r="48" spans="1:2" x14ac:dyDescent="0.25">
      <c r="A48" s="49" t="s">
        <v>434</v>
      </c>
      <c r="B48" s="49" t="s">
        <v>1896</v>
      </c>
    </row>
    <row r="49" spans="1:2" x14ac:dyDescent="0.25">
      <c r="A49" s="49" t="s">
        <v>580</v>
      </c>
      <c r="B49" s="49" t="s">
        <v>1896</v>
      </c>
    </row>
    <row r="50" spans="1:2" x14ac:dyDescent="0.25">
      <c r="A50" s="49" t="s">
        <v>2161</v>
      </c>
      <c r="B50" s="49" t="s">
        <v>1896</v>
      </c>
    </row>
    <row r="51" spans="1:2" x14ac:dyDescent="0.25">
      <c r="A51" s="49" t="s">
        <v>1744</v>
      </c>
      <c r="B51" s="49" t="s">
        <v>6</v>
      </c>
    </row>
    <row r="52" spans="1:2" x14ac:dyDescent="0.25">
      <c r="A52" s="49" t="s">
        <v>928</v>
      </c>
      <c r="B52" s="49" t="s">
        <v>1896</v>
      </c>
    </row>
    <row r="53" spans="1:2" x14ac:dyDescent="0.25">
      <c r="A53" s="49" t="s">
        <v>2218</v>
      </c>
      <c r="B53" s="49" t="s">
        <v>1896</v>
      </c>
    </row>
    <row r="54" spans="1:2" x14ac:dyDescent="0.25">
      <c r="A54" s="49" t="s">
        <v>1941</v>
      </c>
      <c r="B54" s="49" t="s">
        <v>1896</v>
      </c>
    </row>
    <row r="55" spans="1:2" x14ac:dyDescent="0.25">
      <c r="A55" s="49" t="s">
        <v>258</v>
      </c>
      <c r="B55" s="49" t="s">
        <v>1896</v>
      </c>
    </row>
    <row r="56" spans="1:2" x14ac:dyDescent="0.25">
      <c r="A56" s="49" t="s">
        <v>3722</v>
      </c>
      <c r="B56" s="49" t="s">
        <v>5</v>
      </c>
    </row>
    <row r="57" spans="1:2" x14ac:dyDescent="0.25">
      <c r="A57" s="49" t="s">
        <v>3055</v>
      </c>
      <c r="B57" s="49" t="s">
        <v>5</v>
      </c>
    </row>
    <row r="58" spans="1:2" x14ac:dyDescent="0.25">
      <c r="A58" s="62" t="s">
        <v>1896</v>
      </c>
      <c r="B58" s="49" t="s">
        <v>1896</v>
      </c>
    </row>
    <row r="59" spans="1:2" x14ac:dyDescent="0.25">
      <c r="A59" s="49" t="s">
        <v>2678</v>
      </c>
      <c r="B59" s="49" t="s">
        <v>6</v>
      </c>
    </row>
    <row r="60" spans="1:2" x14ac:dyDescent="0.25">
      <c r="A60" s="49" t="s">
        <v>3723</v>
      </c>
      <c r="B60" s="49" t="s">
        <v>6</v>
      </c>
    </row>
    <row r="61" spans="1:2" x14ac:dyDescent="0.25">
      <c r="A61" s="49" t="s">
        <v>3538</v>
      </c>
      <c r="B61" s="49" t="s">
        <v>6</v>
      </c>
    </row>
    <row r="62" spans="1:2" x14ac:dyDescent="0.25">
      <c r="A62" s="49" t="s">
        <v>3724</v>
      </c>
      <c r="B62" s="49" t="s">
        <v>6</v>
      </c>
    </row>
    <row r="63" spans="1:2" x14ac:dyDescent="0.25">
      <c r="A63" s="49" t="s">
        <v>3725</v>
      </c>
      <c r="B63" s="49" t="s">
        <v>6</v>
      </c>
    </row>
    <row r="64" spans="1:2" x14ac:dyDescent="0.25">
      <c r="A64" s="49" t="s">
        <v>3726</v>
      </c>
      <c r="B64" s="49" t="s">
        <v>5803</v>
      </c>
    </row>
    <row r="65" spans="1:2" x14ac:dyDescent="0.25">
      <c r="A65" s="49" t="s">
        <v>3727</v>
      </c>
      <c r="B65" s="49" t="s">
        <v>6</v>
      </c>
    </row>
    <row r="66" spans="1:2" x14ac:dyDescent="0.25">
      <c r="A66" s="49" t="s">
        <v>3728</v>
      </c>
      <c r="B66" s="49" t="s">
        <v>3205</v>
      </c>
    </row>
    <row r="67" spans="1:2" x14ac:dyDescent="0.25">
      <c r="A67" s="49" t="s">
        <v>3871</v>
      </c>
      <c r="B67" s="49" t="s">
        <v>4</v>
      </c>
    </row>
    <row r="68" spans="1:2" x14ac:dyDescent="0.25">
      <c r="A68" s="49" t="s">
        <v>5849</v>
      </c>
      <c r="B68" s="49" t="s">
        <v>1896</v>
      </c>
    </row>
  </sheetData>
  <autoFilter ref="A1:B68" xr:uid="{514F88DD-F9E0-4847-8DB4-4B7FEC08362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B859B-E7E8-4AC8-9294-CAB8E20CD149}">
  <dimension ref="A1:AC46"/>
  <sheetViews>
    <sheetView topLeftCell="N1" workbookViewId="0">
      <selection activeCell="G26" sqref="G26"/>
    </sheetView>
  </sheetViews>
  <sheetFormatPr defaultRowHeight="15" x14ac:dyDescent="0.25"/>
  <cols>
    <col min="1" max="1" width="10.7109375" bestFit="1" customWidth="1"/>
    <col min="3" max="3" width="9.7109375" bestFit="1" customWidth="1"/>
    <col min="4" max="4" width="20" bestFit="1" customWidth="1"/>
    <col min="5" max="5" width="9.28515625" bestFit="1" customWidth="1"/>
    <col min="6" max="6" width="17.7109375" bestFit="1" customWidth="1"/>
    <col min="7" max="7" width="16.7109375" bestFit="1" customWidth="1"/>
    <col min="8" max="8" width="9.85546875" bestFit="1" customWidth="1"/>
    <col min="9" max="9" width="3.7109375" customWidth="1"/>
    <col min="12" max="12" width="20" bestFit="1" customWidth="1"/>
    <col min="13" max="13" width="9.28515625" bestFit="1" customWidth="1"/>
    <col min="14" max="14" width="17.7109375" bestFit="1" customWidth="1"/>
    <col min="15" max="15" width="16.7109375" bestFit="1" customWidth="1"/>
    <col min="16" max="16" width="9.85546875" bestFit="1" customWidth="1"/>
    <col min="18" max="18" width="20" bestFit="1" customWidth="1"/>
    <col min="19" max="25" width="10.7109375" style="11" bestFit="1" customWidth="1"/>
    <col min="26" max="29" width="10.7109375" bestFit="1" customWidth="1"/>
  </cols>
  <sheetData>
    <row r="1" spans="1:29" x14ac:dyDescent="0.25">
      <c r="B1" s="19" t="s">
        <v>3059</v>
      </c>
      <c r="J1" s="19" t="s">
        <v>3061</v>
      </c>
    </row>
    <row r="2" spans="1:29" x14ac:dyDescent="0.25">
      <c r="B2" s="45" t="s">
        <v>3060</v>
      </c>
      <c r="C2" s="45" t="s">
        <v>5803</v>
      </c>
      <c r="D2" s="45" t="s">
        <v>2</v>
      </c>
      <c r="E2" s="45" t="s">
        <v>3</v>
      </c>
      <c r="F2" s="45" t="s">
        <v>4</v>
      </c>
      <c r="G2" s="45" t="s">
        <v>5</v>
      </c>
      <c r="H2" s="45" t="s">
        <v>6</v>
      </c>
      <c r="J2" s="45" t="s">
        <v>3060</v>
      </c>
      <c r="K2" s="45" t="s">
        <v>1</v>
      </c>
      <c r="L2" s="45" t="s">
        <v>2</v>
      </c>
      <c r="M2" s="45" t="s">
        <v>3</v>
      </c>
      <c r="N2" s="45" t="s">
        <v>4</v>
      </c>
      <c r="O2" s="45" t="s">
        <v>5</v>
      </c>
      <c r="P2" s="45" t="s">
        <v>6</v>
      </c>
    </row>
    <row r="3" spans="1:29" x14ac:dyDescent="0.25">
      <c r="A3" s="46">
        <v>45385</v>
      </c>
      <c r="B3">
        <v>2249</v>
      </c>
      <c r="D3">
        <v>598</v>
      </c>
      <c r="E3">
        <v>1150</v>
      </c>
      <c r="F3">
        <v>150</v>
      </c>
      <c r="G3">
        <v>146</v>
      </c>
      <c r="H3">
        <v>66</v>
      </c>
      <c r="J3">
        <v>1881</v>
      </c>
      <c r="L3">
        <v>516</v>
      </c>
      <c r="M3">
        <v>1038</v>
      </c>
      <c r="N3">
        <v>91</v>
      </c>
      <c r="O3">
        <v>92</v>
      </c>
      <c r="P3">
        <v>36</v>
      </c>
      <c r="S3" s="66">
        <v>45341</v>
      </c>
      <c r="T3" s="70">
        <v>45350</v>
      </c>
      <c r="U3" s="65">
        <v>45357</v>
      </c>
      <c r="V3" s="65">
        <v>45385</v>
      </c>
      <c r="W3" s="71">
        <v>45398</v>
      </c>
      <c r="X3" s="65">
        <v>45412</v>
      </c>
      <c r="Y3" s="65">
        <v>45427</v>
      </c>
      <c r="Z3" s="72">
        <v>45441</v>
      </c>
      <c r="AA3" s="20">
        <v>45461</v>
      </c>
      <c r="AB3" s="46">
        <v>45475</v>
      </c>
      <c r="AC3" s="46">
        <v>45489</v>
      </c>
    </row>
    <row r="4" spans="1:29" x14ac:dyDescent="0.25">
      <c r="A4" s="46">
        <v>45398</v>
      </c>
      <c r="B4">
        <v>2172</v>
      </c>
      <c r="D4">
        <v>585</v>
      </c>
      <c r="E4">
        <v>1130</v>
      </c>
      <c r="F4">
        <v>115</v>
      </c>
      <c r="G4">
        <v>176</v>
      </c>
      <c r="H4">
        <v>48</v>
      </c>
      <c r="J4">
        <v>1743</v>
      </c>
      <c r="L4">
        <v>471</v>
      </c>
      <c r="M4">
        <v>990</v>
      </c>
      <c r="N4">
        <v>87</v>
      </c>
      <c r="O4">
        <v>90</v>
      </c>
      <c r="P4">
        <v>19</v>
      </c>
      <c r="S4" s="67">
        <v>2022</v>
      </c>
      <c r="T4" s="67">
        <v>2022</v>
      </c>
      <c r="U4" s="67">
        <v>2022</v>
      </c>
      <c r="V4" s="67">
        <v>2022</v>
      </c>
      <c r="W4" s="67">
        <v>2022</v>
      </c>
      <c r="X4" s="67">
        <v>2022</v>
      </c>
      <c r="Y4" s="67">
        <v>2022</v>
      </c>
      <c r="Z4" s="67">
        <v>2022</v>
      </c>
      <c r="AA4" s="73">
        <v>2022</v>
      </c>
      <c r="AB4" s="73">
        <v>2022</v>
      </c>
      <c r="AC4" s="73">
        <v>2022</v>
      </c>
    </row>
    <row r="5" spans="1:29" x14ac:dyDescent="0.25">
      <c r="A5" s="46">
        <v>45412</v>
      </c>
      <c r="B5">
        <v>2095</v>
      </c>
      <c r="D5">
        <v>600</v>
      </c>
      <c r="E5">
        <v>1079</v>
      </c>
      <c r="F5">
        <v>120</v>
      </c>
      <c r="G5">
        <v>163</v>
      </c>
      <c r="H5">
        <v>40</v>
      </c>
      <c r="J5">
        <v>1586</v>
      </c>
      <c r="L5">
        <v>463</v>
      </c>
      <c r="M5">
        <v>907</v>
      </c>
      <c r="N5">
        <v>81</v>
      </c>
      <c r="O5">
        <v>66</v>
      </c>
      <c r="P5">
        <v>11</v>
      </c>
      <c r="R5" s="10" t="s">
        <v>3060</v>
      </c>
      <c r="S5" s="69">
        <v>306</v>
      </c>
      <c r="T5" s="64">
        <v>296</v>
      </c>
      <c r="U5" s="64">
        <v>288</v>
      </c>
      <c r="V5" s="64">
        <v>276</v>
      </c>
      <c r="W5" s="64">
        <v>271</v>
      </c>
      <c r="X5" s="64">
        <v>199</v>
      </c>
      <c r="Y5" s="64">
        <v>182</v>
      </c>
      <c r="Z5" s="19">
        <v>147</v>
      </c>
      <c r="AA5" s="19">
        <v>105</v>
      </c>
      <c r="AB5" s="19">
        <v>101</v>
      </c>
      <c r="AC5" s="19">
        <v>88</v>
      </c>
    </row>
    <row r="6" spans="1:29" x14ac:dyDescent="0.25">
      <c r="A6" s="46">
        <v>45426</v>
      </c>
      <c r="B6">
        <v>2147</v>
      </c>
      <c r="D6">
        <v>600</v>
      </c>
      <c r="E6">
        <v>1085</v>
      </c>
      <c r="F6">
        <v>114</v>
      </c>
      <c r="G6">
        <v>179</v>
      </c>
      <c r="H6">
        <v>42</v>
      </c>
      <c r="J6">
        <v>1715</v>
      </c>
      <c r="L6">
        <v>494</v>
      </c>
      <c r="M6">
        <v>949</v>
      </c>
      <c r="N6">
        <v>84</v>
      </c>
      <c r="O6">
        <v>86</v>
      </c>
      <c r="P6">
        <v>23</v>
      </c>
      <c r="R6" s="12" t="s">
        <v>5803</v>
      </c>
      <c r="S6" s="68"/>
      <c r="AC6">
        <v>0</v>
      </c>
    </row>
    <row r="7" spans="1:29" x14ac:dyDescent="0.25">
      <c r="A7" s="46">
        <v>45441</v>
      </c>
      <c r="B7">
        <v>2024</v>
      </c>
      <c r="D7">
        <v>566</v>
      </c>
      <c r="E7">
        <v>1020</v>
      </c>
      <c r="F7">
        <v>99</v>
      </c>
      <c r="G7">
        <v>158</v>
      </c>
      <c r="H7">
        <v>50</v>
      </c>
      <c r="J7">
        <v>1725</v>
      </c>
      <c r="L7">
        <v>413</v>
      </c>
      <c r="M7">
        <v>869</v>
      </c>
      <c r="N7">
        <v>58</v>
      </c>
      <c r="O7">
        <v>68</v>
      </c>
      <c r="P7">
        <v>17</v>
      </c>
      <c r="R7" s="12" t="s">
        <v>2</v>
      </c>
      <c r="S7" s="68">
        <v>28</v>
      </c>
      <c r="T7" s="11">
        <v>26</v>
      </c>
      <c r="U7" s="11">
        <v>28</v>
      </c>
      <c r="V7" s="11">
        <v>27</v>
      </c>
      <c r="W7" s="11">
        <v>27</v>
      </c>
      <c r="X7" s="11">
        <v>27</v>
      </c>
      <c r="Y7" s="11">
        <v>24</v>
      </c>
      <c r="Z7">
        <v>22</v>
      </c>
      <c r="AA7">
        <v>9</v>
      </c>
      <c r="AB7">
        <v>9</v>
      </c>
      <c r="AC7">
        <v>18</v>
      </c>
    </row>
    <row r="8" spans="1:29" x14ac:dyDescent="0.25">
      <c r="A8" s="46">
        <v>45461</v>
      </c>
      <c r="B8">
        <v>1913</v>
      </c>
      <c r="D8">
        <v>539</v>
      </c>
      <c r="E8">
        <v>903</v>
      </c>
      <c r="F8">
        <v>97</v>
      </c>
      <c r="G8">
        <v>147</v>
      </c>
      <c r="H8">
        <v>66</v>
      </c>
      <c r="J8">
        <v>1406</v>
      </c>
      <c r="L8">
        <v>368</v>
      </c>
      <c r="M8">
        <v>799</v>
      </c>
      <c r="N8">
        <v>54</v>
      </c>
      <c r="O8">
        <v>73</v>
      </c>
      <c r="P8">
        <v>28</v>
      </c>
      <c r="R8" s="12" t="s">
        <v>3</v>
      </c>
      <c r="S8" s="68">
        <v>213</v>
      </c>
      <c r="T8" s="11">
        <v>211</v>
      </c>
      <c r="U8" s="11">
        <v>212</v>
      </c>
      <c r="V8" s="11">
        <v>205</v>
      </c>
      <c r="W8" s="11">
        <v>197</v>
      </c>
      <c r="X8" s="11">
        <v>146</v>
      </c>
      <c r="Y8" s="11">
        <v>136</v>
      </c>
      <c r="Z8">
        <v>107</v>
      </c>
      <c r="AA8">
        <v>87</v>
      </c>
      <c r="AB8">
        <v>85</v>
      </c>
      <c r="AC8">
        <v>64</v>
      </c>
    </row>
    <row r="9" spans="1:29" x14ac:dyDescent="0.25">
      <c r="A9" s="46">
        <v>45475</v>
      </c>
      <c r="B9">
        <v>1972</v>
      </c>
      <c r="D9">
        <v>580</v>
      </c>
      <c r="E9">
        <v>904</v>
      </c>
      <c r="F9">
        <v>92</v>
      </c>
      <c r="G9">
        <v>181</v>
      </c>
      <c r="H9">
        <v>73</v>
      </c>
      <c r="J9">
        <v>1330</v>
      </c>
      <c r="L9">
        <v>358</v>
      </c>
      <c r="M9">
        <v>767</v>
      </c>
      <c r="N9">
        <v>36</v>
      </c>
      <c r="O9">
        <v>77</v>
      </c>
      <c r="P9">
        <v>24</v>
      </c>
      <c r="R9" s="12" t="s">
        <v>4</v>
      </c>
      <c r="S9" s="68">
        <v>33</v>
      </c>
      <c r="T9" s="11">
        <v>25</v>
      </c>
      <c r="U9" s="11">
        <v>23</v>
      </c>
      <c r="V9" s="11">
        <v>20</v>
      </c>
      <c r="W9" s="11">
        <v>23</v>
      </c>
      <c r="X9" s="11">
        <v>18</v>
      </c>
      <c r="Y9" s="11">
        <v>15</v>
      </c>
      <c r="Z9">
        <v>11</v>
      </c>
      <c r="AA9">
        <v>4</v>
      </c>
      <c r="AB9">
        <v>3</v>
      </c>
      <c r="AC9">
        <v>4</v>
      </c>
    </row>
    <row r="10" spans="1:29" x14ac:dyDescent="0.25">
      <c r="A10" s="46">
        <v>45489</v>
      </c>
      <c r="B10">
        <v>2041</v>
      </c>
      <c r="C10">
        <v>35</v>
      </c>
      <c r="D10">
        <v>816</v>
      </c>
      <c r="E10">
        <v>722</v>
      </c>
      <c r="F10">
        <v>215</v>
      </c>
      <c r="G10">
        <v>164</v>
      </c>
      <c r="H10">
        <v>75</v>
      </c>
      <c r="J10">
        <v>1504</v>
      </c>
      <c r="K10">
        <v>10</v>
      </c>
      <c r="L10">
        <v>562</v>
      </c>
      <c r="M10">
        <v>622</v>
      </c>
      <c r="N10">
        <v>124</v>
      </c>
      <c r="O10">
        <v>77</v>
      </c>
      <c r="P10">
        <v>32</v>
      </c>
      <c r="R10" s="12" t="s">
        <v>5</v>
      </c>
      <c r="S10" s="68">
        <v>12</v>
      </c>
      <c r="T10" s="11">
        <v>31</v>
      </c>
      <c r="U10" s="11">
        <v>24</v>
      </c>
      <c r="V10" s="11">
        <v>23</v>
      </c>
      <c r="W10" s="11">
        <v>22</v>
      </c>
      <c r="X10" s="11">
        <v>7</v>
      </c>
      <c r="Y10" s="11">
        <v>6</v>
      </c>
      <c r="Z10">
        <v>6</v>
      </c>
      <c r="AA10">
        <v>4</v>
      </c>
      <c r="AB10">
        <v>4</v>
      </c>
      <c r="AC10">
        <v>2</v>
      </c>
    </row>
    <row r="11" spans="1:29" x14ac:dyDescent="0.25">
      <c r="R11" s="12" t="s">
        <v>6</v>
      </c>
      <c r="S11" s="68">
        <v>0</v>
      </c>
      <c r="T11" s="11">
        <v>0</v>
      </c>
      <c r="U11" s="11">
        <v>0</v>
      </c>
      <c r="V11" s="11">
        <v>0</v>
      </c>
      <c r="W11" s="11">
        <v>0</v>
      </c>
      <c r="X11" s="11">
        <v>0</v>
      </c>
      <c r="Y11" s="11">
        <v>0</v>
      </c>
      <c r="Z11">
        <v>0</v>
      </c>
      <c r="AA11">
        <v>0</v>
      </c>
      <c r="AB11">
        <v>0</v>
      </c>
      <c r="AC11">
        <v>0</v>
      </c>
    </row>
    <row r="12" spans="1:29" x14ac:dyDescent="0.25">
      <c r="R12" s="12" t="s">
        <v>7</v>
      </c>
      <c r="S12" s="68">
        <v>15</v>
      </c>
      <c r="T12" s="11">
        <v>1</v>
      </c>
      <c r="U12" s="11">
        <v>0</v>
      </c>
      <c r="V12" s="11">
        <v>0</v>
      </c>
      <c r="W12" s="11">
        <v>0</v>
      </c>
      <c r="X12" s="11">
        <v>0</v>
      </c>
      <c r="Y12" s="11">
        <v>0</v>
      </c>
      <c r="Z12">
        <v>1</v>
      </c>
      <c r="AA12">
        <v>1</v>
      </c>
      <c r="AB12">
        <v>0</v>
      </c>
      <c r="AC12">
        <v>0</v>
      </c>
    </row>
    <row r="13" spans="1:29" x14ac:dyDescent="0.25">
      <c r="S13" s="64">
        <v>2023</v>
      </c>
      <c r="T13" s="64">
        <v>2023</v>
      </c>
      <c r="U13" s="64">
        <v>2023</v>
      </c>
      <c r="V13" s="64">
        <v>2023</v>
      </c>
      <c r="W13" s="64">
        <v>2023</v>
      </c>
      <c r="X13" s="64">
        <v>2023</v>
      </c>
      <c r="Y13" s="64">
        <v>2023</v>
      </c>
      <c r="Z13" s="64">
        <v>2023</v>
      </c>
      <c r="AA13" s="74">
        <v>2023</v>
      </c>
      <c r="AB13" s="74">
        <v>2023</v>
      </c>
      <c r="AC13" s="74">
        <v>2023</v>
      </c>
    </row>
    <row r="14" spans="1:29" x14ac:dyDescent="0.25">
      <c r="R14" s="10" t="s">
        <v>3060</v>
      </c>
      <c r="S14" s="69">
        <v>1657</v>
      </c>
      <c r="T14" s="64">
        <v>1396</v>
      </c>
      <c r="U14" s="64">
        <v>1377</v>
      </c>
      <c r="V14" s="64">
        <v>1213</v>
      </c>
      <c r="W14" s="64">
        <v>1128</v>
      </c>
      <c r="X14" s="64">
        <v>1062</v>
      </c>
      <c r="Y14" s="64">
        <v>1026</v>
      </c>
      <c r="Z14" s="19">
        <v>958</v>
      </c>
      <c r="AA14" s="19">
        <v>823</v>
      </c>
      <c r="AB14" s="19">
        <v>760</v>
      </c>
      <c r="AC14" s="19">
        <v>750</v>
      </c>
    </row>
    <row r="15" spans="1:29" x14ac:dyDescent="0.25">
      <c r="R15" s="12" t="s">
        <v>5803</v>
      </c>
      <c r="S15" s="68"/>
      <c r="AC15">
        <v>1</v>
      </c>
    </row>
    <row r="16" spans="1:29" x14ac:dyDescent="0.25">
      <c r="R16" s="12" t="s">
        <v>2</v>
      </c>
      <c r="S16" s="68">
        <v>425</v>
      </c>
      <c r="T16" s="11">
        <v>394</v>
      </c>
      <c r="U16" s="11">
        <v>402</v>
      </c>
      <c r="V16" s="11">
        <v>348</v>
      </c>
      <c r="W16" s="11">
        <v>317</v>
      </c>
      <c r="X16" s="11">
        <v>308</v>
      </c>
      <c r="Y16" s="11">
        <v>283</v>
      </c>
      <c r="Z16">
        <v>255</v>
      </c>
      <c r="AA16">
        <v>215</v>
      </c>
      <c r="AB16">
        <v>206</v>
      </c>
      <c r="AC16">
        <v>293</v>
      </c>
    </row>
    <row r="17" spans="18:29" x14ac:dyDescent="0.25">
      <c r="R17" s="12" t="s">
        <v>3</v>
      </c>
      <c r="S17" s="68">
        <v>751</v>
      </c>
      <c r="T17" s="11">
        <v>731</v>
      </c>
      <c r="U17" s="11">
        <v>715</v>
      </c>
      <c r="V17" s="11">
        <v>670</v>
      </c>
      <c r="W17" s="11">
        <v>643</v>
      </c>
      <c r="X17" s="11">
        <v>614</v>
      </c>
      <c r="Y17" s="11">
        <v>608</v>
      </c>
      <c r="Z17">
        <v>577</v>
      </c>
      <c r="AA17">
        <v>502</v>
      </c>
      <c r="AB17">
        <v>478</v>
      </c>
      <c r="AC17">
        <v>382</v>
      </c>
    </row>
    <row r="18" spans="18:29" x14ac:dyDescent="0.25">
      <c r="R18" s="12" t="s">
        <v>4</v>
      </c>
      <c r="S18" s="68">
        <v>111</v>
      </c>
      <c r="T18" s="11">
        <v>77</v>
      </c>
      <c r="U18" s="11">
        <v>67</v>
      </c>
      <c r="V18" s="11">
        <v>49</v>
      </c>
      <c r="W18" s="11">
        <v>48</v>
      </c>
      <c r="X18" s="11">
        <v>45</v>
      </c>
      <c r="Y18" s="11">
        <v>43</v>
      </c>
      <c r="Z18">
        <v>27</v>
      </c>
      <c r="AA18">
        <v>22</v>
      </c>
      <c r="AB18">
        <v>9</v>
      </c>
      <c r="AC18">
        <v>47</v>
      </c>
    </row>
    <row r="19" spans="18:29" x14ac:dyDescent="0.25">
      <c r="R19" s="12" t="s">
        <v>5</v>
      </c>
      <c r="S19" s="68">
        <v>74</v>
      </c>
      <c r="T19" s="11">
        <v>67</v>
      </c>
      <c r="U19" s="11">
        <v>85</v>
      </c>
      <c r="V19" s="11">
        <v>47</v>
      </c>
      <c r="W19" s="11">
        <v>49</v>
      </c>
      <c r="X19" s="11">
        <v>40</v>
      </c>
      <c r="Y19" s="11">
        <v>42</v>
      </c>
      <c r="Z19">
        <v>41</v>
      </c>
      <c r="AA19">
        <v>30</v>
      </c>
      <c r="AB19">
        <v>30</v>
      </c>
      <c r="AC19">
        <v>21</v>
      </c>
    </row>
    <row r="20" spans="18:29" x14ac:dyDescent="0.25">
      <c r="R20" s="12" t="s">
        <v>6</v>
      </c>
      <c r="S20" s="68">
        <v>31</v>
      </c>
      <c r="T20" s="11">
        <v>24</v>
      </c>
      <c r="U20" s="11">
        <v>23</v>
      </c>
      <c r="V20" s="11">
        <v>17</v>
      </c>
      <c r="W20" s="11">
        <v>8</v>
      </c>
      <c r="X20" s="11">
        <v>6</v>
      </c>
      <c r="Y20" s="11">
        <v>4</v>
      </c>
      <c r="Z20">
        <v>3</v>
      </c>
      <c r="AA20">
        <v>3</v>
      </c>
      <c r="AB20">
        <v>1</v>
      </c>
      <c r="AC20">
        <v>0</v>
      </c>
    </row>
    <row r="21" spans="18:29" x14ac:dyDescent="0.25">
      <c r="R21" s="12" t="s">
        <v>7</v>
      </c>
      <c r="S21" s="68">
        <v>119</v>
      </c>
      <c r="T21" s="11">
        <v>14</v>
      </c>
      <c r="U21" s="11">
        <v>7</v>
      </c>
      <c r="V21" s="11">
        <v>24</v>
      </c>
      <c r="W21" s="11">
        <v>6</v>
      </c>
      <c r="X21" s="11">
        <v>6</v>
      </c>
      <c r="Y21" s="11">
        <v>6</v>
      </c>
      <c r="Z21">
        <v>22</v>
      </c>
      <c r="AA21">
        <v>19</v>
      </c>
      <c r="AB21">
        <v>6</v>
      </c>
      <c r="AC21">
        <v>6</v>
      </c>
    </row>
    <row r="22" spans="18:29" x14ac:dyDescent="0.25">
      <c r="S22" s="64">
        <v>2024</v>
      </c>
      <c r="T22" s="64">
        <v>2024</v>
      </c>
      <c r="U22" s="64">
        <v>2024</v>
      </c>
      <c r="V22" s="64">
        <v>2024</v>
      </c>
      <c r="W22" s="64">
        <v>2024</v>
      </c>
      <c r="X22" s="64">
        <v>2024</v>
      </c>
      <c r="Y22" s="64">
        <v>2024</v>
      </c>
      <c r="Z22" s="64">
        <v>2024</v>
      </c>
      <c r="AA22" s="64">
        <v>2024</v>
      </c>
      <c r="AB22" s="74">
        <v>2024</v>
      </c>
      <c r="AC22" s="74">
        <v>2024</v>
      </c>
    </row>
    <row r="23" spans="18:29" x14ac:dyDescent="0.25">
      <c r="R23" s="10" t="s">
        <v>3060</v>
      </c>
      <c r="S23" s="69"/>
      <c r="T23" s="64"/>
      <c r="U23" s="64"/>
      <c r="V23" s="64"/>
      <c r="W23" s="64">
        <v>344</v>
      </c>
      <c r="X23" s="64">
        <v>325</v>
      </c>
      <c r="Y23" s="64">
        <v>507</v>
      </c>
      <c r="Z23" s="19">
        <v>620</v>
      </c>
      <c r="AA23" s="19">
        <v>478</v>
      </c>
      <c r="AB23" s="19">
        <v>469</v>
      </c>
      <c r="AC23" s="19">
        <v>666</v>
      </c>
    </row>
    <row r="24" spans="18:29" x14ac:dyDescent="0.25">
      <c r="R24" s="12" t="s">
        <v>5803</v>
      </c>
      <c r="S24" s="68"/>
      <c r="AC24">
        <v>9</v>
      </c>
    </row>
    <row r="25" spans="18:29" x14ac:dyDescent="0.25">
      <c r="R25" s="12" t="s">
        <v>2</v>
      </c>
      <c r="S25" s="68"/>
      <c r="W25" s="11">
        <v>127</v>
      </c>
      <c r="X25" s="11">
        <v>128</v>
      </c>
      <c r="Y25" s="11">
        <v>187</v>
      </c>
      <c r="Z25">
        <v>136</v>
      </c>
      <c r="AA25">
        <v>144</v>
      </c>
      <c r="AB25">
        <v>143</v>
      </c>
      <c r="AC25">
        <v>251</v>
      </c>
    </row>
    <row r="26" spans="18:29" x14ac:dyDescent="0.25">
      <c r="R26" s="12" t="s">
        <v>3</v>
      </c>
      <c r="S26" s="68"/>
      <c r="W26" s="11">
        <v>150</v>
      </c>
      <c r="X26" s="11">
        <v>147</v>
      </c>
      <c r="Y26" s="11">
        <v>205</v>
      </c>
      <c r="Z26">
        <v>185</v>
      </c>
      <c r="AA26">
        <v>210</v>
      </c>
      <c r="AB26">
        <v>204</v>
      </c>
      <c r="AC26">
        <v>176</v>
      </c>
    </row>
    <row r="27" spans="18:29" x14ac:dyDescent="0.25">
      <c r="R27" s="12" t="s">
        <v>4</v>
      </c>
      <c r="S27" s="68"/>
      <c r="W27" s="11">
        <v>16</v>
      </c>
      <c r="X27" s="11">
        <v>18</v>
      </c>
      <c r="Y27" s="11">
        <v>26</v>
      </c>
      <c r="Z27">
        <v>20</v>
      </c>
      <c r="AA27">
        <v>28</v>
      </c>
      <c r="AB27">
        <v>24</v>
      </c>
      <c r="AC27">
        <v>73</v>
      </c>
    </row>
    <row r="28" spans="18:29" x14ac:dyDescent="0.25">
      <c r="R28" s="12" t="s">
        <v>5</v>
      </c>
      <c r="S28" s="68"/>
      <c r="W28" s="11">
        <v>19</v>
      </c>
      <c r="X28" s="11">
        <v>19</v>
      </c>
      <c r="Y28" s="11">
        <v>38</v>
      </c>
      <c r="Z28">
        <v>21</v>
      </c>
      <c r="AA28">
        <v>39</v>
      </c>
      <c r="AB28">
        <v>43</v>
      </c>
      <c r="AC28">
        <v>54</v>
      </c>
    </row>
    <row r="29" spans="18:29" x14ac:dyDescent="0.25">
      <c r="R29" s="12" t="s">
        <v>6</v>
      </c>
      <c r="S29" s="68"/>
      <c r="W29" s="11">
        <v>11</v>
      </c>
      <c r="X29" s="11">
        <v>5</v>
      </c>
      <c r="Y29" s="11">
        <v>19</v>
      </c>
      <c r="Z29">
        <v>14</v>
      </c>
      <c r="AA29">
        <v>25</v>
      </c>
      <c r="AB29">
        <v>23</v>
      </c>
      <c r="AC29">
        <v>32</v>
      </c>
    </row>
    <row r="30" spans="18:29" x14ac:dyDescent="0.25">
      <c r="R30" s="12" t="s">
        <v>7</v>
      </c>
      <c r="S30" s="68"/>
      <c r="W30" s="11">
        <v>4</v>
      </c>
      <c r="X30" s="11">
        <v>2</v>
      </c>
      <c r="Y30" s="11">
        <v>4</v>
      </c>
      <c r="Z30">
        <v>0</v>
      </c>
      <c r="AA30">
        <v>0</v>
      </c>
      <c r="AB30">
        <v>4</v>
      </c>
      <c r="AC30">
        <v>3</v>
      </c>
    </row>
    <row r="38" spans="19:26" x14ac:dyDescent="0.25">
      <c r="S38" s="68"/>
    </row>
    <row r="39" spans="19:26" x14ac:dyDescent="0.25">
      <c r="S39" s="69"/>
      <c r="T39" s="64"/>
      <c r="U39" s="64"/>
      <c r="V39" s="64"/>
      <c r="W39" s="64"/>
      <c r="X39" s="64"/>
      <c r="Y39" s="64"/>
      <c r="Z39" s="19"/>
    </row>
    <row r="40" spans="19:26" x14ac:dyDescent="0.25">
      <c r="S40" s="68"/>
    </row>
    <row r="41" spans="19:26" x14ac:dyDescent="0.25">
      <c r="S41" s="68"/>
    </row>
    <row r="42" spans="19:26" x14ac:dyDescent="0.25">
      <c r="S42" s="68"/>
    </row>
    <row r="43" spans="19:26" x14ac:dyDescent="0.25">
      <c r="S43" s="68"/>
    </row>
    <row r="44" spans="19:26" x14ac:dyDescent="0.25">
      <c r="S44" s="68"/>
    </row>
    <row r="45" spans="19:26" x14ac:dyDescent="0.25">
      <c r="S45" s="68"/>
    </row>
    <row r="46" spans="19:26" x14ac:dyDescent="0.25">
      <c r="S46" s="68"/>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76BAD-0D89-4B30-91E9-4EF013E9E02A}">
  <dimension ref="B4:Q46"/>
  <sheetViews>
    <sheetView topLeftCell="A12" workbookViewId="0">
      <selection activeCell="P30" sqref="P30:P37"/>
    </sheetView>
  </sheetViews>
  <sheetFormatPr defaultRowHeight="15" x14ac:dyDescent="0.25"/>
  <cols>
    <col min="1" max="1" width="9.140625" style="11"/>
    <col min="2" max="2" width="20" style="11" bestFit="1" customWidth="1"/>
    <col min="3" max="3" width="10.7109375" style="11" bestFit="1" customWidth="1"/>
    <col min="4"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14">
        <f>SUM(F7:F13)</f>
        <v>1</v>
      </c>
      <c r="G6" s="14">
        <f t="shared" ref="G6:N6" si="0">SUM(G7:G13)</f>
        <v>12</v>
      </c>
      <c r="H6" s="14">
        <f t="shared" si="0"/>
        <v>8</v>
      </c>
      <c r="I6" s="14">
        <f t="shared" si="0"/>
        <v>14</v>
      </c>
      <c r="J6" s="14">
        <f t="shared" si="0"/>
        <v>10</v>
      </c>
      <c r="K6" s="14">
        <f t="shared" si="0"/>
        <v>15</v>
      </c>
      <c r="L6" s="14">
        <f t="shared" si="0"/>
        <v>20</v>
      </c>
      <c r="M6" s="14">
        <f t="shared" si="0"/>
        <v>41</v>
      </c>
      <c r="N6" s="14">
        <f t="shared" si="0"/>
        <v>61</v>
      </c>
      <c r="O6" s="14">
        <f>SUM(F6:N6)</f>
        <v>182</v>
      </c>
    </row>
    <row r="7" spans="2:15" x14ac:dyDescent="0.25">
      <c r="B7" s="12" t="s">
        <v>1</v>
      </c>
      <c r="C7" s="17"/>
      <c r="D7" s="17"/>
      <c r="E7" s="17"/>
      <c r="F7" s="17">
        <v>0</v>
      </c>
      <c r="G7" s="17">
        <v>0</v>
      </c>
      <c r="H7" s="15">
        <v>1</v>
      </c>
      <c r="I7" s="17">
        <v>0</v>
      </c>
      <c r="J7" s="17">
        <v>0</v>
      </c>
      <c r="K7" s="17">
        <v>0</v>
      </c>
      <c r="L7" s="17">
        <v>0</v>
      </c>
      <c r="M7" s="17">
        <v>0</v>
      </c>
      <c r="N7" s="17">
        <v>0</v>
      </c>
      <c r="O7" s="15">
        <f t="shared" ref="O7:O13" si="1">SUM(F7:N7)</f>
        <v>1</v>
      </c>
    </row>
    <row r="8" spans="2:15" x14ac:dyDescent="0.25">
      <c r="B8" s="12" t="s">
        <v>2</v>
      </c>
      <c r="C8" s="17"/>
      <c r="D8" s="17"/>
      <c r="E8" s="17"/>
      <c r="F8" s="17">
        <v>0</v>
      </c>
      <c r="G8" s="15">
        <v>1</v>
      </c>
      <c r="H8" s="17">
        <v>0</v>
      </c>
      <c r="I8" s="15">
        <v>1</v>
      </c>
      <c r="J8" s="38">
        <v>1</v>
      </c>
      <c r="K8" s="15">
        <v>2</v>
      </c>
      <c r="L8" s="15">
        <v>3</v>
      </c>
      <c r="M8" s="15">
        <v>1</v>
      </c>
      <c r="N8" s="15">
        <v>15</v>
      </c>
      <c r="O8" s="15">
        <f t="shared" si="1"/>
        <v>24</v>
      </c>
    </row>
    <row r="9" spans="2:15" x14ac:dyDescent="0.25">
      <c r="B9" s="12" t="s">
        <v>3</v>
      </c>
      <c r="C9" s="17"/>
      <c r="D9" s="17"/>
      <c r="E9" s="17"/>
      <c r="F9" s="38">
        <v>1</v>
      </c>
      <c r="G9" s="38">
        <v>6</v>
      </c>
      <c r="H9" s="38">
        <v>5</v>
      </c>
      <c r="I9" s="38">
        <v>11</v>
      </c>
      <c r="J9" s="15">
        <v>7</v>
      </c>
      <c r="K9" s="15">
        <v>9</v>
      </c>
      <c r="L9" s="15">
        <v>15</v>
      </c>
      <c r="M9" s="15">
        <v>36</v>
      </c>
      <c r="N9" s="15">
        <v>46</v>
      </c>
      <c r="O9" s="15">
        <f t="shared" si="1"/>
        <v>136</v>
      </c>
    </row>
    <row r="10" spans="2:15" x14ac:dyDescent="0.25">
      <c r="B10" s="12" t="s">
        <v>4</v>
      </c>
      <c r="C10" s="17"/>
      <c r="D10" s="17"/>
      <c r="E10" s="17"/>
      <c r="F10" s="17">
        <v>0</v>
      </c>
      <c r="G10" s="15">
        <v>5</v>
      </c>
      <c r="H10" s="38">
        <v>1</v>
      </c>
      <c r="I10" s="15">
        <v>2</v>
      </c>
      <c r="J10" s="15">
        <v>1</v>
      </c>
      <c r="K10" s="15">
        <v>2</v>
      </c>
      <c r="L10" s="38">
        <v>1</v>
      </c>
      <c r="M10" s="15">
        <v>3</v>
      </c>
      <c r="N10" s="17">
        <v>0</v>
      </c>
      <c r="O10" s="15">
        <f t="shared" si="1"/>
        <v>15</v>
      </c>
    </row>
    <row r="11" spans="2:15" x14ac:dyDescent="0.25">
      <c r="B11" s="12" t="s">
        <v>5</v>
      </c>
      <c r="C11" s="17"/>
      <c r="D11" s="17"/>
      <c r="E11" s="17"/>
      <c r="F11" s="17">
        <v>0</v>
      </c>
      <c r="G11" s="17">
        <v>0</v>
      </c>
      <c r="H11" s="15">
        <v>1</v>
      </c>
      <c r="I11" s="17">
        <v>0</v>
      </c>
      <c r="J11" s="15">
        <v>1</v>
      </c>
      <c r="K11" s="15">
        <v>2</v>
      </c>
      <c r="L11" s="15">
        <v>1</v>
      </c>
      <c r="M11" s="15">
        <v>1</v>
      </c>
      <c r="N11" s="17">
        <v>0</v>
      </c>
      <c r="O11" s="15">
        <f t="shared" si="1"/>
        <v>6</v>
      </c>
    </row>
    <row r="12" spans="2:15" x14ac:dyDescent="0.25">
      <c r="B12" s="12" t="s">
        <v>6</v>
      </c>
      <c r="C12" s="17"/>
      <c r="D12" s="17"/>
      <c r="E12" s="17"/>
      <c r="F12" s="17">
        <v>0</v>
      </c>
      <c r="G12" s="17">
        <v>0</v>
      </c>
      <c r="H12" s="17">
        <v>0</v>
      </c>
      <c r="I12" s="17">
        <v>0</v>
      </c>
      <c r="J12" s="17">
        <v>0</v>
      </c>
      <c r="K12" s="17">
        <v>0</v>
      </c>
      <c r="L12" s="17">
        <v>0</v>
      </c>
      <c r="M12" s="17">
        <v>0</v>
      </c>
      <c r="N12" s="17">
        <v>0</v>
      </c>
      <c r="O12" s="15">
        <f t="shared" si="1"/>
        <v>0</v>
      </c>
    </row>
    <row r="13" spans="2:15" x14ac:dyDescent="0.25">
      <c r="B13" s="12" t="s">
        <v>7</v>
      </c>
      <c r="C13" s="17"/>
      <c r="D13" s="17"/>
      <c r="E13" s="17"/>
      <c r="F13" s="17">
        <v>0</v>
      </c>
      <c r="G13" s="17">
        <v>0</v>
      </c>
      <c r="H13" s="17">
        <v>0</v>
      </c>
      <c r="I13" s="17">
        <v>0</v>
      </c>
      <c r="J13" s="17">
        <v>0</v>
      </c>
      <c r="K13" s="17">
        <v>0</v>
      </c>
      <c r="L13" s="17">
        <v>0</v>
      </c>
      <c r="M13" s="17">
        <v>0</v>
      </c>
      <c r="N13" s="17">
        <v>0</v>
      </c>
      <c r="O13" s="15">
        <f t="shared" si="1"/>
        <v>0</v>
      </c>
    </row>
    <row r="16" spans="2:15" x14ac:dyDescent="0.25">
      <c r="B16" s="12"/>
      <c r="C16" s="14">
        <v>2023</v>
      </c>
      <c r="D16" s="14"/>
      <c r="E16" s="15"/>
      <c r="F16" s="15"/>
      <c r="G16" s="15"/>
      <c r="H16" s="15"/>
      <c r="I16" s="15"/>
      <c r="J16" s="15"/>
      <c r="K16" s="15"/>
      <c r="L16" s="15"/>
      <c r="M16" s="15"/>
      <c r="N16" s="15"/>
      <c r="O16" s="12"/>
    </row>
    <row r="17" spans="2:16"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6" x14ac:dyDescent="0.25">
      <c r="B18" s="10" t="s">
        <v>8</v>
      </c>
      <c r="C18" s="14">
        <f>SUM(C19:C25)</f>
        <v>62</v>
      </c>
      <c r="D18" s="14">
        <f t="shared" ref="D18:N18" si="2">SUM(D19:D25)</f>
        <v>74</v>
      </c>
      <c r="E18" s="14">
        <f t="shared" si="2"/>
        <v>98</v>
      </c>
      <c r="F18" s="14">
        <f t="shared" si="2"/>
        <v>72</v>
      </c>
      <c r="G18" s="14">
        <f t="shared" si="2"/>
        <v>73</v>
      </c>
      <c r="H18" s="14">
        <f t="shared" si="2"/>
        <v>64</v>
      </c>
      <c r="I18" s="14">
        <f t="shared" si="2"/>
        <v>61</v>
      </c>
      <c r="J18" s="14">
        <f t="shared" si="2"/>
        <v>83</v>
      </c>
      <c r="K18" s="14">
        <f t="shared" si="2"/>
        <v>99</v>
      </c>
      <c r="L18" s="14">
        <f t="shared" si="2"/>
        <v>95</v>
      </c>
      <c r="M18" s="14">
        <f t="shared" si="2"/>
        <v>127</v>
      </c>
      <c r="N18" s="14">
        <f t="shared" si="2"/>
        <v>118</v>
      </c>
      <c r="O18" s="14">
        <f>SUM(C18:N18)</f>
        <v>1026</v>
      </c>
    </row>
    <row r="19" spans="2:16" x14ac:dyDescent="0.25">
      <c r="B19" s="12" t="s">
        <v>1</v>
      </c>
      <c r="C19" s="17">
        <v>0</v>
      </c>
      <c r="D19" s="15">
        <v>1</v>
      </c>
      <c r="E19" s="15">
        <v>1</v>
      </c>
      <c r="F19" s="15">
        <v>5</v>
      </c>
      <c r="G19" s="15">
        <v>11</v>
      </c>
      <c r="H19" s="15">
        <v>1</v>
      </c>
      <c r="I19" s="15">
        <v>8</v>
      </c>
      <c r="J19" s="15">
        <v>6</v>
      </c>
      <c r="K19" s="15">
        <v>3</v>
      </c>
      <c r="L19" s="17">
        <v>0</v>
      </c>
      <c r="M19" s="15">
        <v>1</v>
      </c>
      <c r="N19" s="15">
        <v>3</v>
      </c>
      <c r="O19" s="15">
        <f>SUM(C19:N19)</f>
        <v>40</v>
      </c>
    </row>
    <row r="20" spans="2:16" x14ac:dyDescent="0.25">
      <c r="B20" s="12" t="s">
        <v>2</v>
      </c>
      <c r="C20" s="15">
        <v>14</v>
      </c>
      <c r="D20" s="15">
        <v>10</v>
      </c>
      <c r="E20" s="15">
        <v>15</v>
      </c>
      <c r="F20" s="15">
        <v>14</v>
      </c>
      <c r="G20" s="15">
        <v>5</v>
      </c>
      <c r="H20" s="15">
        <v>10</v>
      </c>
      <c r="I20" s="15">
        <v>11</v>
      </c>
      <c r="J20" s="15">
        <v>25</v>
      </c>
      <c r="K20" s="15">
        <v>34</v>
      </c>
      <c r="L20" s="15">
        <v>29</v>
      </c>
      <c r="M20" s="15">
        <v>62</v>
      </c>
      <c r="N20" s="15">
        <v>54</v>
      </c>
      <c r="O20" s="15">
        <f t="shared" ref="O20:O25" si="3">SUM(C20:N20)</f>
        <v>283</v>
      </c>
    </row>
    <row r="21" spans="2:16" x14ac:dyDescent="0.25">
      <c r="B21" s="12" t="s">
        <v>3</v>
      </c>
      <c r="C21" s="15">
        <v>46</v>
      </c>
      <c r="D21" s="15">
        <v>56</v>
      </c>
      <c r="E21" s="15">
        <v>76</v>
      </c>
      <c r="F21" s="15">
        <v>46</v>
      </c>
      <c r="G21" s="15">
        <v>52</v>
      </c>
      <c r="H21" s="15">
        <v>48</v>
      </c>
      <c r="I21" s="15">
        <v>37</v>
      </c>
      <c r="J21" s="15">
        <v>46</v>
      </c>
      <c r="K21" s="15">
        <v>55</v>
      </c>
      <c r="L21" s="15">
        <v>54</v>
      </c>
      <c r="M21" s="15">
        <v>45</v>
      </c>
      <c r="N21" s="15">
        <v>47</v>
      </c>
      <c r="O21" s="15">
        <f t="shared" si="3"/>
        <v>608</v>
      </c>
    </row>
    <row r="22" spans="2:16" x14ac:dyDescent="0.25">
      <c r="B22" s="12" t="s">
        <v>4</v>
      </c>
      <c r="C22" s="15">
        <v>1</v>
      </c>
      <c r="D22" s="15">
        <v>2</v>
      </c>
      <c r="E22" s="15">
        <v>5</v>
      </c>
      <c r="F22" s="15">
        <v>3</v>
      </c>
      <c r="G22" s="15">
        <v>2</v>
      </c>
      <c r="H22" s="15">
        <v>2</v>
      </c>
      <c r="I22" s="15">
        <v>3</v>
      </c>
      <c r="J22" s="15">
        <v>2</v>
      </c>
      <c r="K22" s="15">
        <v>4</v>
      </c>
      <c r="L22" s="15">
        <v>6</v>
      </c>
      <c r="M22" s="15">
        <v>7</v>
      </c>
      <c r="N22" s="15">
        <v>6</v>
      </c>
      <c r="O22" s="15">
        <f t="shared" si="3"/>
        <v>43</v>
      </c>
    </row>
    <row r="23" spans="2:16" x14ac:dyDescent="0.25">
      <c r="B23" s="12" t="s">
        <v>5</v>
      </c>
      <c r="C23" s="15">
        <v>1</v>
      </c>
      <c r="D23" s="15">
        <v>4</v>
      </c>
      <c r="E23" s="15">
        <v>1</v>
      </c>
      <c r="F23" s="15">
        <v>3</v>
      </c>
      <c r="G23" s="15">
        <v>3</v>
      </c>
      <c r="H23" s="15">
        <v>3</v>
      </c>
      <c r="I23" s="15">
        <v>2</v>
      </c>
      <c r="J23" s="15">
        <v>4</v>
      </c>
      <c r="K23" s="15">
        <v>3</v>
      </c>
      <c r="L23" s="15">
        <v>5</v>
      </c>
      <c r="M23" s="15">
        <v>7</v>
      </c>
      <c r="N23" s="15">
        <v>6</v>
      </c>
      <c r="O23" s="15">
        <f t="shared" si="3"/>
        <v>42</v>
      </c>
    </row>
    <row r="24" spans="2:16" x14ac:dyDescent="0.25">
      <c r="B24" s="12" t="s">
        <v>6</v>
      </c>
      <c r="C24" s="17">
        <v>0</v>
      </c>
      <c r="D24" s="17">
        <v>0</v>
      </c>
      <c r="E24" s="17">
        <v>0</v>
      </c>
      <c r="F24" s="17">
        <v>0</v>
      </c>
      <c r="G24" s="17">
        <v>0</v>
      </c>
      <c r="H24" s="17">
        <v>0</v>
      </c>
      <c r="I24" s="17">
        <v>0</v>
      </c>
      <c r="J24" s="17">
        <v>0</v>
      </c>
      <c r="K24" s="17">
        <v>0</v>
      </c>
      <c r="L24" s="17">
        <v>0</v>
      </c>
      <c r="M24" s="15">
        <v>4</v>
      </c>
      <c r="N24" s="17">
        <v>0</v>
      </c>
      <c r="O24" s="15">
        <f t="shared" si="3"/>
        <v>4</v>
      </c>
    </row>
    <row r="25" spans="2:16" x14ac:dyDescent="0.25">
      <c r="B25" s="12" t="s">
        <v>7</v>
      </c>
      <c r="C25" s="17">
        <v>0</v>
      </c>
      <c r="D25" s="38">
        <v>1</v>
      </c>
      <c r="E25" s="17">
        <v>0</v>
      </c>
      <c r="F25" s="38">
        <v>1</v>
      </c>
      <c r="G25" s="17">
        <v>0</v>
      </c>
      <c r="H25" s="17">
        <v>0</v>
      </c>
      <c r="I25" s="17">
        <v>0</v>
      </c>
      <c r="J25" s="17">
        <v>0</v>
      </c>
      <c r="K25" s="17">
        <v>0</v>
      </c>
      <c r="L25" s="15">
        <v>1</v>
      </c>
      <c r="M25" s="15">
        <v>1</v>
      </c>
      <c r="N25" s="15">
        <v>2</v>
      </c>
      <c r="O25" s="15">
        <f t="shared" si="3"/>
        <v>6</v>
      </c>
    </row>
    <row r="28" spans="2:16" x14ac:dyDescent="0.25">
      <c r="B28" s="12"/>
      <c r="C28" s="14">
        <v>2024</v>
      </c>
      <c r="D28" s="14"/>
      <c r="E28" s="15"/>
      <c r="F28" s="15"/>
      <c r="G28" s="15"/>
      <c r="H28" s="15"/>
      <c r="I28" s="15"/>
      <c r="J28" s="15"/>
      <c r="K28" s="15"/>
      <c r="L28" s="15"/>
      <c r="M28" s="15"/>
      <c r="N28" s="15"/>
      <c r="O28" s="12"/>
      <c r="P28" s="12"/>
    </row>
    <row r="29" spans="2:16"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c r="P29" s="10" t="s">
        <v>3062</v>
      </c>
    </row>
    <row r="30" spans="2:16" x14ac:dyDescent="0.25">
      <c r="B30" s="10" t="s">
        <v>8</v>
      </c>
      <c r="C30" s="14">
        <f>SUM(C31:C37)</f>
        <v>147</v>
      </c>
      <c r="D30" s="14">
        <f>SUM(D31:D37)</f>
        <v>161</v>
      </c>
      <c r="E30" s="14">
        <f>SUM(E31:E37)</f>
        <v>184</v>
      </c>
      <c r="F30" s="14">
        <f>SUM(F31:F37)</f>
        <v>248</v>
      </c>
      <c r="G30" s="14">
        <f>SUM(G31:G37)</f>
        <v>199</v>
      </c>
      <c r="H30" s="14"/>
      <c r="I30" s="14"/>
      <c r="J30" s="14"/>
      <c r="K30" s="14"/>
      <c r="L30" s="14"/>
      <c r="M30" s="14"/>
      <c r="N30" s="14"/>
      <c r="O30" s="14">
        <f>SUM(C30:N30)</f>
        <v>939</v>
      </c>
      <c r="P30" s="10">
        <f>SUM(O30-E30-F30)</f>
        <v>507</v>
      </c>
    </row>
    <row r="31" spans="2:16" x14ac:dyDescent="0.25">
      <c r="B31" s="12" t="s">
        <v>1</v>
      </c>
      <c r="C31" s="15">
        <v>1</v>
      </c>
      <c r="D31" s="15">
        <v>5</v>
      </c>
      <c r="E31" s="15">
        <v>7</v>
      </c>
      <c r="F31" s="15">
        <v>25</v>
      </c>
      <c r="G31" s="15">
        <v>35</v>
      </c>
      <c r="H31" s="15"/>
      <c r="I31" s="15"/>
      <c r="J31" s="15"/>
      <c r="K31" s="15"/>
      <c r="L31" s="15"/>
      <c r="M31" s="15"/>
      <c r="N31" s="15"/>
      <c r="O31" s="15">
        <f>SUM(C31:N31)</f>
        <v>73</v>
      </c>
      <c r="P31" s="47">
        <f>SUM(O31-F31-G31)</f>
        <v>13</v>
      </c>
    </row>
    <row r="32" spans="2:16" x14ac:dyDescent="0.25">
      <c r="B32" s="12" t="s">
        <v>2</v>
      </c>
      <c r="C32" s="15">
        <v>51</v>
      </c>
      <c r="D32" s="15">
        <v>73</v>
      </c>
      <c r="E32" s="15">
        <v>63</v>
      </c>
      <c r="F32" s="15">
        <v>59</v>
      </c>
      <c r="G32" s="15">
        <v>47</v>
      </c>
      <c r="H32" s="15"/>
      <c r="I32" s="15"/>
      <c r="J32" s="15"/>
      <c r="K32" s="15"/>
      <c r="L32" s="15"/>
      <c r="M32" s="15"/>
      <c r="N32" s="15"/>
      <c r="O32" s="15">
        <f t="shared" ref="O32:O37" si="4">SUM(C32:N32)</f>
        <v>293</v>
      </c>
      <c r="P32" s="47">
        <f t="shared" ref="P32:P37" si="5">SUM(O32-F32-G32)</f>
        <v>187</v>
      </c>
    </row>
    <row r="33" spans="2:17" x14ac:dyDescent="0.25">
      <c r="B33" s="12" t="s">
        <v>3</v>
      </c>
      <c r="C33" s="15">
        <v>79</v>
      </c>
      <c r="D33" s="15">
        <v>61</v>
      </c>
      <c r="E33" s="15">
        <v>65</v>
      </c>
      <c r="F33" s="15">
        <v>75</v>
      </c>
      <c r="G33" s="15">
        <v>61</v>
      </c>
      <c r="H33" s="15"/>
      <c r="I33" s="15"/>
      <c r="J33" s="15"/>
      <c r="K33" s="15"/>
      <c r="L33" s="15"/>
      <c r="M33" s="15"/>
      <c r="N33" s="15"/>
      <c r="O33" s="15">
        <f t="shared" si="4"/>
        <v>341</v>
      </c>
      <c r="P33" s="47">
        <f t="shared" si="5"/>
        <v>205</v>
      </c>
    </row>
    <row r="34" spans="2:17" x14ac:dyDescent="0.25">
      <c r="B34" s="12" t="s">
        <v>4</v>
      </c>
      <c r="C34" s="15">
        <v>9</v>
      </c>
      <c r="D34" s="15">
        <v>6</v>
      </c>
      <c r="E34" s="15">
        <v>11</v>
      </c>
      <c r="F34" s="15">
        <v>14</v>
      </c>
      <c r="G34" s="15">
        <v>16</v>
      </c>
      <c r="H34" s="15"/>
      <c r="I34" s="15"/>
      <c r="J34" s="15"/>
      <c r="K34" s="15"/>
      <c r="L34" s="15"/>
      <c r="M34" s="15"/>
      <c r="N34" s="15"/>
      <c r="O34" s="15">
        <f t="shared" si="4"/>
        <v>56</v>
      </c>
      <c r="P34" s="47">
        <f t="shared" si="5"/>
        <v>26</v>
      </c>
    </row>
    <row r="35" spans="2:17" x14ac:dyDescent="0.25">
      <c r="B35" s="12" t="s">
        <v>5</v>
      </c>
      <c r="C35" s="15">
        <v>6</v>
      </c>
      <c r="D35" s="15">
        <v>10</v>
      </c>
      <c r="E35" s="15">
        <v>22</v>
      </c>
      <c r="F35" s="15">
        <v>60</v>
      </c>
      <c r="G35" s="15">
        <v>33</v>
      </c>
      <c r="H35" s="15"/>
      <c r="I35" s="15"/>
      <c r="J35" s="15"/>
      <c r="K35" s="15"/>
      <c r="L35" s="15"/>
      <c r="M35" s="15"/>
      <c r="N35" s="15"/>
      <c r="O35" s="15">
        <f t="shared" si="4"/>
        <v>131</v>
      </c>
      <c r="P35" s="47">
        <f t="shared" si="5"/>
        <v>38</v>
      </c>
    </row>
    <row r="36" spans="2:17" x14ac:dyDescent="0.25">
      <c r="B36" s="12" t="s">
        <v>6</v>
      </c>
      <c r="C36" s="15">
        <v>1</v>
      </c>
      <c r="D36" s="15">
        <v>4</v>
      </c>
      <c r="E36" s="15">
        <v>14</v>
      </c>
      <c r="F36" s="15">
        <v>14</v>
      </c>
      <c r="G36" s="15">
        <v>5</v>
      </c>
      <c r="H36" s="15"/>
      <c r="I36" s="15"/>
      <c r="J36" s="15"/>
      <c r="K36" s="15"/>
      <c r="L36" s="15"/>
      <c r="M36" s="15"/>
      <c r="N36" s="15"/>
      <c r="O36" s="15">
        <f t="shared" si="4"/>
        <v>38</v>
      </c>
      <c r="P36" s="47">
        <f t="shared" si="5"/>
        <v>19</v>
      </c>
    </row>
    <row r="37" spans="2:17" x14ac:dyDescent="0.25">
      <c r="B37" s="12" t="s">
        <v>7</v>
      </c>
      <c r="C37" s="38">
        <v>0</v>
      </c>
      <c r="D37" s="15">
        <v>2</v>
      </c>
      <c r="E37" s="15">
        <v>2</v>
      </c>
      <c r="F37" s="15">
        <v>1</v>
      </c>
      <c r="G37" s="15">
        <v>2</v>
      </c>
      <c r="H37" s="15"/>
      <c r="I37" s="15"/>
      <c r="J37" s="15"/>
      <c r="K37" s="15"/>
      <c r="L37" s="15"/>
      <c r="M37" s="15"/>
      <c r="N37" s="15"/>
      <c r="O37" s="15">
        <f t="shared" si="4"/>
        <v>7</v>
      </c>
      <c r="P37" s="47">
        <f t="shared" si="5"/>
        <v>4</v>
      </c>
    </row>
    <row r="39" spans="2:17" x14ac:dyDescent="0.25">
      <c r="B39" s="10" t="s">
        <v>9</v>
      </c>
      <c r="C39" s="12"/>
      <c r="D39" s="12"/>
      <c r="E39" s="12"/>
      <c r="F39" s="12"/>
      <c r="G39" s="12"/>
      <c r="H39" s="12"/>
      <c r="I39" s="12"/>
      <c r="J39" s="12"/>
      <c r="K39" s="12"/>
      <c r="L39" s="12"/>
      <c r="M39" s="12"/>
      <c r="N39" s="12"/>
      <c r="O39" s="14">
        <f>SUM(O30+O18+O6)</f>
        <v>2147</v>
      </c>
      <c r="P39" s="10">
        <f>SUM(O6+O18+P30)</f>
        <v>1715</v>
      </c>
      <c r="Q39" s="18"/>
    </row>
    <row r="40" spans="2:17" x14ac:dyDescent="0.25">
      <c r="B40" s="12" t="s">
        <v>1</v>
      </c>
      <c r="C40" s="12"/>
      <c r="D40" s="12"/>
      <c r="E40" s="12"/>
      <c r="F40" s="12"/>
      <c r="G40" s="12"/>
      <c r="H40" s="12"/>
      <c r="I40" s="12"/>
      <c r="J40" s="12"/>
      <c r="K40" s="12"/>
      <c r="L40" s="12"/>
      <c r="M40" s="12"/>
      <c r="N40" s="12"/>
      <c r="O40" s="15">
        <f t="shared" ref="O40:O46" si="6">SUM(O31+O19+O7)</f>
        <v>114</v>
      </c>
      <c r="P40" s="12">
        <f t="shared" ref="P40:P46" si="7">SUM(O7+O19+P31)</f>
        <v>54</v>
      </c>
    </row>
    <row r="41" spans="2:17" x14ac:dyDescent="0.25">
      <c r="B41" s="12" t="s">
        <v>2</v>
      </c>
      <c r="C41" s="12"/>
      <c r="D41" s="12"/>
      <c r="E41" s="12"/>
      <c r="F41" s="12"/>
      <c r="G41" s="12"/>
      <c r="H41" s="12"/>
      <c r="I41" s="12"/>
      <c r="J41" s="12"/>
      <c r="K41" s="12"/>
      <c r="L41" s="12"/>
      <c r="M41" s="12"/>
      <c r="N41" s="12"/>
      <c r="O41" s="15">
        <f t="shared" si="6"/>
        <v>600</v>
      </c>
      <c r="P41" s="12">
        <f t="shared" si="7"/>
        <v>494</v>
      </c>
    </row>
    <row r="42" spans="2:17" x14ac:dyDescent="0.25">
      <c r="B42" s="12" t="s">
        <v>3</v>
      </c>
      <c r="C42" s="12"/>
      <c r="D42" s="12"/>
      <c r="E42" s="12"/>
      <c r="F42" s="12"/>
      <c r="G42" s="12"/>
      <c r="H42" s="12"/>
      <c r="I42" s="12"/>
      <c r="J42" s="12"/>
      <c r="K42" s="12"/>
      <c r="L42" s="12"/>
      <c r="M42" s="12"/>
      <c r="N42" s="12"/>
      <c r="O42" s="15">
        <f t="shared" si="6"/>
        <v>1085</v>
      </c>
      <c r="P42" s="12">
        <f t="shared" si="7"/>
        <v>949</v>
      </c>
    </row>
    <row r="43" spans="2:17" x14ac:dyDescent="0.25">
      <c r="B43" s="12" t="s">
        <v>4</v>
      </c>
      <c r="C43" s="12"/>
      <c r="D43" s="12"/>
      <c r="E43" s="12"/>
      <c r="F43" s="12"/>
      <c r="G43" s="12"/>
      <c r="H43" s="12"/>
      <c r="I43" s="12"/>
      <c r="J43" s="12"/>
      <c r="K43" s="12"/>
      <c r="L43" s="12"/>
      <c r="M43" s="12"/>
      <c r="N43" s="12"/>
      <c r="O43" s="15">
        <f t="shared" si="6"/>
        <v>114</v>
      </c>
      <c r="P43" s="12">
        <f t="shared" si="7"/>
        <v>84</v>
      </c>
    </row>
    <row r="44" spans="2:17" x14ac:dyDescent="0.25">
      <c r="B44" s="12" t="s">
        <v>5</v>
      </c>
      <c r="C44" s="12"/>
      <c r="D44" s="12"/>
      <c r="E44" s="12"/>
      <c r="F44" s="12"/>
      <c r="G44" s="12"/>
      <c r="H44" s="12"/>
      <c r="I44" s="12"/>
      <c r="J44" s="12"/>
      <c r="K44" s="12"/>
      <c r="L44" s="12"/>
      <c r="M44" s="12"/>
      <c r="N44" s="12"/>
      <c r="O44" s="15">
        <f t="shared" si="6"/>
        <v>179</v>
      </c>
      <c r="P44" s="12">
        <f t="shared" si="7"/>
        <v>86</v>
      </c>
    </row>
    <row r="45" spans="2:17" x14ac:dyDescent="0.25">
      <c r="B45" s="12" t="s">
        <v>6</v>
      </c>
      <c r="C45" s="12"/>
      <c r="D45" s="12"/>
      <c r="E45" s="12"/>
      <c r="F45" s="12"/>
      <c r="G45" s="12"/>
      <c r="H45" s="12"/>
      <c r="I45" s="12"/>
      <c r="J45" s="12"/>
      <c r="K45" s="12"/>
      <c r="L45" s="12"/>
      <c r="M45" s="12"/>
      <c r="N45" s="12"/>
      <c r="O45" s="15">
        <f t="shared" si="6"/>
        <v>42</v>
      </c>
      <c r="P45" s="12">
        <f t="shared" si="7"/>
        <v>23</v>
      </c>
    </row>
    <row r="46" spans="2:17" x14ac:dyDescent="0.25">
      <c r="B46" s="12" t="s">
        <v>7</v>
      </c>
      <c r="C46" s="12"/>
      <c r="D46" s="12"/>
      <c r="E46" s="12"/>
      <c r="F46" s="12"/>
      <c r="G46" s="12"/>
      <c r="H46" s="12"/>
      <c r="I46" s="12"/>
      <c r="J46" s="12"/>
      <c r="K46" s="12"/>
      <c r="L46" s="12"/>
      <c r="M46" s="12"/>
      <c r="N46" s="12"/>
      <c r="O46" s="15">
        <f t="shared" si="6"/>
        <v>13</v>
      </c>
      <c r="P46" s="12">
        <f t="shared" si="7"/>
        <v>10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4CF50-687F-4938-8CCE-EB0565542838}">
  <dimension ref="B4:Q46"/>
  <sheetViews>
    <sheetView topLeftCell="A4" workbookViewId="0">
      <selection activeCell="P30" sqref="P30:P37"/>
    </sheetView>
  </sheetViews>
  <sheetFormatPr defaultRowHeight="15" x14ac:dyDescent="0.25"/>
  <cols>
    <col min="1" max="1" width="9.140625" style="11"/>
    <col min="2" max="2" width="20" style="11" bestFit="1" customWidth="1"/>
    <col min="3" max="3" width="10.7109375" style="11" bestFit="1" customWidth="1"/>
    <col min="4" max="16384" width="9.140625" style="11"/>
  </cols>
  <sheetData>
    <row r="4" spans="2:15" x14ac:dyDescent="0.25">
      <c r="B4" s="12"/>
      <c r="C4" s="14">
        <v>2022</v>
      </c>
      <c r="D4" s="14"/>
      <c r="E4" s="15"/>
      <c r="F4" s="15"/>
      <c r="G4" s="15"/>
      <c r="H4" s="15"/>
      <c r="I4" s="15"/>
      <c r="J4" s="15"/>
      <c r="K4" s="15"/>
      <c r="L4" s="15"/>
      <c r="M4" s="15"/>
      <c r="N4" s="15"/>
      <c r="O4" s="12"/>
    </row>
    <row r="5" spans="2:15" x14ac:dyDescent="0.25">
      <c r="B5" s="12"/>
      <c r="C5" s="16">
        <v>44562</v>
      </c>
      <c r="D5" s="16">
        <v>44593</v>
      </c>
      <c r="E5" s="16">
        <v>44621</v>
      </c>
      <c r="F5" s="16">
        <v>44652</v>
      </c>
      <c r="G5" s="16">
        <v>44682</v>
      </c>
      <c r="H5" s="16">
        <v>44713</v>
      </c>
      <c r="I5" s="16">
        <v>44743</v>
      </c>
      <c r="J5" s="16">
        <v>44774</v>
      </c>
      <c r="K5" s="16">
        <v>44805</v>
      </c>
      <c r="L5" s="16">
        <v>44835</v>
      </c>
      <c r="M5" s="16">
        <v>44866</v>
      </c>
      <c r="N5" s="16">
        <v>44896</v>
      </c>
      <c r="O5" s="15" t="s">
        <v>8</v>
      </c>
    </row>
    <row r="6" spans="2:15" x14ac:dyDescent="0.25">
      <c r="B6" s="10" t="s">
        <v>8</v>
      </c>
      <c r="C6" s="17"/>
      <c r="D6" s="17"/>
      <c r="E6" s="17"/>
      <c r="F6" s="14">
        <f>SUM(F7:F13)</f>
        <v>3</v>
      </c>
      <c r="G6" s="14">
        <f t="shared" ref="G6:N6" si="0">SUM(G7:G13)</f>
        <v>15</v>
      </c>
      <c r="H6" s="14">
        <f t="shared" si="0"/>
        <v>8</v>
      </c>
      <c r="I6" s="14">
        <f t="shared" si="0"/>
        <v>16</v>
      </c>
      <c r="J6" s="14">
        <f t="shared" si="0"/>
        <v>12</v>
      </c>
      <c r="K6" s="14">
        <f t="shared" si="0"/>
        <v>19</v>
      </c>
      <c r="L6" s="14">
        <f t="shared" si="0"/>
        <v>21</v>
      </c>
      <c r="M6" s="14">
        <f t="shared" si="0"/>
        <v>43</v>
      </c>
      <c r="N6" s="14">
        <f t="shared" si="0"/>
        <v>62</v>
      </c>
      <c r="O6" s="14">
        <f>SUM(F6:N6)</f>
        <v>199</v>
      </c>
    </row>
    <row r="7" spans="2:15" x14ac:dyDescent="0.25">
      <c r="B7" s="12" t="s">
        <v>1</v>
      </c>
      <c r="C7" s="17"/>
      <c r="D7" s="17"/>
      <c r="E7" s="17"/>
      <c r="F7" s="17">
        <v>0</v>
      </c>
      <c r="G7" s="17">
        <v>0</v>
      </c>
      <c r="H7" s="15">
        <v>1</v>
      </c>
      <c r="I7" s="17">
        <v>0</v>
      </c>
      <c r="J7" s="17">
        <v>0</v>
      </c>
      <c r="K7" s="17">
        <v>0</v>
      </c>
      <c r="L7" s="17">
        <v>0</v>
      </c>
      <c r="M7" s="17">
        <v>0</v>
      </c>
      <c r="N7" s="17">
        <v>0</v>
      </c>
      <c r="O7" s="15">
        <f t="shared" ref="O7:O13" si="1">SUM(F7:N7)</f>
        <v>1</v>
      </c>
    </row>
    <row r="8" spans="2:15" x14ac:dyDescent="0.25">
      <c r="B8" s="12" t="s">
        <v>2</v>
      </c>
      <c r="C8" s="17"/>
      <c r="D8" s="17"/>
      <c r="E8" s="17"/>
      <c r="F8" s="17">
        <v>0</v>
      </c>
      <c r="G8" s="15">
        <v>1</v>
      </c>
      <c r="H8" s="17">
        <v>0</v>
      </c>
      <c r="I8" s="15">
        <v>1</v>
      </c>
      <c r="J8" s="38">
        <v>2</v>
      </c>
      <c r="K8" s="15">
        <v>3</v>
      </c>
      <c r="L8" s="15">
        <v>3</v>
      </c>
      <c r="M8" s="15">
        <v>1</v>
      </c>
      <c r="N8" s="15">
        <v>16</v>
      </c>
      <c r="O8" s="15">
        <f t="shared" si="1"/>
        <v>27</v>
      </c>
    </row>
    <row r="9" spans="2:15" x14ac:dyDescent="0.25">
      <c r="B9" s="12" t="s">
        <v>3</v>
      </c>
      <c r="C9" s="17"/>
      <c r="D9" s="17"/>
      <c r="E9" s="17"/>
      <c r="F9" s="38">
        <v>3</v>
      </c>
      <c r="G9" s="38">
        <v>8</v>
      </c>
      <c r="H9" s="38">
        <v>5</v>
      </c>
      <c r="I9" s="38">
        <v>13</v>
      </c>
      <c r="J9" s="15">
        <v>8</v>
      </c>
      <c r="K9" s="15">
        <v>11</v>
      </c>
      <c r="L9" s="15">
        <v>16</v>
      </c>
      <c r="M9" s="15">
        <v>36</v>
      </c>
      <c r="N9" s="15">
        <v>46</v>
      </c>
      <c r="O9" s="15">
        <f t="shared" si="1"/>
        <v>146</v>
      </c>
    </row>
    <row r="10" spans="2:15" x14ac:dyDescent="0.25">
      <c r="B10" s="12" t="s">
        <v>4</v>
      </c>
      <c r="C10" s="17"/>
      <c r="D10" s="17"/>
      <c r="E10" s="17"/>
      <c r="F10" s="17">
        <v>0</v>
      </c>
      <c r="G10" s="15">
        <v>5</v>
      </c>
      <c r="H10" s="38">
        <v>1</v>
      </c>
      <c r="I10" s="15">
        <v>2</v>
      </c>
      <c r="J10" s="15">
        <v>1</v>
      </c>
      <c r="K10" s="15">
        <v>3</v>
      </c>
      <c r="L10" s="38">
        <v>1</v>
      </c>
      <c r="M10" s="15">
        <v>5</v>
      </c>
      <c r="N10" s="17">
        <v>0</v>
      </c>
      <c r="O10" s="15">
        <f t="shared" si="1"/>
        <v>18</v>
      </c>
    </row>
    <row r="11" spans="2:15" x14ac:dyDescent="0.25">
      <c r="B11" s="12" t="s">
        <v>5</v>
      </c>
      <c r="C11" s="17"/>
      <c r="D11" s="17"/>
      <c r="E11" s="17"/>
      <c r="F11" s="17">
        <v>0</v>
      </c>
      <c r="G11" s="38">
        <v>1</v>
      </c>
      <c r="H11" s="15">
        <v>1</v>
      </c>
      <c r="I11" s="17">
        <v>0</v>
      </c>
      <c r="J11" s="15">
        <v>1</v>
      </c>
      <c r="K11" s="15">
        <v>2</v>
      </c>
      <c r="L11" s="15">
        <v>1</v>
      </c>
      <c r="M11" s="15">
        <v>1</v>
      </c>
      <c r="N11" s="17">
        <v>0</v>
      </c>
      <c r="O11" s="15">
        <f t="shared" si="1"/>
        <v>7</v>
      </c>
    </row>
    <row r="12" spans="2:15" x14ac:dyDescent="0.25">
      <c r="B12" s="12" t="s">
        <v>6</v>
      </c>
      <c r="C12" s="17"/>
      <c r="D12" s="17"/>
      <c r="E12" s="17"/>
      <c r="F12" s="17">
        <v>0</v>
      </c>
      <c r="G12" s="17">
        <v>0</v>
      </c>
      <c r="H12" s="17">
        <v>0</v>
      </c>
      <c r="I12" s="17">
        <v>0</v>
      </c>
      <c r="J12" s="17">
        <v>0</v>
      </c>
      <c r="K12" s="17">
        <v>0</v>
      </c>
      <c r="L12" s="17">
        <v>0</v>
      </c>
      <c r="M12" s="17">
        <v>0</v>
      </c>
      <c r="N12" s="17">
        <v>0</v>
      </c>
      <c r="O12" s="15">
        <f t="shared" si="1"/>
        <v>0</v>
      </c>
    </row>
    <row r="13" spans="2:15" x14ac:dyDescent="0.25">
      <c r="B13" s="12" t="s">
        <v>7</v>
      </c>
      <c r="C13" s="17"/>
      <c r="D13" s="17"/>
      <c r="E13" s="17"/>
      <c r="F13" s="17">
        <v>0</v>
      </c>
      <c r="G13" s="17">
        <v>0</v>
      </c>
      <c r="H13" s="17">
        <v>0</v>
      </c>
      <c r="I13" s="17">
        <v>0</v>
      </c>
      <c r="J13" s="17">
        <v>0</v>
      </c>
      <c r="K13" s="17">
        <v>0</v>
      </c>
      <c r="L13" s="17">
        <v>0</v>
      </c>
      <c r="M13" s="17">
        <v>0</v>
      </c>
      <c r="N13" s="17">
        <v>0</v>
      </c>
      <c r="O13" s="15">
        <f t="shared" si="1"/>
        <v>0</v>
      </c>
    </row>
    <row r="16" spans="2:15" x14ac:dyDescent="0.25">
      <c r="B16" s="12"/>
      <c r="C16" s="14">
        <v>2023</v>
      </c>
      <c r="D16" s="14"/>
      <c r="E16" s="15"/>
      <c r="F16" s="15"/>
      <c r="G16" s="15"/>
      <c r="H16" s="15"/>
      <c r="I16" s="15"/>
      <c r="J16" s="15"/>
      <c r="K16" s="15"/>
      <c r="L16" s="15"/>
      <c r="M16" s="15"/>
      <c r="N16" s="15"/>
      <c r="O16" s="12"/>
    </row>
    <row r="17" spans="2:16" x14ac:dyDescent="0.25">
      <c r="B17" s="12"/>
      <c r="C17" s="16">
        <v>44927</v>
      </c>
      <c r="D17" s="16">
        <v>44958</v>
      </c>
      <c r="E17" s="16">
        <v>44986</v>
      </c>
      <c r="F17" s="16">
        <v>45017</v>
      </c>
      <c r="G17" s="16">
        <v>45047</v>
      </c>
      <c r="H17" s="16">
        <v>45078</v>
      </c>
      <c r="I17" s="16">
        <v>45108</v>
      </c>
      <c r="J17" s="16">
        <v>45139</v>
      </c>
      <c r="K17" s="16">
        <v>45170</v>
      </c>
      <c r="L17" s="16">
        <v>45200</v>
      </c>
      <c r="M17" s="16">
        <v>45231</v>
      </c>
      <c r="N17" s="16">
        <v>45261</v>
      </c>
      <c r="O17" s="15" t="s">
        <v>8</v>
      </c>
    </row>
    <row r="18" spans="2:16" x14ac:dyDescent="0.25">
      <c r="B18" s="10" t="s">
        <v>8</v>
      </c>
      <c r="C18" s="14">
        <f>SUM(C19:C25)</f>
        <v>62</v>
      </c>
      <c r="D18" s="14">
        <f t="shared" ref="D18:N18" si="2">SUM(D19:D25)</f>
        <v>76</v>
      </c>
      <c r="E18" s="14">
        <f t="shared" si="2"/>
        <v>99</v>
      </c>
      <c r="F18" s="14">
        <f t="shared" si="2"/>
        <v>72</v>
      </c>
      <c r="G18" s="14">
        <f t="shared" si="2"/>
        <v>75</v>
      </c>
      <c r="H18" s="14">
        <f t="shared" si="2"/>
        <v>69</v>
      </c>
      <c r="I18" s="14">
        <f t="shared" si="2"/>
        <v>62</v>
      </c>
      <c r="J18" s="14">
        <f t="shared" si="2"/>
        <v>88</v>
      </c>
      <c r="K18" s="14">
        <f t="shared" si="2"/>
        <v>104</v>
      </c>
      <c r="L18" s="14">
        <f t="shared" si="2"/>
        <v>102</v>
      </c>
      <c r="M18" s="14">
        <f t="shared" si="2"/>
        <v>134</v>
      </c>
      <c r="N18" s="14">
        <f t="shared" si="2"/>
        <v>119</v>
      </c>
      <c r="O18" s="14">
        <f>SUM(C18:N18)</f>
        <v>1062</v>
      </c>
    </row>
    <row r="19" spans="2:16" x14ac:dyDescent="0.25">
      <c r="B19" s="12" t="s">
        <v>1</v>
      </c>
      <c r="C19" s="17">
        <v>0</v>
      </c>
      <c r="D19" s="15">
        <v>1</v>
      </c>
      <c r="E19" s="15">
        <v>1</v>
      </c>
      <c r="F19" s="15">
        <v>5</v>
      </c>
      <c r="G19" s="15">
        <v>11</v>
      </c>
      <c r="H19" s="15">
        <v>4</v>
      </c>
      <c r="I19" s="15">
        <v>8</v>
      </c>
      <c r="J19" s="15">
        <v>6</v>
      </c>
      <c r="K19" s="15">
        <v>3</v>
      </c>
      <c r="L19" s="15">
        <v>0</v>
      </c>
      <c r="M19" s="15">
        <v>1</v>
      </c>
      <c r="N19" s="15">
        <v>3</v>
      </c>
      <c r="O19" s="15">
        <f>SUM(C19:N19)</f>
        <v>43</v>
      </c>
    </row>
    <row r="20" spans="2:16" x14ac:dyDescent="0.25">
      <c r="B20" s="12" t="s">
        <v>2</v>
      </c>
      <c r="C20" s="15">
        <v>14</v>
      </c>
      <c r="D20" s="15">
        <v>11</v>
      </c>
      <c r="E20" s="15">
        <v>15</v>
      </c>
      <c r="F20" s="15">
        <v>15</v>
      </c>
      <c r="G20" s="15">
        <v>6</v>
      </c>
      <c r="H20" s="15">
        <v>12</v>
      </c>
      <c r="I20" s="15">
        <v>12</v>
      </c>
      <c r="J20" s="15">
        <v>27</v>
      </c>
      <c r="K20" s="15">
        <v>39</v>
      </c>
      <c r="L20" s="15">
        <v>35</v>
      </c>
      <c r="M20" s="15">
        <v>67</v>
      </c>
      <c r="N20" s="15">
        <v>55</v>
      </c>
      <c r="O20" s="15">
        <f t="shared" ref="O20:O25" si="3">SUM(C20:N20)</f>
        <v>308</v>
      </c>
    </row>
    <row r="21" spans="2:16" x14ac:dyDescent="0.25">
      <c r="B21" s="12" t="s">
        <v>3</v>
      </c>
      <c r="C21" s="15">
        <v>46</v>
      </c>
      <c r="D21" s="15">
        <v>57</v>
      </c>
      <c r="E21" s="15">
        <v>76</v>
      </c>
      <c r="F21" s="15">
        <v>46</v>
      </c>
      <c r="G21" s="15">
        <v>53</v>
      </c>
      <c r="H21" s="15">
        <v>48</v>
      </c>
      <c r="I21" s="15">
        <v>37</v>
      </c>
      <c r="J21" s="15">
        <v>48</v>
      </c>
      <c r="K21" s="15">
        <v>55</v>
      </c>
      <c r="L21" s="15">
        <v>55</v>
      </c>
      <c r="M21" s="15">
        <v>45</v>
      </c>
      <c r="N21" s="15">
        <v>48</v>
      </c>
      <c r="O21" s="15">
        <f t="shared" si="3"/>
        <v>614</v>
      </c>
    </row>
    <row r="22" spans="2:16" x14ac:dyDescent="0.25">
      <c r="B22" s="12" t="s">
        <v>4</v>
      </c>
      <c r="C22" s="15">
        <v>1</v>
      </c>
      <c r="D22" s="15">
        <v>2</v>
      </c>
      <c r="E22" s="15">
        <v>6</v>
      </c>
      <c r="F22" s="15">
        <v>2</v>
      </c>
      <c r="G22" s="15">
        <v>2</v>
      </c>
      <c r="H22" s="15">
        <v>2</v>
      </c>
      <c r="I22" s="15">
        <v>3</v>
      </c>
      <c r="J22" s="15">
        <v>3</v>
      </c>
      <c r="K22" s="15">
        <v>4</v>
      </c>
      <c r="L22" s="15">
        <v>6</v>
      </c>
      <c r="M22" s="15">
        <v>8</v>
      </c>
      <c r="N22" s="15">
        <v>6</v>
      </c>
      <c r="O22" s="15">
        <f t="shared" si="3"/>
        <v>45</v>
      </c>
    </row>
    <row r="23" spans="2:16" x14ac:dyDescent="0.25">
      <c r="B23" s="12" t="s">
        <v>5</v>
      </c>
      <c r="C23" s="15">
        <v>1</v>
      </c>
      <c r="D23" s="15">
        <v>4</v>
      </c>
      <c r="E23" s="15">
        <v>1</v>
      </c>
      <c r="F23" s="15">
        <v>3</v>
      </c>
      <c r="G23" s="15">
        <v>3</v>
      </c>
      <c r="H23" s="15">
        <v>3</v>
      </c>
      <c r="I23" s="15">
        <v>2</v>
      </c>
      <c r="J23" s="15">
        <v>4</v>
      </c>
      <c r="K23" s="15">
        <v>3</v>
      </c>
      <c r="L23" s="15">
        <v>5</v>
      </c>
      <c r="M23" s="15">
        <v>7</v>
      </c>
      <c r="N23" s="15">
        <v>4</v>
      </c>
      <c r="O23" s="15">
        <f t="shared" si="3"/>
        <v>40</v>
      </c>
    </row>
    <row r="24" spans="2:16" x14ac:dyDescent="0.25">
      <c r="B24" s="12" t="s">
        <v>6</v>
      </c>
      <c r="C24" s="17">
        <v>0</v>
      </c>
      <c r="D24" s="17">
        <v>0</v>
      </c>
      <c r="E24" s="17">
        <v>0</v>
      </c>
      <c r="F24" s="17">
        <v>0</v>
      </c>
      <c r="G24" s="17">
        <v>0</v>
      </c>
      <c r="H24" s="17">
        <v>0</v>
      </c>
      <c r="I24" s="17">
        <v>0</v>
      </c>
      <c r="J24" s="17">
        <v>0</v>
      </c>
      <c r="K24" s="17">
        <v>0</v>
      </c>
      <c r="L24" s="17">
        <v>0</v>
      </c>
      <c r="M24" s="15">
        <v>5</v>
      </c>
      <c r="N24" s="15">
        <v>1</v>
      </c>
      <c r="O24" s="15">
        <f t="shared" si="3"/>
        <v>6</v>
      </c>
    </row>
    <row r="25" spans="2:16" x14ac:dyDescent="0.25">
      <c r="B25" s="12" t="s">
        <v>7</v>
      </c>
      <c r="C25" s="17">
        <v>0</v>
      </c>
      <c r="D25" s="38">
        <v>1</v>
      </c>
      <c r="E25" s="17">
        <v>0</v>
      </c>
      <c r="F25" s="38">
        <v>1</v>
      </c>
      <c r="G25" s="17">
        <v>0</v>
      </c>
      <c r="H25" s="17">
        <v>0</v>
      </c>
      <c r="I25" s="17">
        <v>0</v>
      </c>
      <c r="J25" s="17">
        <v>0</v>
      </c>
      <c r="K25" s="17">
        <v>0</v>
      </c>
      <c r="L25" s="15">
        <v>1</v>
      </c>
      <c r="M25" s="15">
        <v>1</v>
      </c>
      <c r="N25" s="15">
        <v>2</v>
      </c>
      <c r="O25" s="15">
        <f t="shared" si="3"/>
        <v>6</v>
      </c>
    </row>
    <row r="28" spans="2:16" x14ac:dyDescent="0.25">
      <c r="B28" s="12"/>
      <c r="C28" s="14">
        <v>2024</v>
      </c>
      <c r="D28" s="14"/>
      <c r="E28" s="15"/>
      <c r="F28" s="15"/>
      <c r="G28" s="15"/>
      <c r="H28" s="15"/>
      <c r="I28" s="15"/>
      <c r="J28" s="15"/>
      <c r="K28" s="15"/>
      <c r="L28" s="15"/>
      <c r="M28" s="15"/>
      <c r="N28" s="15"/>
      <c r="O28" s="12"/>
      <c r="P28" s="12"/>
    </row>
    <row r="29" spans="2:16" x14ac:dyDescent="0.25">
      <c r="B29" s="12"/>
      <c r="C29" s="16">
        <v>45292</v>
      </c>
      <c r="D29" s="16">
        <v>45323</v>
      </c>
      <c r="E29" s="16">
        <v>45352</v>
      </c>
      <c r="F29" s="16">
        <v>45383</v>
      </c>
      <c r="G29" s="16">
        <v>45413</v>
      </c>
      <c r="H29" s="16">
        <v>45444</v>
      </c>
      <c r="I29" s="16">
        <v>45474</v>
      </c>
      <c r="J29" s="16">
        <v>45505</v>
      </c>
      <c r="K29" s="16">
        <v>45536</v>
      </c>
      <c r="L29" s="16">
        <v>45566</v>
      </c>
      <c r="M29" s="16">
        <v>45597</v>
      </c>
      <c r="N29" s="16">
        <v>45627</v>
      </c>
      <c r="O29" s="15" t="s">
        <v>8</v>
      </c>
      <c r="P29" s="10" t="s">
        <v>3062</v>
      </c>
    </row>
    <row r="30" spans="2:16" x14ac:dyDescent="0.25">
      <c r="B30" s="10" t="s">
        <v>8</v>
      </c>
      <c r="C30" s="14">
        <f>SUM(C31:C37)</f>
        <v>153</v>
      </c>
      <c r="D30" s="14">
        <f>SUM(D31:D37)</f>
        <v>172</v>
      </c>
      <c r="E30" s="14">
        <f>SUM(E31:E37)</f>
        <v>207</v>
      </c>
      <c r="F30" s="14">
        <f>SUM(F31:F37)</f>
        <v>302</v>
      </c>
      <c r="G30" s="14"/>
      <c r="H30" s="14"/>
      <c r="I30" s="14"/>
      <c r="J30" s="14"/>
      <c r="K30" s="14"/>
      <c r="L30" s="14"/>
      <c r="M30" s="14"/>
      <c r="N30" s="14"/>
      <c r="O30" s="14">
        <f>SUM(C30:N30)</f>
        <v>834</v>
      </c>
      <c r="P30" s="10">
        <f>SUM(O30-E30-F30)</f>
        <v>325</v>
      </c>
    </row>
    <row r="31" spans="2:16" x14ac:dyDescent="0.25">
      <c r="B31" s="12" t="s">
        <v>1</v>
      </c>
      <c r="C31" s="15">
        <v>1</v>
      </c>
      <c r="D31" s="15">
        <v>5</v>
      </c>
      <c r="E31" s="15">
        <v>6</v>
      </c>
      <c r="F31" s="15">
        <v>25</v>
      </c>
      <c r="G31" s="15"/>
      <c r="H31" s="15"/>
      <c r="I31" s="15"/>
      <c r="J31" s="15"/>
      <c r="K31" s="15"/>
      <c r="L31" s="15"/>
      <c r="M31" s="15"/>
      <c r="N31" s="15"/>
      <c r="O31" s="15">
        <f>SUM(C31:N31)</f>
        <v>37</v>
      </c>
      <c r="P31" s="47">
        <f t="shared" ref="P31:P37" si="4">SUM(O31-E31-F31)</f>
        <v>6</v>
      </c>
    </row>
    <row r="32" spans="2:16" x14ac:dyDescent="0.25">
      <c r="B32" s="12" t="s">
        <v>2</v>
      </c>
      <c r="C32" s="15">
        <v>53</v>
      </c>
      <c r="D32" s="15">
        <v>75</v>
      </c>
      <c r="E32" s="15">
        <v>63</v>
      </c>
      <c r="F32" s="15">
        <v>74</v>
      </c>
      <c r="G32" s="15"/>
      <c r="H32" s="15"/>
      <c r="I32" s="15"/>
      <c r="J32" s="15"/>
      <c r="K32" s="15"/>
      <c r="L32" s="15"/>
      <c r="M32" s="15"/>
      <c r="N32" s="15"/>
      <c r="O32" s="15">
        <f t="shared" ref="O32:O37" si="5">SUM(C32:N32)</f>
        <v>265</v>
      </c>
      <c r="P32" s="47">
        <f t="shared" si="4"/>
        <v>128</v>
      </c>
    </row>
    <row r="33" spans="2:17" x14ac:dyDescent="0.25">
      <c r="B33" s="12" t="s">
        <v>3</v>
      </c>
      <c r="C33" s="15">
        <v>82</v>
      </c>
      <c r="D33" s="15">
        <v>65</v>
      </c>
      <c r="E33" s="15">
        <v>75</v>
      </c>
      <c r="F33" s="15">
        <v>97</v>
      </c>
      <c r="G33" s="15"/>
      <c r="H33" s="15"/>
      <c r="I33" s="15"/>
      <c r="J33" s="15"/>
      <c r="K33" s="15"/>
      <c r="L33" s="15"/>
      <c r="M33" s="15"/>
      <c r="N33" s="15"/>
      <c r="O33" s="15">
        <f t="shared" si="5"/>
        <v>319</v>
      </c>
      <c r="P33" s="47">
        <f t="shared" si="4"/>
        <v>147</v>
      </c>
    </row>
    <row r="34" spans="2:17" x14ac:dyDescent="0.25">
      <c r="B34" s="12" t="s">
        <v>4</v>
      </c>
      <c r="C34" s="15">
        <v>10</v>
      </c>
      <c r="D34" s="15">
        <v>8</v>
      </c>
      <c r="E34" s="15">
        <v>18</v>
      </c>
      <c r="F34" s="15">
        <v>21</v>
      </c>
      <c r="G34" s="15"/>
      <c r="H34" s="15"/>
      <c r="I34" s="15"/>
      <c r="J34" s="15"/>
      <c r="K34" s="15"/>
      <c r="L34" s="15"/>
      <c r="M34" s="15"/>
      <c r="N34" s="15"/>
      <c r="O34" s="15">
        <f t="shared" si="5"/>
        <v>57</v>
      </c>
      <c r="P34" s="47">
        <f t="shared" si="4"/>
        <v>18</v>
      </c>
    </row>
    <row r="35" spans="2:17" x14ac:dyDescent="0.25">
      <c r="B35" s="12" t="s">
        <v>5</v>
      </c>
      <c r="C35" s="15">
        <v>6</v>
      </c>
      <c r="D35" s="15">
        <v>13</v>
      </c>
      <c r="E35" s="15">
        <v>28</v>
      </c>
      <c r="F35" s="15">
        <v>69</v>
      </c>
      <c r="G35" s="15"/>
      <c r="H35" s="15"/>
      <c r="I35" s="15"/>
      <c r="J35" s="15"/>
      <c r="K35" s="15"/>
      <c r="L35" s="15"/>
      <c r="M35" s="15"/>
      <c r="N35" s="15"/>
      <c r="O35" s="15">
        <f t="shared" si="5"/>
        <v>116</v>
      </c>
      <c r="P35" s="47">
        <f t="shared" si="4"/>
        <v>19</v>
      </c>
    </row>
    <row r="36" spans="2:17" x14ac:dyDescent="0.25">
      <c r="B36" s="12" t="s">
        <v>6</v>
      </c>
      <c r="C36" s="15">
        <v>1</v>
      </c>
      <c r="D36" s="15">
        <v>4</v>
      </c>
      <c r="E36" s="15">
        <v>14</v>
      </c>
      <c r="F36" s="15">
        <v>15</v>
      </c>
      <c r="G36" s="15"/>
      <c r="H36" s="15"/>
      <c r="I36" s="15"/>
      <c r="J36" s="15"/>
      <c r="K36" s="15"/>
      <c r="L36" s="15"/>
      <c r="M36" s="15"/>
      <c r="N36" s="15"/>
      <c r="O36" s="15">
        <f t="shared" si="5"/>
        <v>34</v>
      </c>
      <c r="P36" s="47">
        <f t="shared" si="4"/>
        <v>5</v>
      </c>
    </row>
    <row r="37" spans="2:17" x14ac:dyDescent="0.25">
      <c r="B37" s="12" t="s">
        <v>7</v>
      </c>
      <c r="C37" s="38">
        <v>0</v>
      </c>
      <c r="D37" s="15">
        <v>2</v>
      </c>
      <c r="E37" s="15">
        <v>3</v>
      </c>
      <c r="F37" s="15">
        <v>1</v>
      </c>
      <c r="G37" s="15"/>
      <c r="H37" s="15"/>
      <c r="I37" s="15"/>
      <c r="J37" s="15"/>
      <c r="K37" s="15"/>
      <c r="L37" s="15"/>
      <c r="M37" s="15"/>
      <c r="N37" s="15"/>
      <c r="O37" s="15">
        <f t="shared" si="5"/>
        <v>6</v>
      </c>
      <c r="P37" s="47">
        <f t="shared" si="4"/>
        <v>2</v>
      </c>
    </row>
    <row r="39" spans="2:17" x14ac:dyDescent="0.25">
      <c r="B39" s="10" t="s">
        <v>9</v>
      </c>
      <c r="C39" s="12"/>
      <c r="D39" s="12"/>
      <c r="E39" s="12"/>
      <c r="F39" s="12"/>
      <c r="G39" s="12"/>
      <c r="H39" s="12"/>
      <c r="I39" s="12"/>
      <c r="J39" s="12"/>
      <c r="K39" s="12"/>
      <c r="L39" s="12"/>
      <c r="M39" s="12"/>
      <c r="N39" s="12"/>
      <c r="O39" s="14">
        <f>SUM(O30+O18+O6)</f>
        <v>2095</v>
      </c>
      <c r="P39" s="10">
        <f>SUM(O6+O18+P30)</f>
        <v>1586</v>
      </c>
      <c r="Q39" s="18"/>
    </row>
    <row r="40" spans="2:17" x14ac:dyDescent="0.25">
      <c r="B40" s="12" t="s">
        <v>1</v>
      </c>
      <c r="C40" s="12"/>
      <c r="D40" s="12"/>
      <c r="E40" s="12"/>
      <c r="F40" s="12"/>
      <c r="G40" s="12"/>
      <c r="H40" s="12"/>
      <c r="I40" s="12"/>
      <c r="J40" s="12"/>
      <c r="K40" s="12"/>
      <c r="L40" s="12"/>
      <c r="M40" s="12"/>
      <c r="N40" s="12"/>
      <c r="O40" s="15">
        <f t="shared" ref="O40:O46" si="6">SUM(O31+O19+O7)</f>
        <v>81</v>
      </c>
      <c r="P40" s="12">
        <f t="shared" ref="P40:P46" si="7">SUM(O7+O19+P31)</f>
        <v>50</v>
      </c>
    </row>
    <row r="41" spans="2:17" x14ac:dyDescent="0.25">
      <c r="B41" s="12" t="s">
        <v>2</v>
      </c>
      <c r="C41" s="12"/>
      <c r="D41" s="12"/>
      <c r="E41" s="12"/>
      <c r="F41" s="12"/>
      <c r="G41" s="12"/>
      <c r="H41" s="12"/>
      <c r="I41" s="12"/>
      <c r="J41" s="12"/>
      <c r="K41" s="12"/>
      <c r="L41" s="12"/>
      <c r="M41" s="12"/>
      <c r="N41" s="12"/>
      <c r="O41" s="15">
        <f t="shared" si="6"/>
        <v>600</v>
      </c>
      <c r="P41" s="12">
        <f t="shared" si="7"/>
        <v>463</v>
      </c>
    </row>
    <row r="42" spans="2:17" x14ac:dyDescent="0.25">
      <c r="B42" s="12" t="s">
        <v>3</v>
      </c>
      <c r="C42" s="12"/>
      <c r="D42" s="12"/>
      <c r="E42" s="12"/>
      <c r="F42" s="12"/>
      <c r="G42" s="12"/>
      <c r="H42" s="12"/>
      <c r="I42" s="12"/>
      <c r="J42" s="12"/>
      <c r="K42" s="12"/>
      <c r="L42" s="12"/>
      <c r="M42" s="12"/>
      <c r="N42" s="12"/>
      <c r="O42" s="15">
        <f t="shared" si="6"/>
        <v>1079</v>
      </c>
      <c r="P42" s="12">
        <f t="shared" si="7"/>
        <v>907</v>
      </c>
    </row>
    <row r="43" spans="2:17" x14ac:dyDescent="0.25">
      <c r="B43" s="12" t="s">
        <v>4</v>
      </c>
      <c r="C43" s="12"/>
      <c r="D43" s="12"/>
      <c r="E43" s="12"/>
      <c r="F43" s="12"/>
      <c r="G43" s="12"/>
      <c r="H43" s="12"/>
      <c r="I43" s="12"/>
      <c r="J43" s="12"/>
      <c r="K43" s="12"/>
      <c r="L43" s="12"/>
      <c r="M43" s="12"/>
      <c r="N43" s="12"/>
      <c r="O43" s="15">
        <f t="shared" si="6"/>
        <v>120</v>
      </c>
      <c r="P43" s="12">
        <f t="shared" si="7"/>
        <v>81</v>
      </c>
    </row>
    <row r="44" spans="2:17" x14ac:dyDescent="0.25">
      <c r="B44" s="12" t="s">
        <v>5</v>
      </c>
      <c r="C44" s="12"/>
      <c r="D44" s="12"/>
      <c r="E44" s="12"/>
      <c r="F44" s="12"/>
      <c r="G44" s="12"/>
      <c r="H44" s="12"/>
      <c r="I44" s="12"/>
      <c r="J44" s="12"/>
      <c r="K44" s="12"/>
      <c r="L44" s="12"/>
      <c r="M44" s="12"/>
      <c r="N44" s="12"/>
      <c r="O44" s="15">
        <f t="shared" si="6"/>
        <v>163</v>
      </c>
      <c r="P44" s="12">
        <f t="shared" si="7"/>
        <v>66</v>
      </c>
    </row>
    <row r="45" spans="2:17" x14ac:dyDescent="0.25">
      <c r="B45" s="12" t="s">
        <v>6</v>
      </c>
      <c r="C45" s="12"/>
      <c r="D45" s="12"/>
      <c r="E45" s="12"/>
      <c r="F45" s="12"/>
      <c r="G45" s="12"/>
      <c r="H45" s="12"/>
      <c r="I45" s="12"/>
      <c r="J45" s="12"/>
      <c r="K45" s="12"/>
      <c r="L45" s="12"/>
      <c r="M45" s="12"/>
      <c r="N45" s="12"/>
      <c r="O45" s="15">
        <f t="shared" si="6"/>
        <v>40</v>
      </c>
      <c r="P45" s="12">
        <f t="shared" si="7"/>
        <v>11</v>
      </c>
    </row>
    <row r="46" spans="2:17" x14ac:dyDescent="0.25">
      <c r="B46" s="12" t="s">
        <v>7</v>
      </c>
      <c r="C46" s="12"/>
      <c r="D46" s="12"/>
      <c r="E46" s="12"/>
      <c r="F46" s="12"/>
      <c r="G46" s="12"/>
      <c r="H46" s="12"/>
      <c r="I46" s="12"/>
      <c r="J46" s="12"/>
      <c r="K46" s="12"/>
      <c r="L46" s="12"/>
      <c r="M46" s="12"/>
      <c r="N46" s="12"/>
      <c r="O46" s="15">
        <f t="shared" si="6"/>
        <v>12</v>
      </c>
      <c r="P46" s="12">
        <f t="shared" si="7"/>
        <v>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19022024 Profile</vt:lpstr>
      <vt:lpstr>28022024 Profile</vt:lpstr>
      <vt:lpstr>06032024 Profile </vt:lpstr>
      <vt:lpstr>16042024 Profile</vt:lpstr>
      <vt:lpstr>03042024 Profile</vt:lpstr>
      <vt:lpstr>Lookup</vt:lpstr>
      <vt:lpstr>Numbers</vt:lpstr>
      <vt:lpstr>15052024 Profile</vt:lpstr>
      <vt:lpstr>30042024 Profile</vt:lpstr>
      <vt:lpstr>29052024 Profile </vt:lpstr>
      <vt:lpstr>17072024 Profile </vt:lpstr>
      <vt:lpstr>02072024 Profile</vt:lpstr>
      <vt:lpstr>18062024 Profile</vt:lpstr>
      <vt:lpstr>KPI_1</vt:lpstr>
      <vt:lpstr>KPI_2</vt:lpstr>
      <vt:lpstr>KPI_2.1</vt:lpstr>
      <vt:lpstr>KPI_3</vt:lpstr>
      <vt:lpstr>Caseload Trends</vt:lpstr>
      <vt:lpstr>Annual Trends </vt:lpstr>
      <vt:lpstr>Open 16072024</vt:lpstr>
      <vt:lpstr>Opened Since Last Report</vt:lpstr>
      <vt:lpstr>Closed Since Last Report</vt:lpstr>
      <vt:lpstr>Sheet5</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Holloway (Swansea Bay UHB - Morriston Unit)</dc:creator>
  <cp:lastModifiedBy>Suzanne Holloway (Swansea Bay UHB - Morriston Unit)</cp:lastModifiedBy>
  <cp:lastPrinted>2024-07-19T10:30:28Z</cp:lastPrinted>
  <dcterms:created xsi:type="dcterms:W3CDTF">2024-02-22T14:20:17Z</dcterms:created>
  <dcterms:modified xsi:type="dcterms:W3CDTF">2024-07-19T10:30:33Z</dcterms:modified>
</cp:coreProperties>
</file>